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228"/>
  <workbookPr defaultThemeVersion="166925"/>
  <mc:AlternateContent xmlns:mc="http://schemas.openxmlformats.org/markup-compatibility/2006">
    <mc:Choice Requires="x15">
      <x15ac:absPath xmlns:x15ac="http://schemas.microsoft.com/office/spreadsheetml/2010/11/ac" url="E:\Thesis\gravity model data\"/>
    </mc:Choice>
  </mc:AlternateContent>
  <xr:revisionPtr revIDLastSave="0" documentId="13_ncr:1_{75E84F37-CE1B-4941-B3D2-1E75923C72F9}" xr6:coauthVersionLast="45" xr6:coauthVersionMax="45" xr10:uidLastSave="{00000000-0000-0000-0000-000000000000}"/>
  <bookViews>
    <workbookView xWindow="-110" yWindow="-110" windowWidth="19420" windowHeight="10420" tabRatio="730" firstSheet="11" activeTab="17" xr2:uid="{00000000-000D-0000-FFFF-FFFF00000000}"/>
  </bookViews>
  <sheets>
    <sheet name="POP" sheetId="9" r:id="rId1"/>
    <sheet name="GDP" sheetId="10" r:id="rId2"/>
    <sheet name="GCI" sheetId="14" r:id="rId3"/>
    <sheet name="LPI" sheetId="12" r:id="rId4"/>
    <sheet name="World-LPIraw" sheetId="8" r:id="rId5"/>
    <sheet name="World -LPI" sheetId="16" r:id="rId6"/>
    <sheet name="S.America-LPI" sheetId="25" r:id="rId7"/>
    <sheet name="N.America-LPI" sheetId="24" r:id="rId8"/>
    <sheet name="Oceania-LPI" sheetId="23" r:id="rId9"/>
    <sheet name="Africa-LPI" sheetId="22" r:id="rId10"/>
    <sheet name="EU-LPI" sheetId="21" r:id="rId11"/>
    <sheet name="SouthAsia-LPI" sheetId="20" r:id="rId12"/>
    <sheet name="WestAsia-LPI" sheetId="19" r:id="rId13"/>
    <sheet name="NorthAsia-LPI" sheetId="18" r:id="rId14"/>
    <sheet name="SEA-LPI (2)" sheetId="39" r:id="rId15"/>
    <sheet name="SEA-LPI" sheetId="17" r:id="rId16"/>
    <sheet name="Descriptive-LPI" sheetId="37" r:id="rId17"/>
    <sheet name="Descriptive GCI" sheetId="38" r:id="rId18"/>
    <sheet name="World-GCIRaw" sheetId="15" r:id="rId19"/>
    <sheet name="-GCI" sheetId="27" r:id="rId20"/>
    <sheet name="World-GCI" sheetId="26" r:id="rId21"/>
    <sheet name="SEA-GCI" sheetId="35" r:id="rId22"/>
    <sheet name="SouthAmerica-GCI" sheetId="33" r:id="rId23"/>
    <sheet name="NorthAmerica-GCI" sheetId="30" r:id="rId24"/>
    <sheet name="Oceania-GCI" sheetId="32" r:id="rId25"/>
    <sheet name="Africa-GCI" sheetId="28" r:id="rId26"/>
    <sheet name="EU-GCI" sheetId="29" r:id="rId27"/>
    <sheet name="SouthAsia-GCI" sheetId="34" r:id="rId28"/>
    <sheet name="WestAsia-GCI" sheetId="36" r:id="rId29"/>
    <sheet name="NorthAsia-GCI" sheetId="31" r:id="rId30"/>
  </sheets>
  <definedNames>
    <definedName name="_xlnm._FilterDatabase" localSheetId="19" hidden="1">'-GCI'!$A$1:$M$678</definedName>
    <definedName name="_xlnm._FilterDatabase" localSheetId="5" hidden="1">'World -LPI'!$AB$1:$AC$864</definedName>
    <definedName name="_xlnm._FilterDatabase" localSheetId="18" hidden="1">'World-GCIRaw'!$A$1:$N$1103</definedName>
    <definedName name="_xlnm._FilterDatabase" localSheetId="4" hidden="1">'World-LPIraw'!$A$1:$T$1103</definedName>
    <definedName name="_xlnm.Extract" localSheetId="5">'World -LPI'!$AC$2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N35" i="39" l="1"/>
  <c r="AN34" i="39"/>
  <c r="AF4" i="17"/>
  <c r="AE4" i="17"/>
  <c r="AD4" i="17"/>
  <c r="AF18" i="17"/>
  <c r="AF16" i="17"/>
  <c r="AF14" i="17"/>
  <c r="AF12" i="17"/>
  <c r="AF10" i="17"/>
  <c r="AF8" i="17"/>
  <c r="AF6" i="17"/>
  <c r="AE18" i="17"/>
  <c r="AE16" i="17"/>
  <c r="AE14" i="17"/>
  <c r="AE12" i="17"/>
  <c r="AE10" i="17"/>
  <c r="AE8" i="17"/>
  <c r="AE6" i="17"/>
  <c r="AD18" i="17"/>
  <c r="AD16" i="17"/>
  <c r="AD14" i="17"/>
  <c r="AD12" i="17"/>
  <c r="AD10" i="17"/>
  <c r="AD8" i="17"/>
  <c r="AD6" i="17"/>
  <c r="AE23" i="17"/>
  <c r="AE22" i="17"/>
  <c r="AE21" i="17"/>
  <c r="AF23" i="17"/>
  <c r="AF22" i="17"/>
  <c r="AF21" i="17"/>
  <c r="AD23" i="17"/>
  <c r="AD21" i="17"/>
  <c r="AD22" i="17"/>
  <c r="AT17" i="38" l="1"/>
  <c r="AU17" i="38"/>
  <c r="AV17" i="38"/>
  <c r="AW17" i="38"/>
  <c r="AX17" i="38"/>
  <c r="AY17" i="38"/>
  <c r="AZ17" i="38"/>
  <c r="BA17" i="38"/>
  <c r="BB17" i="38"/>
  <c r="BC17" i="38"/>
  <c r="AT18" i="38"/>
  <c r="AU18" i="38"/>
  <c r="AV18" i="38"/>
  <c r="AW18" i="38"/>
  <c r="AX18" i="38"/>
  <c r="AY18" i="38"/>
  <c r="AZ18" i="38"/>
  <c r="BA18" i="38"/>
  <c r="BB18" i="38"/>
  <c r="BC18" i="38"/>
  <c r="AT19" i="38"/>
  <c r="AU19" i="38"/>
  <c r="AV19" i="38"/>
  <c r="AW19" i="38"/>
  <c r="AX19" i="38"/>
  <c r="AY19" i="38"/>
  <c r="AZ19" i="38"/>
  <c r="BA19" i="38"/>
  <c r="BB19" i="38"/>
  <c r="BC19" i="38"/>
  <c r="AT20" i="38"/>
  <c r="AU20" i="38"/>
  <c r="AV20" i="38"/>
  <c r="AW20" i="38"/>
  <c r="AX20" i="38"/>
  <c r="AY20" i="38"/>
  <c r="AZ20" i="38"/>
  <c r="BA20" i="38"/>
  <c r="BB20" i="38"/>
  <c r="BC20" i="38"/>
  <c r="AT21" i="38"/>
  <c r="AU21" i="38"/>
  <c r="AV21" i="38"/>
  <c r="AW21" i="38"/>
  <c r="AX21" i="38"/>
  <c r="AY21" i="38"/>
  <c r="AZ21" i="38"/>
  <c r="BA21" i="38"/>
  <c r="BB21" i="38"/>
  <c r="BC21" i="38"/>
  <c r="AT22" i="38"/>
  <c r="AU22" i="38"/>
  <c r="AV22" i="38"/>
  <c r="AW22" i="38"/>
  <c r="AX22" i="38"/>
  <c r="AY22" i="38"/>
  <c r="AZ22" i="38"/>
  <c r="BA22" i="38"/>
  <c r="BB22" i="38"/>
  <c r="BC22" i="38"/>
  <c r="AU32" i="38"/>
  <c r="AV32" i="38"/>
  <c r="AW32" i="38"/>
  <c r="AX32" i="38"/>
  <c r="AY32" i="38"/>
  <c r="AZ32" i="38"/>
  <c r="BA32" i="38"/>
  <c r="BB32" i="38"/>
  <c r="BC32" i="38"/>
  <c r="AU33" i="38"/>
  <c r="AV33" i="38"/>
  <c r="AW33" i="38"/>
  <c r="AX33" i="38"/>
  <c r="AY33" i="38"/>
  <c r="AZ33" i="38"/>
  <c r="BA33" i="38"/>
  <c r="BB33" i="38"/>
  <c r="BC33" i="38"/>
  <c r="AU34" i="38"/>
  <c r="AV34" i="38"/>
  <c r="AW34" i="38"/>
  <c r="AX34" i="38"/>
  <c r="AY34" i="38"/>
  <c r="AZ34" i="38"/>
  <c r="BA34" i="38"/>
  <c r="BB34" i="38"/>
  <c r="BC34" i="38"/>
  <c r="AU35" i="38"/>
  <c r="AV35" i="38"/>
  <c r="AW35" i="38"/>
  <c r="AX35" i="38"/>
  <c r="AY35" i="38"/>
  <c r="AZ35" i="38"/>
  <c r="BA35" i="38"/>
  <c r="BB35" i="38"/>
  <c r="BC35" i="38"/>
  <c r="AU36" i="38"/>
  <c r="AV36" i="38"/>
  <c r="AW36" i="38"/>
  <c r="AX36" i="38"/>
  <c r="AY36" i="38"/>
  <c r="AZ36" i="38"/>
  <c r="BA36" i="38"/>
  <c r="BB36" i="38"/>
  <c r="BC36" i="38"/>
  <c r="BB31" i="38"/>
  <c r="BA31" i="38"/>
  <c r="AZ31" i="38"/>
  <c r="AY31" i="38"/>
  <c r="AX31" i="38"/>
  <c r="AW31" i="38"/>
  <c r="AV31" i="38"/>
  <c r="BC31" i="38"/>
  <c r="AU31" i="38"/>
  <c r="AT32" i="38"/>
  <c r="AT33" i="38"/>
  <c r="AT34" i="38"/>
  <c r="AT35" i="38"/>
  <c r="AT36" i="38"/>
  <c r="AT31" i="38"/>
  <c r="BB4" i="38"/>
  <c r="BB5" i="38"/>
  <c r="BB6" i="38"/>
  <c r="BB7" i="38"/>
  <c r="BB8" i="38"/>
  <c r="BB3" i="38"/>
  <c r="BA4" i="38"/>
  <c r="BA5" i="38"/>
  <c r="BA6" i="38"/>
  <c r="BA7" i="38"/>
  <c r="BA8" i="38"/>
  <c r="BA3" i="38"/>
  <c r="AZ4" i="38"/>
  <c r="AZ5" i="38"/>
  <c r="AZ6" i="38"/>
  <c r="AZ7" i="38"/>
  <c r="AZ8" i="38"/>
  <c r="AZ3" i="38"/>
  <c r="AY4" i="38"/>
  <c r="AY5" i="38"/>
  <c r="AY6" i="38"/>
  <c r="AY7" i="38"/>
  <c r="AY8" i="38"/>
  <c r="AY3" i="38"/>
  <c r="AX4" i="38"/>
  <c r="AX5" i="38"/>
  <c r="AX6" i="38"/>
  <c r="AX7" i="38"/>
  <c r="AX8" i="38"/>
  <c r="AX3" i="38"/>
  <c r="AW4" i="38"/>
  <c r="AW5" i="38"/>
  <c r="AW6" i="38"/>
  <c r="AW7" i="38"/>
  <c r="AW8" i="38"/>
  <c r="AW3" i="38"/>
  <c r="AV4" i="38"/>
  <c r="AV5" i="38"/>
  <c r="AV6" i="38"/>
  <c r="AV7" i="38"/>
  <c r="AV8" i="38"/>
  <c r="AV3" i="38"/>
  <c r="AU4" i="38"/>
  <c r="AU5" i="38"/>
  <c r="AU6" i="38"/>
  <c r="AU7" i="38"/>
  <c r="AU8" i="38"/>
  <c r="AU3" i="38"/>
  <c r="BC4" i="38"/>
  <c r="BC5" i="38"/>
  <c r="BC6" i="38"/>
  <c r="BC7" i="38"/>
  <c r="BC8" i="38"/>
  <c r="BC3" i="38"/>
  <c r="AT4" i="38"/>
  <c r="AT5" i="38"/>
  <c r="AT6" i="38"/>
  <c r="AT7" i="38"/>
  <c r="AT8" i="38"/>
  <c r="AT3" i="38"/>
  <c r="AU31" i="37" l="1"/>
  <c r="AV31" i="37"/>
  <c r="AW31" i="37"/>
  <c r="AX31" i="37"/>
  <c r="AY31" i="37"/>
  <c r="AZ31" i="37"/>
  <c r="BA31" i="37"/>
  <c r="BB31" i="37"/>
  <c r="BC31" i="37"/>
  <c r="AU32" i="37"/>
  <c r="AV32" i="37"/>
  <c r="AW32" i="37"/>
  <c r="AX32" i="37"/>
  <c r="AY32" i="37"/>
  <c r="AZ32" i="37"/>
  <c r="BA32" i="37"/>
  <c r="BB32" i="37"/>
  <c r="BC32" i="37"/>
  <c r="AU33" i="37"/>
  <c r="AV33" i="37"/>
  <c r="AW33" i="37"/>
  <c r="AX33" i="37"/>
  <c r="AY33" i="37"/>
  <c r="AZ33" i="37"/>
  <c r="BA33" i="37"/>
  <c r="BB33" i="37"/>
  <c r="BC33" i="37"/>
  <c r="AU34" i="37"/>
  <c r="AV34" i="37"/>
  <c r="AW34" i="37"/>
  <c r="AX34" i="37"/>
  <c r="AY34" i="37"/>
  <c r="AZ34" i="37"/>
  <c r="BA34" i="37"/>
  <c r="BB34" i="37"/>
  <c r="BC34" i="37"/>
  <c r="AU35" i="37"/>
  <c r="AV35" i="37"/>
  <c r="AW35" i="37"/>
  <c r="AX35" i="37"/>
  <c r="AY35" i="37"/>
  <c r="AZ35" i="37"/>
  <c r="BA35" i="37"/>
  <c r="BB35" i="37"/>
  <c r="BC35" i="37"/>
  <c r="AU36" i="37"/>
  <c r="AV36" i="37"/>
  <c r="AW36" i="37"/>
  <c r="AX36" i="37"/>
  <c r="AY36" i="37"/>
  <c r="AZ36" i="37"/>
  <c r="BA36" i="37"/>
  <c r="BB36" i="37"/>
  <c r="BC36" i="37"/>
  <c r="AU37" i="37"/>
  <c r="AV37" i="37"/>
  <c r="AW37" i="37"/>
  <c r="AX37" i="37"/>
  <c r="AY37" i="37"/>
  <c r="AZ37" i="37"/>
  <c r="BA37" i="37"/>
  <c r="BB37" i="37"/>
  <c r="BC37" i="37"/>
  <c r="BC30" i="37"/>
  <c r="BB30" i="37"/>
  <c r="BA30" i="37"/>
  <c r="AZ30" i="37"/>
  <c r="AY30" i="37"/>
  <c r="AX30" i="37"/>
  <c r="AW30" i="37"/>
  <c r="AV30" i="37"/>
  <c r="AU30" i="37"/>
  <c r="AT31" i="37"/>
  <c r="AT32" i="37"/>
  <c r="AT33" i="37"/>
  <c r="AT34" i="37"/>
  <c r="AT35" i="37"/>
  <c r="AT36" i="37"/>
  <c r="AT37" i="37"/>
  <c r="AT30" i="37"/>
  <c r="BC18" i="37"/>
  <c r="BC19" i="37"/>
  <c r="BC20" i="37"/>
  <c r="BC21" i="37"/>
  <c r="BC22" i="37"/>
  <c r="BC23" i="37"/>
  <c r="BC24" i="37"/>
  <c r="BC17" i="37"/>
  <c r="BB18" i="37"/>
  <c r="BB19" i="37"/>
  <c r="BB20" i="37"/>
  <c r="BB21" i="37"/>
  <c r="BB22" i="37"/>
  <c r="BB23" i="37"/>
  <c r="BB24" i="37"/>
  <c r="BB17" i="37"/>
  <c r="BA18" i="37"/>
  <c r="BA19" i="37"/>
  <c r="BA20" i="37"/>
  <c r="BA21" i="37"/>
  <c r="BA22" i="37"/>
  <c r="BA23" i="37"/>
  <c r="BA24" i="37"/>
  <c r="BA17" i="37"/>
  <c r="AZ18" i="37"/>
  <c r="AZ19" i="37"/>
  <c r="AZ20" i="37"/>
  <c r="AZ21" i="37"/>
  <c r="AZ22" i="37"/>
  <c r="AZ23" i="37"/>
  <c r="AZ24" i="37"/>
  <c r="AZ17" i="37"/>
  <c r="AY18" i="37"/>
  <c r="AY19" i="37"/>
  <c r="AY20" i="37"/>
  <c r="AY21" i="37"/>
  <c r="AY22" i="37"/>
  <c r="AY23" i="37"/>
  <c r="AY24" i="37"/>
  <c r="AY17" i="37"/>
  <c r="AX18" i="37"/>
  <c r="AX19" i="37"/>
  <c r="AX20" i="37"/>
  <c r="AX21" i="37"/>
  <c r="AX22" i="37"/>
  <c r="AX23" i="37"/>
  <c r="AX24" i="37"/>
  <c r="AX17" i="37"/>
  <c r="AW18" i="37"/>
  <c r="AW19" i="37"/>
  <c r="AW20" i="37"/>
  <c r="AW21" i="37"/>
  <c r="AW22" i="37"/>
  <c r="AW23" i="37"/>
  <c r="AW24" i="37"/>
  <c r="AW17" i="37"/>
  <c r="AV18" i="37"/>
  <c r="AV19" i="37"/>
  <c r="AV20" i="37"/>
  <c r="AV21" i="37"/>
  <c r="AV22" i="37"/>
  <c r="AV23" i="37"/>
  <c r="AV24" i="37"/>
  <c r="AV17" i="37"/>
  <c r="AU18" i="37"/>
  <c r="AU19" i="37"/>
  <c r="AU20" i="37"/>
  <c r="AU21" i="37"/>
  <c r="AU22" i="37"/>
  <c r="AU23" i="37"/>
  <c r="AU24" i="37"/>
  <c r="AU17" i="37"/>
  <c r="AT18" i="37"/>
  <c r="AT19" i="37"/>
  <c r="AT20" i="37"/>
  <c r="AT21" i="37"/>
  <c r="AT22" i="37"/>
  <c r="AT23" i="37"/>
  <c r="AT24" i="37"/>
  <c r="AT17" i="37"/>
  <c r="BC4" i="37"/>
  <c r="BC5" i="37"/>
  <c r="BC6" i="37"/>
  <c r="BC7" i="37"/>
  <c r="BC8" i="37"/>
  <c r="BC9" i="37"/>
  <c r="BC10" i="37"/>
  <c r="BC3" i="37"/>
  <c r="BB4" i="37"/>
  <c r="BB5" i="37"/>
  <c r="BB6" i="37"/>
  <c r="BB7" i="37"/>
  <c r="BB8" i="37"/>
  <c r="BB9" i="37"/>
  <c r="BB10" i="37"/>
  <c r="BB3" i="37"/>
  <c r="BA4" i="37"/>
  <c r="BA5" i="37"/>
  <c r="BA6" i="37"/>
  <c r="BA7" i="37"/>
  <c r="BA8" i="37"/>
  <c r="BA9" i="37"/>
  <c r="BA10" i="37"/>
  <c r="BA3" i="37"/>
  <c r="AZ4" i="37"/>
  <c r="AZ5" i="37"/>
  <c r="AZ6" i="37"/>
  <c r="AZ7" i="37"/>
  <c r="AZ8" i="37"/>
  <c r="AZ9" i="37"/>
  <c r="AZ10" i="37"/>
  <c r="AZ3" i="37"/>
  <c r="AY4" i="37"/>
  <c r="AY5" i="37"/>
  <c r="AY6" i="37"/>
  <c r="AY7" i="37"/>
  <c r="AY8" i="37"/>
  <c r="AY9" i="37"/>
  <c r="AY10" i="37"/>
  <c r="AY3" i="37"/>
  <c r="AX4" i="37"/>
  <c r="AX5" i="37"/>
  <c r="AX6" i="37"/>
  <c r="AX7" i="37"/>
  <c r="AX8" i="37"/>
  <c r="AX9" i="37"/>
  <c r="AX10" i="37"/>
  <c r="AX3" i="37"/>
  <c r="AW4" i="37"/>
  <c r="AW5" i="37"/>
  <c r="AW6" i="37"/>
  <c r="AW7" i="37"/>
  <c r="AW8" i="37"/>
  <c r="AW9" i="37"/>
  <c r="AW10" i="37"/>
  <c r="AW3" i="37"/>
  <c r="AV4" i="37"/>
  <c r="AV5" i="37"/>
  <c r="AV6" i="37"/>
  <c r="AV7" i="37"/>
  <c r="AV8" i="37"/>
  <c r="AV9" i="37"/>
  <c r="AV10" i="37"/>
  <c r="AV3" i="37"/>
  <c r="AU4" i="37"/>
  <c r="AU5" i="37"/>
  <c r="AU6" i="37"/>
  <c r="AU7" i="37"/>
  <c r="AU8" i="37"/>
  <c r="AU9" i="37"/>
  <c r="AU10" i="37"/>
  <c r="AU3" i="37"/>
  <c r="AT3" i="37"/>
  <c r="AT4" i="37"/>
  <c r="AT5" i="37"/>
  <c r="AT6" i="37"/>
  <c r="AT7" i="37"/>
  <c r="AT8" i="37"/>
  <c r="AT9" i="37"/>
  <c r="AT10" i="37"/>
  <c r="AL3" i="37" l="1"/>
  <c r="AQ12" i="38" l="1"/>
  <c r="AP12" i="38"/>
  <c r="AO12" i="38"/>
  <c r="AN12" i="38"/>
  <c r="AM12" i="38"/>
  <c r="AL12" i="38"/>
  <c r="AQ11" i="38"/>
  <c r="AP11" i="38"/>
  <c r="AO11" i="38"/>
  <c r="AN11" i="38"/>
  <c r="AM11" i="38"/>
  <c r="AL11" i="38"/>
  <c r="AQ10" i="38"/>
  <c r="AP10" i="38"/>
  <c r="AO10" i="38"/>
  <c r="AN10" i="38"/>
  <c r="AM10" i="38"/>
  <c r="AL10" i="38"/>
  <c r="AQ9" i="38"/>
  <c r="AP9" i="38"/>
  <c r="AO9" i="38"/>
  <c r="AN9" i="38"/>
  <c r="AM9" i="38"/>
  <c r="AL9" i="38"/>
  <c r="AQ8" i="38"/>
  <c r="AP8" i="38"/>
  <c r="AO8" i="38"/>
  <c r="AN8" i="38"/>
  <c r="AM8" i="38"/>
  <c r="AL8" i="38"/>
  <c r="AQ7" i="38"/>
  <c r="AP7" i="38"/>
  <c r="AO7" i="38"/>
  <c r="AN7" i="38"/>
  <c r="AM7" i="38"/>
  <c r="AL7" i="38"/>
  <c r="AQ6" i="38"/>
  <c r="AP6" i="38"/>
  <c r="AO6" i="38"/>
  <c r="AN6" i="38"/>
  <c r="AM6" i="38"/>
  <c r="AL6" i="38"/>
  <c r="AQ5" i="38"/>
  <c r="AP5" i="38"/>
  <c r="AO5" i="38"/>
  <c r="AN5" i="38"/>
  <c r="AM5" i="38"/>
  <c r="AL5" i="38"/>
  <c r="AQ4" i="38"/>
  <c r="AP4" i="38"/>
  <c r="AO4" i="38"/>
  <c r="AN4" i="38"/>
  <c r="AM4" i="38"/>
  <c r="AL4" i="38"/>
  <c r="AQ3" i="38"/>
  <c r="AP3" i="38"/>
  <c r="AO3" i="38"/>
  <c r="AN3" i="38"/>
  <c r="AM3" i="38"/>
  <c r="AL3" i="38"/>
  <c r="AQ12" i="37" l="1"/>
  <c r="AP12" i="37"/>
  <c r="AO12" i="37"/>
  <c r="AN12" i="37"/>
  <c r="AM12" i="37"/>
  <c r="AL12" i="37"/>
  <c r="AQ11" i="37"/>
  <c r="AP11" i="37"/>
  <c r="AO11" i="37"/>
  <c r="AN11" i="37"/>
  <c r="AM11" i="37"/>
  <c r="AL11" i="37"/>
  <c r="AQ10" i="37"/>
  <c r="AP10" i="37"/>
  <c r="AO10" i="37"/>
  <c r="AN10" i="37"/>
  <c r="AM10" i="37"/>
  <c r="AL10" i="37"/>
  <c r="AQ9" i="37"/>
  <c r="AP9" i="37"/>
  <c r="AO9" i="37"/>
  <c r="AO8" i="37"/>
  <c r="AN9" i="37"/>
  <c r="AM9" i="37"/>
  <c r="AL9" i="37"/>
  <c r="AQ8" i="37"/>
  <c r="AP8" i="37"/>
  <c r="AN8" i="37"/>
  <c r="AM8" i="37"/>
  <c r="AL8" i="37"/>
  <c r="AQ7" i="37"/>
  <c r="AP7" i="37"/>
  <c r="AO7" i="37"/>
  <c r="AN7" i="37"/>
  <c r="AM7" i="37"/>
  <c r="AL7" i="37"/>
  <c r="AQ6" i="37"/>
  <c r="AP6" i="37"/>
  <c r="AO6" i="37"/>
  <c r="AN6" i="37"/>
  <c r="AM6" i="37"/>
  <c r="AL6" i="37"/>
  <c r="AQ5" i="37"/>
  <c r="AP5" i="37"/>
  <c r="AO5" i="37"/>
  <c r="AN5" i="37"/>
  <c r="AM5" i="37"/>
  <c r="AL5" i="37"/>
  <c r="AQ4" i="37"/>
  <c r="AP4" i="37"/>
  <c r="AO4" i="37"/>
  <c r="AN4" i="37"/>
  <c r="AM4" i="37"/>
  <c r="AL4" i="37"/>
  <c r="AQ3" i="37"/>
  <c r="AP3" i="37"/>
  <c r="AO3" i="37"/>
  <c r="AN3" i="37"/>
  <c r="AM3" i="37"/>
  <c r="F664" i="8" l="1"/>
  <c r="G664" i="8"/>
  <c r="F625" i="8"/>
  <c r="G625" i="8"/>
  <c r="F571" i="8"/>
  <c r="G571" i="8"/>
  <c r="F494" i="8"/>
  <c r="G494" i="8"/>
  <c r="F373" i="8" l="1"/>
  <c r="G373" i="8"/>
  <c r="F44" i="8" l="1"/>
  <c r="G44" i="8"/>
  <c r="T1103" i="15" l="1"/>
  <c r="S1103" i="15"/>
  <c r="G1103" i="15"/>
  <c r="F1103" i="15"/>
  <c r="T1102" i="15"/>
  <c r="S1102" i="15"/>
  <c r="G1102" i="15"/>
  <c r="F1102" i="15"/>
  <c r="T1101" i="15"/>
  <c r="S1101" i="15"/>
  <c r="G1101" i="15"/>
  <c r="F1101" i="15"/>
  <c r="T1100" i="15"/>
  <c r="S1100" i="15"/>
  <c r="G1100" i="15"/>
  <c r="F1100" i="15"/>
  <c r="T1099" i="15"/>
  <c r="S1099" i="15"/>
  <c r="G1099" i="15"/>
  <c r="F1099" i="15"/>
  <c r="T1098" i="15"/>
  <c r="S1098" i="15"/>
  <c r="G1098" i="15"/>
  <c r="F1098" i="15"/>
  <c r="T1097" i="15"/>
  <c r="S1097" i="15"/>
  <c r="G1097" i="15"/>
  <c r="F1097" i="15"/>
  <c r="T1096" i="15"/>
  <c r="S1096" i="15"/>
  <c r="G1096" i="15"/>
  <c r="F1096" i="15"/>
  <c r="T1095" i="15"/>
  <c r="S1095" i="15"/>
  <c r="G1095" i="15"/>
  <c r="F1095" i="15"/>
  <c r="T1094" i="15"/>
  <c r="S1094" i="15"/>
  <c r="G1094" i="15"/>
  <c r="F1094" i="15"/>
  <c r="T1093" i="15"/>
  <c r="S1093" i="15"/>
  <c r="G1093" i="15"/>
  <c r="F1093" i="15"/>
  <c r="T1092" i="15"/>
  <c r="S1092" i="15"/>
  <c r="G1092" i="15"/>
  <c r="F1092" i="15"/>
  <c r="T1091" i="15"/>
  <c r="S1091" i="15"/>
  <c r="G1091" i="15"/>
  <c r="F1091" i="15"/>
  <c r="T1090" i="15"/>
  <c r="S1090" i="15"/>
  <c r="G1090" i="15"/>
  <c r="F1090" i="15"/>
  <c r="T1089" i="15"/>
  <c r="S1089" i="15"/>
  <c r="G1089" i="15"/>
  <c r="F1089" i="15"/>
  <c r="T1088" i="15"/>
  <c r="S1088" i="15"/>
  <c r="G1088" i="15"/>
  <c r="F1088" i="15"/>
  <c r="T1087" i="15"/>
  <c r="S1087" i="15"/>
  <c r="G1087" i="15"/>
  <c r="F1087" i="15"/>
  <c r="T1086" i="15"/>
  <c r="S1086" i="15"/>
  <c r="G1086" i="15"/>
  <c r="F1086" i="15"/>
  <c r="T1085" i="15"/>
  <c r="S1085" i="15"/>
  <c r="G1085" i="15"/>
  <c r="F1085" i="15"/>
  <c r="T1084" i="15"/>
  <c r="S1084" i="15"/>
  <c r="G1084" i="15"/>
  <c r="F1084" i="15"/>
  <c r="T1083" i="15"/>
  <c r="S1083" i="15"/>
  <c r="G1083" i="15"/>
  <c r="F1083" i="15"/>
  <c r="T1082" i="15"/>
  <c r="S1082" i="15"/>
  <c r="G1082" i="15"/>
  <c r="F1082" i="15"/>
  <c r="T1081" i="15"/>
  <c r="S1081" i="15"/>
  <c r="G1081" i="15"/>
  <c r="F1081" i="15"/>
  <c r="T1080" i="15"/>
  <c r="S1080" i="15"/>
  <c r="G1080" i="15"/>
  <c r="F1080" i="15"/>
  <c r="T1079" i="15"/>
  <c r="S1079" i="15"/>
  <c r="G1079" i="15"/>
  <c r="F1079" i="15"/>
  <c r="T1078" i="15"/>
  <c r="S1078" i="15"/>
  <c r="G1078" i="15"/>
  <c r="F1078" i="15"/>
  <c r="T1077" i="15"/>
  <c r="S1077" i="15"/>
  <c r="G1077" i="15"/>
  <c r="F1077" i="15"/>
  <c r="T1076" i="15"/>
  <c r="S1076" i="15"/>
  <c r="G1076" i="15"/>
  <c r="F1076" i="15"/>
  <c r="T1075" i="15"/>
  <c r="S1075" i="15"/>
  <c r="G1075" i="15"/>
  <c r="F1075" i="15"/>
  <c r="T1074" i="15"/>
  <c r="S1074" i="15"/>
  <c r="G1074" i="15"/>
  <c r="F1074" i="15"/>
  <c r="T1073" i="15"/>
  <c r="S1073" i="15"/>
  <c r="G1073" i="15"/>
  <c r="F1073" i="15"/>
  <c r="T1072" i="15"/>
  <c r="S1072" i="15"/>
  <c r="G1072" i="15"/>
  <c r="F1072" i="15"/>
  <c r="T1071" i="15"/>
  <c r="S1071" i="15"/>
  <c r="G1071" i="15"/>
  <c r="F1071" i="15"/>
  <c r="T1070" i="15"/>
  <c r="S1070" i="15"/>
  <c r="G1070" i="15"/>
  <c r="F1070" i="15"/>
  <c r="T1069" i="15"/>
  <c r="S1069" i="15"/>
  <c r="G1069" i="15"/>
  <c r="F1069" i="15"/>
  <c r="T1068" i="15"/>
  <c r="S1068" i="15"/>
  <c r="G1068" i="15"/>
  <c r="F1068" i="15"/>
  <c r="T1067" i="15"/>
  <c r="S1067" i="15"/>
  <c r="G1067" i="15"/>
  <c r="F1067" i="15"/>
  <c r="T1066" i="15"/>
  <c r="S1066" i="15"/>
  <c r="G1066" i="15"/>
  <c r="F1066" i="15"/>
  <c r="T1065" i="15"/>
  <c r="S1065" i="15"/>
  <c r="G1065" i="15"/>
  <c r="F1065" i="15"/>
  <c r="T1064" i="15"/>
  <c r="S1064" i="15"/>
  <c r="G1064" i="15"/>
  <c r="F1064" i="15"/>
  <c r="T1063" i="15"/>
  <c r="S1063" i="15"/>
  <c r="G1063" i="15"/>
  <c r="F1063" i="15"/>
  <c r="T1062" i="15"/>
  <c r="S1062" i="15"/>
  <c r="G1062" i="15"/>
  <c r="F1062" i="15"/>
  <c r="T1061" i="15"/>
  <c r="S1061" i="15"/>
  <c r="G1061" i="15"/>
  <c r="F1061" i="15"/>
  <c r="T1060" i="15"/>
  <c r="S1060" i="15"/>
  <c r="G1060" i="15"/>
  <c r="F1060" i="15"/>
  <c r="T1059" i="15"/>
  <c r="S1059" i="15"/>
  <c r="G1059" i="15"/>
  <c r="F1059" i="15"/>
  <c r="T1058" i="15"/>
  <c r="S1058" i="15"/>
  <c r="G1058" i="15"/>
  <c r="F1058" i="15"/>
  <c r="T1057" i="15"/>
  <c r="S1057" i="15"/>
  <c r="G1057" i="15"/>
  <c r="F1057" i="15"/>
  <c r="T1056" i="15"/>
  <c r="S1056" i="15"/>
  <c r="G1056" i="15"/>
  <c r="F1056" i="15"/>
  <c r="T1055" i="15"/>
  <c r="S1055" i="15"/>
  <c r="G1055" i="15"/>
  <c r="F1055" i="15"/>
  <c r="T1054" i="15"/>
  <c r="S1054" i="15"/>
  <c r="G1054" i="15"/>
  <c r="F1054" i="15"/>
  <c r="T1053" i="15"/>
  <c r="S1053" i="15"/>
  <c r="G1053" i="15"/>
  <c r="F1053" i="15"/>
  <c r="T1052" i="15"/>
  <c r="S1052" i="15"/>
  <c r="G1052" i="15"/>
  <c r="F1052" i="15"/>
  <c r="T1051" i="15"/>
  <c r="S1051" i="15"/>
  <c r="G1051" i="15"/>
  <c r="F1051" i="15"/>
  <c r="T1050" i="15"/>
  <c r="S1050" i="15"/>
  <c r="G1050" i="15"/>
  <c r="F1050" i="15"/>
  <c r="T1049" i="15"/>
  <c r="S1049" i="15"/>
  <c r="G1049" i="15"/>
  <c r="F1049" i="15"/>
  <c r="T1048" i="15"/>
  <c r="S1048" i="15"/>
  <c r="G1048" i="15"/>
  <c r="F1048" i="15"/>
  <c r="T1047" i="15"/>
  <c r="S1047" i="15"/>
  <c r="G1047" i="15"/>
  <c r="F1047" i="15"/>
  <c r="T1046" i="15"/>
  <c r="S1046" i="15"/>
  <c r="G1046" i="15"/>
  <c r="F1046" i="15"/>
  <c r="T1045" i="15"/>
  <c r="S1045" i="15"/>
  <c r="G1045" i="15"/>
  <c r="F1045" i="15"/>
  <c r="T1044" i="15"/>
  <c r="S1044" i="15"/>
  <c r="G1044" i="15"/>
  <c r="F1044" i="15"/>
  <c r="T1043" i="15"/>
  <c r="S1043" i="15"/>
  <c r="G1043" i="15"/>
  <c r="F1043" i="15"/>
  <c r="T1042" i="15"/>
  <c r="S1042" i="15"/>
  <c r="G1042" i="15"/>
  <c r="F1042" i="15"/>
  <c r="T1041" i="15"/>
  <c r="S1041" i="15"/>
  <c r="G1041" i="15"/>
  <c r="F1041" i="15"/>
  <c r="T1040" i="15"/>
  <c r="S1040" i="15"/>
  <c r="G1040" i="15"/>
  <c r="F1040" i="15"/>
  <c r="T1039" i="15"/>
  <c r="S1039" i="15"/>
  <c r="G1039" i="15"/>
  <c r="F1039" i="15"/>
  <c r="T1038" i="15"/>
  <c r="S1038" i="15"/>
  <c r="G1038" i="15"/>
  <c r="F1038" i="15"/>
  <c r="T1037" i="15"/>
  <c r="S1037" i="15"/>
  <c r="G1037" i="15"/>
  <c r="F1037" i="15"/>
  <c r="T1036" i="15"/>
  <c r="S1036" i="15"/>
  <c r="G1036" i="15"/>
  <c r="F1036" i="15"/>
  <c r="T1035" i="15"/>
  <c r="S1035" i="15"/>
  <c r="G1035" i="15"/>
  <c r="F1035" i="15"/>
  <c r="T1034" i="15"/>
  <c r="S1034" i="15"/>
  <c r="G1034" i="15"/>
  <c r="F1034" i="15"/>
  <c r="T1033" i="15"/>
  <c r="S1033" i="15"/>
  <c r="G1033" i="15"/>
  <c r="F1033" i="15"/>
  <c r="T1032" i="15"/>
  <c r="S1032" i="15"/>
  <c r="G1032" i="15"/>
  <c r="F1032" i="15"/>
  <c r="T1031" i="15"/>
  <c r="S1031" i="15"/>
  <c r="G1031" i="15"/>
  <c r="F1031" i="15"/>
  <c r="T1030" i="15"/>
  <c r="S1030" i="15"/>
  <c r="G1030" i="15"/>
  <c r="F1030" i="15"/>
  <c r="T1029" i="15"/>
  <c r="S1029" i="15"/>
  <c r="G1029" i="15"/>
  <c r="F1029" i="15"/>
  <c r="T1028" i="15"/>
  <c r="S1028" i="15"/>
  <c r="G1028" i="15"/>
  <c r="F1028" i="15"/>
  <c r="T1027" i="15"/>
  <c r="S1027" i="15"/>
  <c r="G1027" i="15"/>
  <c r="F1027" i="15"/>
  <c r="T1026" i="15"/>
  <c r="S1026" i="15"/>
  <c r="G1026" i="15"/>
  <c r="F1026" i="15"/>
  <c r="T1025" i="15"/>
  <c r="S1025" i="15"/>
  <c r="G1025" i="15"/>
  <c r="F1025" i="15"/>
  <c r="T1024" i="15"/>
  <c r="S1024" i="15"/>
  <c r="G1024" i="15"/>
  <c r="F1024" i="15"/>
  <c r="T1023" i="15"/>
  <c r="S1023" i="15"/>
  <c r="G1023" i="15"/>
  <c r="F1023" i="15"/>
  <c r="T1022" i="15"/>
  <c r="S1022" i="15"/>
  <c r="G1022" i="15"/>
  <c r="F1022" i="15"/>
  <c r="T1021" i="15"/>
  <c r="S1021" i="15"/>
  <c r="G1021" i="15"/>
  <c r="F1021" i="15"/>
  <c r="T1020" i="15"/>
  <c r="S1020" i="15"/>
  <c r="G1020" i="15"/>
  <c r="F1020" i="15"/>
  <c r="T1019" i="15"/>
  <c r="S1019" i="15"/>
  <c r="G1019" i="15"/>
  <c r="F1019" i="15"/>
  <c r="T1018" i="15"/>
  <c r="S1018" i="15"/>
  <c r="G1018" i="15"/>
  <c r="F1018" i="15"/>
  <c r="T1017" i="15"/>
  <c r="S1017" i="15"/>
  <c r="G1017" i="15"/>
  <c r="F1017" i="15"/>
  <c r="T1016" i="15"/>
  <c r="S1016" i="15"/>
  <c r="G1016" i="15"/>
  <c r="F1016" i="15"/>
  <c r="T1015" i="15"/>
  <c r="S1015" i="15"/>
  <c r="G1015" i="15"/>
  <c r="F1015" i="15"/>
  <c r="T1014" i="15"/>
  <c r="S1014" i="15"/>
  <c r="G1014" i="15"/>
  <c r="F1014" i="15"/>
  <c r="T1013" i="15"/>
  <c r="S1013" i="15"/>
  <c r="G1013" i="15"/>
  <c r="F1013" i="15"/>
  <c r="T1012" i="15"/>
  <c r="S1012" i="15"/>
  <c r="G1012" i="15"/>
  <c r="F1012" i="15"/>
  <c r="T1011" i="15"/>
  <c r="S1011" i="15"/>
  <c r="G1011" i="15"/>
  <c r="F1011" i="15"/>
  <c r="T1010" i="15"/>
  <c r="S1010" i="15"/>
  <c r="G1010" i="15"/>
  <c r="F1010" i="15"/>
  <c r="T1009" i="15"/>
  <c r="S1009" i="15"/>
  <c r="G1009" i="15"/>
  <c r="F1009" i="15"/>
  <c r="T1008" i="15"/>
  <c r="S1008" i="15"/>
  <c r="G1008" i="15"/>
  <c r="F1008" i="15"/>
  <c r="T1007" i="15"/>
  <c r="S1007" i="15"/>
  <c r="G1007" i="15"/>
  <c r="F1007" i="15"/>
  <c r="T1006" i="15"/>
  <c r="S1006" i="15"/>
  <c r="G1006" i="15"/>
  <c r="F1006" i="15"/>
  <c r="T1005" i="15"/>
  <c r="S1005" i="15"/>
  <c r="G1005" i="15"/>
  <c r="F1005" i="15"/>
  <c r="T1004" i="15"/>
  <c r="S1004" i="15"/>
  <c r="G1004" i="15"/>
  <c r="F1004" i="15"/>
  <c r="T1003" i="15"/>
  <c r="S1003" i="15"/>
  <c r="G1003" i="15"/>
  <c r="F1003" i="15"/>
  <c r="T1002" i="15"/>
  <c r="S1002" i="15"/>
  <c r="G1002" i="15"/>
  <c r="F1002" i="15"/>
  <c r="T1001" i="15"/>
  <c r="S1001" i="15"/>
  <c r="G1001" i="15"/>
  <c r="F1001" i="15"/>
  <c r="T1000" i="15"/>
  <c r="S1000" i="15"/>
  <c r="G1000" i="15"/>
  <c r="F1000" i="15"/>
  <c r="T999" i="15"/>
  <c r="S999" i="15"/>
  <c r="G999" i="15"/>
  <c r="F999" i="15"/>
  <c r="T998" i="15"/>
  <c r="S998" i="15"/>
  <c r="G998" i="15"/>
  <c r="F998" i="15"/>
  <c r="T997" i="15"/>
  <c r="S997" i="15"/>
  <c r="G997" i="15"/>
  <c r="F997" i="15"/>
  <c r="T996" i="15"/>
  <c r="S996" i="15"/>
  <c r="G996" i="15"/>
  <c r="F996" i="15"/>
  <c r="T995" i="15"/>
  <c r="S995" i="15"/>
  <c r="G995" i="15"/>
  <c r="F995" i="15"/>
  <c r="T994" i="15"/>
  <c r="S994" i="15"/>
  <c r="G994" i="15"/>
  <c r="F994" i="15"/>
  <c r="T993" i="15"/>
  <c r="S993" i="15"/>
  <c r="G993" i="15"/>
  <c r="F993" i="15"/>
  <c r="T992" i="15"/>
  <c r="S992" i="15"/>
  <c r="G992" i="15"/>
  <c r="F992" i="15"/>
  <c r="T991" i="15"/>
  <c r="S991" i="15"/>
  <c r="G991" i="15"/>
  <c r="F991" i="15"/>
  <c r="T990" i="15"/>
  <c r="S990" i="15"/>
  <c r="G990" i="15"/>
  <c r="F990" i="15"/>
  <c r="T989" i="15"/>
  <c r="S989" i="15"/>
  <c r="G989" i="15"/>
  <c r="F989" i="15"/>
  <c r="T988" i="15"/>
  <c r="S988" i="15"/>
  <c r="G988" i="15"/>
  <c r="F988" i="15"/>
  <c r="T987" i="15"/>
  <c r="S987" i="15"/>
  <c r="G987" i="15"/>
  <c r="F987" i="15"/>
  <c r="T986" i="15"/>
  <c r="S986" i="15"/>
  <c r="G986" i="15"/>
  <c r="F986" i="15"/>
  <c r="T985" i="15"/>
  <c r="S985" i="15"/>
  <c r="G985" i="15"/>
  <c r="F985" i="15"/>
  <c r="T984" i="15"/>
  <c r="S984" i="15"/>
  <c r="G984" i="15"/>
  <c r="F984" i="15"/>
  <c r="T983" i="15"/>
  <c r="S983" i="15"/>
  <c r="G983" i="15"/>
  <c r="F983" i="15"/>
  <c r="T982" i="15"/>
  <c r="S982" i="15"/>
  <c r="G982" i="15"/>
  <c r="F982" i="15"/>
  <c r="T981" i="15"/>
  <c r="S981" i="15"/>
  <c r="G981" i="15"/>
  <c r="F981" i="15"/>
  <c r="T980" i="15"/>
  <c r="S980" i="15"/>
  <c r="G980" i="15"/>
  <c r="F980" i="15"/>
  <c r="T979" i="15"/>
  <c r="S979" i="15"/>
  <c r="G979" i="15"/>
  <c r="F979" i="15"/>
  <c r="T978" i="15"/>
  <c r="S978" i="15"/>
  <c r="G978" i="15"/>
  <c r="F978" i="15"/>
  <c r="T977" i="15"/>
  <c r="S977" i="15"/>
  <c r="G977" i="15"/>
  <c r="F977" i="15"/>
  <c r="T976" i="15"/>
  <c r="S976" i="15"/>
  <c r="G976" i="15"/>
  <c r="F976" i="15"/>
  <c r="T975" i="15"/>
  <c r="S975" i="15"/>
  <c r="G975" i="15"/>
  <c r="F975" i="15"/>
  <c r="T974" i="15"/>
  <c r="S974" i="15"/>
  <c r="G974" i="15"/>
  <c r="F974" i="15"/>
  <c r="T973" i="15"/>
  <c r="S973" i="15"/>
  <c r="G973" i="15"/>
  <c r="F973" i="15"/>
  <c r="T972" i="15"/>
  <c r="S972" i="15"/>
  <c r="G972" i="15"/>
  <c r="F972" i="15"/>
  <c r="T971" i="15"/>
  <c r="S971" i="15"/>
  <c r="G971" i="15"/>
  <c r="F971" i="15"/>
  <c r="T970" i="15"/>
  <c r="S970" i="15"/>
  <c r="G970" i="15"/>
  <c r="F970" i="15"/>
  <c r="T969" i="15"/>
  <c r="S969" i="15"/>
  <c r="G969" i="15"/>
  <c r="F969" i="15"/>
  <c r="T968" i="15"/>
  <c r="S968" i="15"/>
  <c r="G968" i="15"/>
  <c r="F968" i="15"/>
  <c r="T967" i="15"/>
  <c r="S967" i="15"/>
  <c r="G967" i="15"/>
  <c r="F967" i="15"/>
  <c r="T966" i="15"/>
  <c r="S966" i="15"/>
  <c r="G966" i="15"/>
  <c r="F966" i="15"/>
  <c r="T965" i="15"/>
  <c r="S965" i="15"/>
  <c r="G965" i="15"/>
  <c r="F965" i="15"/>
  <c r="T964" i="15"/>
  <c r="S964" i="15"/>
  <c r="G964" i="15"/>
  <c r="F964" i="15"/>
  <c r="T963" i="15"/>
  <c r="S963" i="15"/>
  <c r="G963" i="15"/>
  <c r="F963" i="15"/>
  <c r="T962" i="15"/>
  <c r="S962" i="15"/>
  <c r="G962" i="15"/>
  <c r="F962" i="15"/>
  <c r="T961" i="15"/>
  <c r="S961" i="15"/>
  <c r="G961" i="15"/>
  <c r="F961" i="15"/>
  <c r="T960" i="15"/>
  <c r="S960" i="15"/>
  <c r="G960" i="15"/>
  <c r="F960" i="15"/>
  <c r="T959" i="15"/>
  <c r="S959" i="15"/>
  <c r="G959" i="15"/>
  <c r="F959" i="15"/>
  <c r="T958" i="15"/>
  <c r="S958" i="15"/>
  <c r="G958" i="15"/>
  <c r="F958" i="15"/>
  <c r="T957" i="15"/>
  <c r="S957" i="15"/>
  <c r="G957" i="15"/>
  <c r="F957" i="15"/>
  <c r="T956" i="15"/>
  <c r="S956" i="15"/>
  <c r="G956" i="15"/>
  <c r="F956" i="15"/>
  <c r="T955" i="15"/>
  <c r="S955" i="15"/>
  <c r="G955" i="15"/>
  <c r="F955" i="15"/>
  <c r="T954" i="15"/>
  <c r="S954" i="15"/>
  <c r="G954" i="15"/>
  <c r="F954" i="15"/>
  <c r="T953" i="15"/>
  <c r="S953" i="15"/>
  <c r="G953" i="15"/>
  <c r="F953" i="15"/>
  <c r="T952" i="15"/>
  <c r="S952" i="15"/>
  <c r="G952" i="15"/>
  <c r="F952" i="15"/>
  <c r="T951" i="15"/>
  <c r="S951" i="15"/>
  <c r="G951" i="15"/>
  <c r="F951" i="15"/>
  <c r="T950" i="15"/>
  <c r="S950" i="15"/>
  <c r="G950" i="15"/>
  <c r="F950" i="15"/>
  <c r="T949" i="15"/>
  <c r="S949" i="15"/>
  <c r="G949" i="15"/>
  <c r="F949" i="15"/>
  <c r="T948" i="15"/>
  <c r="S948" i="15"/>
  <c r="G948" i="15"/>
  <c r="F948" i="15"/>
  <c r="T947" i="15"/>
  <c r="S947" i="15"/>
  <c r="G947" i="15"/>
  <c r="F947" i="15"/>
  <c r="T946" i="15"/>
  <c r="S946" i="15"/>
  <c r="G946" i="15"/>
  <c r="F946" i="15"/>
  <c r="T945" i="15"/>
  <c r="S945" i="15"/>
  <c r="G945" i="15"/>
  <c r="F945" i="15"/>
  <c r="T944" i="15"/>
  <c r="S944" i="15"/>
  <c r="G944" i="15"/>
  <c r="F944" i="15"/>
  <c r="T943" i="15"/>
  <c r="S943" i="15"/>
  <c r="G943" i="15"/>
  <c r="F943" i="15"/>
  <c r="T942" i="15"/>
  <c r="S942" i="15"/>
  <c r="G942" i="15"/>
  <c r="F942" i="15"/>
  <c r="T941" i="15"/>
  <c r="S941" i="15"/>
  <c r="G941" i="15"/>
  <c r="F941" i="15"/>
  <c r="T940" i="15"/>
  <c r="S940" i="15"/>
  <c r="G940" i="15"/>
  <c r="F940" i="15"/>
  <c r="T939" i="15"/>
  <c r="S939" i="15"/>
  <c r="G939" i="15"/>
  <c r="F939" i="15"/>
  <c r="T938" i="15"/>
  <c r="S938" i="15"/>
  <c r="G938" i="15"/>
  <c r="F938" i="15"/>
  <c r="T937" i="15"/>
  <c r="S937" i="15"/>
  <c r="G937" i="15"/>
  <c r="F937" i="15"/>
  <c r="T936" i="15"/>
  <c r="S936" i="15"/>
  <c r="G936" i="15"/>
  <c r="F936" i="15"/>
  <c r="T935" i="15"/>
  <c r="S935" i="15"/>
  <c r="G935" i="15"/>
  <c r="F935" i="15"/>
  <c r="T934" i="15"/>
  <c r="S934" i="15"/>
  <c r="G934" i="15"/>
  <c r="F934" i="15"/>
  <c r="T933" i="15"/>
  <c r="S933" i="15"/>
  <c r="G933" i="15"/>
  <c r="F933" i="15"/>
  <c r="T932" i="15"/>
  <c r="S932" i="15"/>
  <c r="G932" i="15"/>
  <c r="F932" i="15"/>
  <c r="T931" i="15"/>
  <c r="S931" i="15"/>
  <c r="G931" i="15"/>
  <c r="F931" i="15"/>
  <c r="T930" i="15"/>
  <c r="S930" i="15"/>
  <c r="G930" i="15"/>
  <c r="F930" i="15"/>
  <c r="T929" i="15"/>
  <c r="S929" i="15"/>
  <c r="G929" i="15"/>
  <c r="F929" i="15"/>
  <c r="T928" i="15"/>
  <c r="S928" i="15"/>
  <c r="G928" i="15"/>
  <c r="F928" i="15"/>
  <c r="T927" i="15"/>
  <c r="S927" i="15"/>
  <c r="G927" i="15"/>
  <c r="F927" i="15"/>
  <c r="T926" i="15"/>
  <c r="S926" i="15"/>
  <c r="G926" i="15"/>
  <c r="F926" i="15"/>
  <c r="T925" i="15"/>
  <c r="S925" i="15"/>
  <c r="G925" i="15"/>
  <c r="F925" i="15"/>
  <c r="T924" i="15"/>
  <c r="S924" i="15"/>
  <c r="G924" i="15"/>
  <c r="F924" i="15"/>
  <c r="T923" i="15"/>
  <c r="S923" i="15"/>
  <c r="G923" i="15"/>
  <c r="F923" i="15"/>
  <c r="T922" i="15"/>
  <c r="S922" i="15"/>
  <c r="G922" i="15"/>
  <c r="F922" i="15"/>
  <c r="T921" i="15"/>
  <c r="S921" i="15"/>
  <c r="G921" i="15"/>
  <c r="F921" i="15"/>
  <c r="T920" i="15"/>
  <c r="S920" i="15"/>
  <c r="G920" i="15"/>
  <c r="F920" i="15"/>
  <c r="T919" i="15"/>
  <c r="S919" i="15"/>
  <c r="G919" i="15"/>
  <c r="F919" i="15"/>
  <c r="T918" i="15"/>
  <c r="S918" i="15"/>
  <c r="G918" i="15"/>
  <c r="F918" i="15"/>
  <c r="T917" i="15"/>
  <c r="S917" i="15"/>
  <c r="G917" i="15"/>
  <c r="F917" i="15"/>
  <c r="T916" i="15"/>
  <c r="S916" i="15"/>
  <c r="G916" i="15"/>
  <c r="F916" i="15"/>
  <c r="T915" i="15"/>
  <c r="S915" i="15"/>
  <c r="G915" i="15"/>
  <c r="F915" i="15"/>
  <c r="T914" i="15"/>
  <c r="S914" i="15"/>
  <c r="G914" i="15"/>
  <c r="F914" i="15"/>
  <c r="T913" i="15"/>
  <c r="S913" i="15"/>
  <c r="G913" i="15"/>
  <c r="F913" i="15"/>
  <c r="T912" i="15"/>
  <c r="S912" i="15"/>
  <c r="G912" i="15"/>
  <c r="F912" i="15"/>
  <c r="T911" i="15"/>
  <c r="S911" i="15"/>
  <c r="G911" i="15"/>
  <c r="F911" i="15"/>
  <c r="T910" i="15"/>
  <c r="S910" i="15"/>
  <c r="G910" i="15"/>
  <c r="F910" i="15"/>
  <c r="T909" i="15"/>
  <c r="S909" i="15"/>
  <c r="G909" i="15"/>
  <c r="F909" i="15"/>
  <c r="T908" i="15"/>
  <c r="S908" i="15"/>
  <c r="G908" i="15"/>
  <c r="F908" i="15"/>
  <c r="T907" i="15"/>
  <c r="S907" i="15"/>
  <c r="G907" i="15"/>
  <c r="F907" i="15"/>
  <c r="T906" i="15"/>
  <c r="S906" i="15"/>
  <c r="G906" i="15"/>
  <c r="F906" i="15"/>
  <c r="T905" i="15"/>
  <c r="S905" i="15"/>
  <c r="G905" i="15"/>
  <c r="F905" i="15"/>
  <c r="T904" i="15"/>
  <c r="S904" i="15"/>
  <c r="G904" i="15"/>
  <c r="F904" i="15"/>
  <c r="T903" i="15"/>
  <c r="S903" i="15"/>
  <c r="G903" i="15"/>
  <c r="F903" i="15"/>
  <c r="T902" i="15"/>
  <c r="S902" i="15"/>
  <c r="G902" i="15"/>
  <c r="F902" i="15"/>
  <c r="T901" i="15"/>
  <c r="S901" i="15"/>
  <c r="G901" i="15"/>
  <c r="F901" i="15"/>
  <c r="T900" i="15"/>
  <c r="S900" i="15"/>
  <c r="G900" i="15"/>
  <c r="F900" i="15"/>
  <c r="T899" i="15"/>
  <c r="S899" i="15"/>
  <c r="G899" i="15"/>
  <c r="F899" i="15"/>
  <c r="T898" i="15"/>
  <c r="S898" i="15"/>
  <c r="G898" i="15"/>
  <c r="F898" i="15"/>
  <c r="T897" i="15"/>
  <c r="S897" i="15"/>
  <c r="G897" i="15"/>
  <c r="F897" i="15"/>
  <c r="T896" i="15"/>
  <c r="S896" i="15"/>
  <c r="G896" i="15"/>
  <c r="F896" i="15"/>
  <c r="T895" i="15"/>
  <c r="S895" i="15"/>
  <c r="G895" i="15"/>
  <c r="F895" i="15"/>
  <c r="T894" i="15"/>
  <c r="S894" i="15"/>
  <c r="G894" i="15"/>
  <c r="F894" i="15"/>
  <c r="T893" i="15"/>
  <c r="S893" i="15"/>
  <c r="G893" i="15"/>
  <c r="F893" i="15"/>
  <c r="T892" i="15"/>
  <c r="S892" i="15"/>
  <c r="G892" i="15"/>
  <c r="F892" i="15"/>
  <c r="T891" i="15"/>
  <c r="S891" i="15"/>
  <c r="G891" i="15"/>
  <c r="F891" i="15"/>
  <c r="T890" i="15"/>
  <c r="S890" i="15"/>
  <c r="G890" i="15"/>
  <c r="F890" i="15"/>
  <c r="T889" i="15"/>
  <c r="S889" i="15"/>
  <c r="G889" i="15"/>
  <c r="F889" i="15"/>
  <c r="T888" i="15"/>
  <c r="S888" i="15"/>
  <c r="G888" i="15"/>
  <c r="F888" i="15"/>
  <c r="T887" i="15"/>
  <c r="S887" i="15"/>
  <c r="G887" i="15"/>
  <c r="F887" i="15"/>
  <c r="T886" i="15"/>
  <c r="S886" i="15"/>
  <c r="G886" i="15"/>
  <c r="F886" i="15"/>
  <c r="T885" i="15"/>
  <c r="S885" i="15"/>
  <c r="G885" i="15"/>
  <c r="F885" i="15"/>
  <c r="T884" i="15"/>
  <c r="S884" i="15"/>
  <c r="G884" i="15"/>
  <c r="F884" i="15"/>
  <c r="T883" i="15"/>
  <c r="S883" i="15"/>
  <c r="G883" i="15"/>
  <c r="F883" i="15"/>
  <c r="T882" i="15"/>
  <c r="S882" i="15"/>
  <c r="G882" i="15"/>
  <c r="F882" i="15"/>
  <c r="T881" i="15"/>
  <c r="S881" i="15"/>
  <c r="G881" i="15"/>
  <c r="F881" i="15"/>
  <c r="T880" i="15"/>
  <c r="S880" i="15"/>
  <c r="G880" i="15"/>
  <c r="F880" i="15"/>
  <c r="T879" i="15"/>
  <c r="S879" i="15"/>
  <c r="G879" i="15"/>
  <c r="F879" i="15"/>
  <c r="T878" i="15"/>
  <c r="S878" i="15"/>
  <c r="G878" i="15"/>
  <c r="F878" i="15"/>
  <c r="T877" i="15"/>
  <c r="S877" i="15"/>
  <c r="G877" i="15"/>
  <c r="F877" i="15"/>
  <c r="T876" i="15"/>
  <c r="S876" i="15"/>
  <c r="G876" i="15"/>
  <c r="F876" i="15"/>
  <c r="T875" i="15"/>
  <c r="S875" i="15"/>
  <c r="G875" i="15"/>
  <c r="F875" i="15"/>
  <c r="T874" i="15"/>
  <c r="S874" i="15"/>
  <c r="G874" i="15"/>
  <c r="F874" i="15"/>
  <c r="T873" i="15"/>
  <c r="S873" i="15"/>
  <c r="G873" i="15"/>
  <c r="F873" i="15"/>
  <c r="T872" i="15"/>
  <c r="S872" i="15"/>
  <c r="G872" i="15"/>
  <c r="F872" i="15"/>
  <c r="T871" i="15"/>
  <c r="S871" i="15"/>
  <c r="G871" i="15"/>
  <c r="F871" i="15"/>
  <c r="T870" i="15"/>
  <c r="S870" i="15"/>
  <c r="G870" i="15"/>
  <c r="F870" i="15"/>
  <c r="T869" i="15"/>
  <c r="S869" i="15"/>
  <c r="G869" i="15"/>
  <c r="F869" i="15"/>
  <c r="T868" i="15"/>
  <c r="S868" i="15"/>
  <c r="G868" i="15"/>
  <c r="F868" i="15"/>
  <c r="T867" i="15"/>
  <c r="S867" i="15"/>
  <c r="G867" i="15"/>
  <c r="F867" i="15"/>
  <c r="T866" i="15"/>
  <c r="S866" i="15"/>
  <c r="G866" i="15"/>
  <c r="F866" i="15"/>
  <c r="T865" i="15"/>
  <c r="S865" i="15"/>
  <c r="G865" i="15"/>
  <c r="F865" i="15"/>
  <c r="T864" i="15"/>
  <c r="S864" i="15"/>
  <c r="G864" i="15"/>
  <c r="F864" i="15"/>
  <c r="T863" i="15"/>
  <c r="S863" i="15"/>
  <c r="G863" i="15"/>
  <c r="F863" i="15"/>
  <c r="T862" i="15"/>
  <c r="S862" i="15"/>
  <c r="G862" i="15"/>
  <c r="F862" i="15"/>
  <c r="T861" i="15"/>
  <c r="S861" i="15"/>
  <c r="G861" i="15"/>
  <c r="F861" i="15"/>
  <c r="T860" i="15"/>
  <c r="S860" i="15"/>
  <c r="G860" i="15"/>
  <c r="F860" i="15"/>
  <c r="T859" i="15"/>
  <c r="S859" i="15"/>
  <c r="G859" i="15"/>
  <c r="F859" i="15"/>
  <c r="T858" i="15"/>
  <c r="S858" i="15"/>
  <c r="G858" i="15"/>
  <c r="F858" i="15"/>
  <c r="T857" i="15"/>
  <c r="S857" i="15"/>
  <c r="G857" i="15"/>
  <c r="F857" i="15"/>
  <c r="T856" i="15"/>
  <c r="S856" i="15"/>
  <c r="G856" i="15"/>
  <c r="F856" i="15"/>
  <c r="T855" i="15"/>
  <c r="S855" i="15"/>
  <c r="G855" i="15"/>
  <c r="F855" i="15"/>
  <c r="T854" i="15"/>
  <c r="S854" i="15"/>
  <c r="G854" i="15"/>
  <c r="F854" i="15"/>
  <c r="T853" i="15"/>
  <c r="S853" i="15"/>
  <c r="G853" i="15"/>
  <c r="F853" i="15"/>
  <c r="T852" i="15"/>
  <c r="S852" i="15"/>
  <c r="G852" i="15"/>
  <c r="F852" i="15"/>
  <c r="T851" i="15"/>
  <c r="S851" i="15"/>
  <c r="G851" i="15"/>
  <c r="F851" i="15"/>
  <c r="T850" i="15"/>
  <c r="S850" i="15"/>
  <c r="G850" i="15"/>
  <c r="F850" i="15"/>
  <c r="T849" i="15"/>
  <c r="S849" i="15"/>
  <c r="G849" i="15"/>
  <c r="F849" i="15"/>
  <c r="T848" i="15"/>
  <c r="S848" i="15"/>
  <c r="G848" i="15"/>
  <c r="F848" i="15"/>
  <c r="T847" i="15"/>
  <c r="S847" i="15"/>
  <c r="G847" i="15"/>
  <c r="F847" i="15"/>
  <c r="T846" i="15"/>
  <c r="S846" i="15"/>
  <c r="G846" i="15"/>
  <c r="F846" i="15"/>
  <c r="T845" i="15"/>
  <c r="S845" i="15"/>
  <c r="G845" i="15"/>
  <c r="F845" i="15"/>
  <c r="T844" i="15"/>
  <c r="S844" i="15"/>
  <c r="G844" i="15"/>
  <c r="F844" i="15"/>
  <c r="T843" i="15"/>
  <c r="S843" i="15"/>
  <c r="G843" i="15"/>
  <c r="F843" i="15"/>
  <c r="T842" i="15"/>
  <c r="S842" i="15"/>
  <c r="G842" i="15"/>
  <c r="F842" i="15"/>
  <c r="T841" i="15"/>
  <c r="S841" i="15"/>
  <c r="G841" i="15"/>
  <c r="F841" i="15"/>
  <c r="T840" i="15"/>
  <c r="S840" i="15"/>
  <c r="G840" i="15"/>
  <c r="F840" i="15"/>
  <c r="T839" i="15"/>
  <c r="S839" i="15"/>
  <c r="G839" i="15"/>
  <c r="F839" i="15"/>
  <c r="T838" i="15"/>
  <c r="S838" i="15"/>
  <c r="G838" i="15"/>
  <c r="F838" i="15"/>
  <c r="T837" i="15"/>
  <c r="S837" i="15"/>
  <c r="G837" i="15"/>
  <c r="F837" i="15"/>
  <c r="T836" i="15"/>
  <c r="S836" i="15"/>
  <c r="G836" i="15"/>
  <c r="F836" i="15"/>
  <c r="T835" i="15"/>
  <c r="S835" i="15"/>
  <c r="G835" i="15"/>
  <c r="F835" i="15"/>
  <c r="T834" i="15"/>
  <c r="S834" i="15"/>
  <c r="G834" i="15"/>
  <c r="F834" i="15"/>
  <c r="T833" i="15"/>
  <c r="S833" i="15"/>
  <c r="G833" i="15"/>
  <c r="F833" i="15"/>
  <c r="T832" i="15"/>
  <c r="S832" i="15"/>
  <c r="G832" i="15"/>
  <c r="F832" i="15"/>
  <c r="T831" i="15"/>
  <c r="S831" i="15"/>
  <c r="G831" i="15"/>
  <c r="F831" i="15"/>
  <c r="T830" i="15"/>
  <c r="S830" i="15"/>
  <c r="G830" i="15"/>
  <c r="F830" i="15"/>
  <c r="T829" i="15"/>
  <c r="S829" i="15"/>
  <c r="G829" i="15"/>
  <c r="F829" i="15"/>
  <c r="T828" i="15"/>
  <c r="S828" i="15"/>
  <c r="G828" i="15"/>
  <c r="F828" i="15"/>
  <c r="T827" i="15"/>
  <c r="S827" i="15"/>
  <c r="G827" i="15"/>
  <c r="F827" i="15"/>
  <c r="T826" i="15"/>
  <c r="S826" i="15"/>
  <c r="G826" i="15"/>
  <c r="F826" i="15"/>
  <c r="T825" i="15"/>
  <c r="S825" i="15"/>
  <c r="G825" i="15"/>
  <c r="F825" i="15"/>
  <c r="T824" i="15"/>
  <c r="S824" i="15"/>
  <c r="G824" i="15"/>
  <c r="F824" i="15"/>
  <c r="T823" i="15"/>
  <c r="S823" i="15"/>
  <c r="G823" i="15"/>
  <c r="F823" i="15"/>
  <c r="T822" i="15"/>
  <c r="S822" i="15"/>
  <c r="G822" i="15"/>
  <c r="F822" i="15"/>
  <c r="T821" i="15"/>
  <c r="S821" i="15"/>
  <c r="G821" i="15"/>
  <c r="F821" i="15"/>
  <c r="T820" i="15"/>
  <c r="S820" i="15"/>
  <c r="G820" i="15"/>
  <c r="F820" i="15"/>
  <c r="T819" i="15"/>
  <c r="S819" i="15"/>
  <c r="G819" i="15"/>
  <c r="F819" i="15"/>
  <c r="T818" i="15"/>
  <c r="S818" i="15"/>
  <c r="G818" i="15"/>
  <c r="F818" i="15"/>
  <c r="T817" i="15"/>
  <c r="S817" i="15"/>
  <c r="G817" i="15"/>
  <c r="F817" i="15"/>
  <c r="T816" i="15"/>
  <c r="S816" i="15"/>
  <c r="G816" i="15"/>
  <c r="F816" i="15"/>
  <c r="T815" i="15"/>
  <c r="S815" i="15"/>
  <c r="G815" i="15"/>
  <c r="F815" i="15"/>
  <c r="T814" i="15"/>
  <c r="S814" i="15"/>
  <c r="G814" i="15"/>
  <c r="F814" i="15"/>
  <c r="T813" i="15"/>
  <c r="S813" i="15"/>
  <c r="G813" i="15"/>
  <c r="F813" i="15"/>
  <c r="T812" i="15"/>
  <c r="S812" i="15"/>
  <c r="G812" i="15"/>
  <c r="F812" i="15"/>
  <c r="T811" i="15"/>
  <c r="S811" i="15"/>
  <c r="G811" i="15"/>
  <c r="F811" i="15"/>
  <c r="T810" i="15"/>
  <c r="S810" i="15"/>
  <c r="G810" i="15"/>
  <c r="F810" i="15"/>
  <c r="T809" i="15"/>
  <c r="S809" i="15"/>
  <c r="G809" i="15"/>
  <c r="F809" i="15"/>
  <c r="T808" i="15"/>
  <c r="S808" i="15"/>
  <c r="G808" i="15"/>
  <c r="F808" i="15"/>
  <c r="T807" i="15"/>
  <c r="S807" i="15"/>
  <c r="G807" i="15"/>
  <c r="F807" i="15"/>
  <c r="T806" i="15"/>
  <c r="S806" i="15"/>
  <c r="G806" i="15"/>
  <c r="F806" i="15"/>
  <c r="T805" i="15"/>
  <c r="S805" i="15"/>
  <c r="G805" i="15"/>
  <c r="F805" i="15"/>
  <c r="T804" i="15"/>
  <c r="S804" i="15"/>
  <c r="G804" i="15"/>
  <c r="F804" i="15"/>
  <c r="T803" i="15"/>
  <c r="S803" i="15"/>
  <c r="G803" i="15"/>
  <c r="F803" i="15"/>
  <c r="T802" i="15"/>
  <c r="S802" i="15"/>
  <c r="G802" i="15"/>
  <c r="F802" i="15"/>
  <c r="T801" i="15"/>
  <c r="S801" i="15"/>
  <c r="G801" i="15"/>
  <c r="F801" i="15"/>
  <c r="T800" i="15"/>
  <c r="S800" i="15"/>
  <c r="G800" i="15"/>
  <c r="F800" i="15"/>
  <c r="T799" i="15"/>
  <c r="S799" i="15"/>
  <c r="G799" i="15"/>
  <c r="F799" i="15"/>
  <c r="T798" i="15"/>
  <c r="S798" i="15"/>
  <c r="G798" i="15"/>
  <c r="F798" i="15"/>
  <c r="T797" i="15"/>
  <c r="S797" i="15"/>
  <c r="G797" i="15"/>
  <c r="F797" i="15"/>
  <c r="T796" i="15"/>
  <c r="S796" i="15"/>
  <c r="G796" i="15"/>
  <c r="F796" i="15"/>
  <c r="T795" i="15"/>
  <c r="S795" i="15"/>
  <c r="G795" i="15"/>
  <c r="F795" i="15"/>
  <c r="T794" i="15"/>
  <c r="S794" i="15"/>
  <c r="G794" i="15"/>
  <c r="F794" i="15"/>
  <c r="T793" i="15"/>
  <c r="S793" i="15"/>
  <c r="G793" i="15"/>
  <c r="F793" i="15"/>
  <c r="T792" i="15"/>
  <c r="S792" i="15"/>
  <c r="G792" i="15"/>
  <c r="F792" i="15"/>
  <c r="T791" i="15"/>
  <c r="S791" i="15"/>
  <c r="G791" i="15"/>
  <c r="F791" i="15"/>
  <c r="T790" i="15"/>
  <c r="S790" i="15"/>
  <c r="G790" i="15"/>
  <c r="F790" i="15"/>
  <c r="T789" i="15"/>
  <c r="S789" i="15"/>
  <c r="G789" i="15"/>
  <c r="F789" i="15"/>
  <c r="T788" i="15"/>
  <c r="S788" i="15"/>
  <c r="G788" i="15"/>
  <c r="F788" i="15"/>
  <c r="T787" i="15"/>
  <c r="S787" i="15"/>
  <c r="G787" i="15"/>
  <c r="F787" i="15"/>
  <c r="T786" i="15"/>
  <c r="S786" i="15"/>
  <c r="G786" i="15"/>
  <c r="F786" i="15"/>
  <c r="T785" i="15"/>
  <c r="S785" i="15"/>
  <c r="G785" i="15"/>
  <c r="F785" i="15"/>
  <c r="T784" i="15"/>
  <c r="S784" i="15"/>
  <c r="G784" i="15"/>
  <c r="F784" i="15"/>
  <c r="T783" i="15"/>
  <c r="S783" i="15"/>
  <c r="G783" i="15"/>
  <c r="F783" i="15"/>
  <c r="T782" i="15"/>
  <c r="S782" i="15"/>
  <c r="G782" i="15"/>
  <c r="F782" i="15"/>
  <c r="T781" i="15"/>
  <c r="S781" i="15"/>
  <c r="G781" i="15"/>
  <c r="F781" i="15"/>
  <c r="T780" i="15"/>
  <c r="S780" i="15"/>
  <c r="G780" i="15"/>
  <c r="F780" i="15"/>
  <c r="T779" i="15"/>
  <c r="S779" i="15"/>
  <c r="G779" i="15"/>
  <c r="F779" i="15"/>
  <c r="T778" i="15"/>
  <c r="S778" i="15"/>
  <c r="G778" i="15"/>
  <c r="F778" i="15"/>
  <c r="T777" i="15"/>
  <c r="S777" i="15"/>
  <c r="G777" i="15"/>
  <c r="F777" i="15"/>
  <c r="T776" i="15"/>
  <c r="S776" i="15"/>
  <c r="G776" i="15"/>
  <c r="F776" i="15"/>
  <c r="T775" i="15"/>
  <c r="S775" i="15"/>
  <c r="G775" i="15"/>
  <c r="F775" i="15"/>
  <c r="T774" i="15"/>
  <c r="S774" i="15"/>
  <c r="G774" i="15"/>
  <c r="F774" i="15"/>
  <c r="T773" i="15"/>
  <c r="S773" i="15"/>
  <c r="G773" i="15"/>
  <c r="F773" i="15"/>
  <c r="T772" i="15"/>
  <c r="S772" i="15"/>
  <c r="G772" i="15"/>
  <c r="F772" i="15"/>
  <c r="T771" i="15"/>
  <c r="S771" i="15"/>
  <c r="G771" i="15"/>
  <c r="F771" i="15"/>
  <c r="T770" i="15"/>
  <c r="S770" i="15"/>
  <c r="G770" i="15"/>
  <c r="F770" i="15"/>
  <c r="T769" i="15"/>
  <c r="S769" i="15"/>
  <c r="G769" i="15"/>
  <c r="F769" i="15"/>
  <c r="T768" i="15"/>
  <c r="S768" i="15"/>
  <c r="G768" i="15"/>
  <c r="F768" i="15"/>
  <c r="T767" i="15"/>
  <c r="S767" i="15"/>
  <c r="G767" i="15"/>
  <c r="F767" i="15"/>
  <c r="T766" i="15"/>
  <c r="S766" i="15"/>
  <c r="G766" i="15"/>
  <c r="F766" i="15"/>
  <c r="T765" i="15"/>
  <c r="S765" i="15"/>
  <c r="G765" i="15"/>
  <c r="F765" i="15"/>
  <c r="T764" i="15"/>
  <c r="S764" i="15"/>
  <c r="G764" i="15"/>
  <c r="F764" i="15"/>
  <c r="T763" i="15"/>
  <c r="S763" i="15"/>
  <c r="G763" i="15"/>
  <c r="F763" i="15"/>
  <c r="T762" i="15"/>
  <c r="S762" i="15"/>
  <c r="G762" i="15"/>
  <c r="F762" i="15"/>
  <c r="T761" i="15"/>
  <c r="S761" i="15"/>
  <c r="G761" i="15"/>
  <c r="F761" i="15"/>
  <c r="T760" i="15"/>
  <c r="S760" i="15"/>
  <c r="G760" i="15"/>
  <c r="F760" i="15"/>
  <c r="T759" i="15"/>
  <c r="S759" i="15"/>
  <c r="G759" i="15"/>
  <c r="F759" i="15"/>
  <c r="T758" i="15"/>
  <c r="S758" i="15"/>
  <c r="G758" i="15"/>
  <c r="F758" i="15"/>
  <c r="T757" i="15"/>
  <c r="S757" i="15"/>
  <c r="G757" i="15"/>
  <c r="F757" i="15"/>
  <c r="T756" i="15"/>
  <c r="S756" i="15"/>
  <c r="G756" i="15"/>
  <c r="F756" i="15"/>
  <c r="T755" i="15"/>
  <c r="S755" i="15"/>
  <c r="G755" i="15"/>
  <c r="F755" i="15"/>
  <c r="T754" i="15"/>
  <c r="S754" i="15"/>
  <c r="G754" i="15"/>
  <c r="F754" i="15"/>
  <c r="T753" i="15"/>
  <c r="S753" i="15"/>
  <c r="G753" i="15"/>
  <c r="F753" i="15"/>
  <c r="T752" i="15"/>
  <c r="S752" i="15"/>
  <c r="G752" i="15"/>
  <c r="F752" i="15"/>
  <c r="T751" i="15"/>
  <c r="S751" i="15"/>
  <c r="G751" i="15"/>
  <c r="F751" i="15"/>
  <c r="T750" i="15"/>
  <c r="S750" i="15"/>
  <c r="G750" i="15"/>
  <c r="F750" i="15"/>
  <c r="T749" i="15"/>
  <c r="S749" i="15"/>
  <c r="G749" i="15"/>
  <c r="F749" i="15"/>
  <c r="T748" i="15"/>
  <c r="S748" i="15"/>
  <c r="G748" i="15"/>
  <c r="F748" i="15"/>
  <c r="T747" i="15"/>
  <c r="S747" i="15"/>
  <c r="G747" i="15"/>
  <c r="F747" i="15"/>
  <c r="T746" i="15"/>
  <c r="S746" i="15"/>
  <c r="G746" i="15"/>
  <c r="F746" i="15"/>
  <c r="T745" i="15"/>
  <c r="S745" i="15"/>
  <c r="G745" i="15"/>
  <c r="F745" i="15"/>
  <c r="T744" i="15"/>
  <c r="S744" i="15"/>
  <c r="G744" i="15"/>
  <c r="F744" i="15"/>
  <c r="T743" i="15"/>
  <c r="S743" i="15"/>
  <c r="G743" i="15"/>
  <c r="F743" i="15"/>
  <c r="T742" i="15"/>
  <c r="S742" i="15"/>
  <c r="G742" i="15"/>
  <c r="F742" i="15"/>
  <c r="T741" i="15"/>
  <c r="S741" i="15"/>
  <c r="G741" i="15"/>
  <c r="F741" i="15"/>
  <c r="T740" i="15"/>
  <c r="S740" i="15"/>
  <c r="G740" i="15"/>
  <c r="F740" i="15"/>
  <c r="T739" i="15"/>
  <c r="S739" i="15"/>
  <c r="G739" i="15"/>
  <c r="F739" i="15"/>
  <c r="T738" i="15"/>
  <c r="S738" i="15"/>
  <c r="G738" i="15"/>
  <c r="F738" i="15"/>
  <c r="T737" i="15"/>
  <c r="S737" i="15"/>
  <c r="G737" i="15"/>
  <c r="F737" i="15"/>
  <c r="T736" i="15"/>
  <c r="S736" i="15"/>
  <c r="G736" i="15"/>
  <c r="F736" i="15"/>
  <c r="T735" i="15"/>
  <c r="S735" i="15"/>
  <c r="G735" i="15"/>
  <c r="F735" i="15"/>
  <c r="T734" i="15"/>
  <c r="S734" i="15"/>
  <c r="G734" i="15"/>
  <c r="F734" i="15"/>
  <c r="T733" i="15"/>
  <c r="S733" i="15"/>
  <c r="G733" i="15"/>
  <c r="F733" i="15"/>
  <c r="T732" i="15"/>
  <c r="S732" i="15"/>
  <c r="G732" i="15"/>
  <c r="F732" i="15"/>
  <c r="T731" i="15"/>
  <c r="S731" i="15"/>
  <c r="G731" i="15"/>
  <c r="F731" i="15"/>
  <c r="T730" i="15"/>
  <c r="S730" i="15"/>
  <c r="G730" i="15"/>
  <c r="F730" i="15"/>
  <c r="T729" i="15"/>
  <c r="S729" i="15"/>
  <c r="G729" i="15"/>
  <c r="F729" i="15"/>
  <c r="T728" i="15"/>
  <c r="S728" i="15"/>
  <c r="G728" i="15"/>
  <c r="F728" i="15"/>
  <c r="T727" i="15"/>
  <c r="S727" i="15"/>
  <c r="G727" i="15"/>
  <c r="F727" i="15"/>
  <c r="T726" i="15"/>
  <c r="S726" i="15"/>
  <c r="G726" i="15"/>
  <c r="F726" i="15"/>
  <c r="T725" i="15"/>
  <c r="S725" i="15"/>
  <c r="G725" i="15"/>
  <c r="F725" i="15"/>
  <c r="T724" i="15"/>
  <c r="S724" i="15"/>
  <c r="G724" i="15"/>
  <c r="F724" i="15"/>
  <c r="T723" i="15"/>
  <c r="S723" i="15"/>
  <c r="G723" i="15"/>
  <c r="F723" i="15"/>
  <c r="T722" i="15"/>
  <c r="S722" i="15"/>
  <c r="G722" i="15"/>
  <c r="F722" i="15"/>
  <c r="T721" i="15"/>
  <c r="S721" i="15"/>
  <c r="G721" i="15"/>
  <c r="F721" i="15"/>
  <c r="T720" i="15"/>
  <c r="S720" i="15"/>
  <c r="G720" i="15"/>
  <c r="F720" i="15"/>
  <c r="T719" i="15"/>
  <c r="S719" i="15"/>
  <c r="G719" i="15"/>
  <c r="F719" i="15"/>
  <c r="T718" i="15"/>
  <c r="S718" i="15"/>
  <c r="G718" i="15"/>
  <c r="F718" i="15"/>
  <c r="T717" i="15"/>
  <c r="S717" i="15"/>
  <c r="G717" i="15"/>
  <c r="F717" i="15"/>
  <c r="T716" i="15"/>
  <c r="S716" i="15"/>
  <c r="G716" i="15"/>
  <c r="F716" i="15"/>
  <c r="T715" i="15"/>
  <c r="S715" i="15"/>
  <c r="G715" i="15"/>
  <c r="F715" i="15"/>
  <c r="T714" i="15"/>
  <c r="S714" i="15"/>
  <c r="G714" i="15"/>
  <c r="F714" i="15"/>
  <c r="T713" i="15"/>
  <c r="S713" i="15"/>
  <c r="G713" i="15"/>
  <c r="F713" i="15"/>
  <c r="T712" i="15"/>
  <c r="S712" i="15"/>
  <c r="G712" i="15"/>
  <c r="F712" i="15"/>
  <c r="T711" i="15"/>
  <c r="S711" i="15"/>
  <c r="G711" i="15"/>
  <c r="F711" i="15"/>
  <c r="T710" i="15"/>
  <c r="S710" i="15"/>
  <c r="G710" i="15"/>
  <c r="F710" i="15"/>
  <c r="T709" i="15"/>
  <c r="S709" i="15"/>
  <c r="G709" i="15"/>
  <c r="F709" i="15"/>
  <c r="T708" i="15"/>
  <c r="S708" i="15"/>
  <c r="G708" i="15"/>
  <c r="F708" i="15"/>
  <c r="T707" i="15"/>
  <c r="S707" i="15"/>
  <c r="G707" i="15"/>
  <c r="F707" i="15"/>
  <c r="T706" i="15"/>
  <c r="S706" i="15"/>
  <c r="G706" i="15"/>
  <c r="F706" i="15"/>
  <c r="T705" i="15"/>
  <c r="S705" i="15"/>
  <c r="G705" i="15"/>
  <c r="F705" i="15"/>
  <c r="T704" i="15"/>
  <c r="S704" i="15"/>
  <c r="G704" i="15"/>
  <c r="F704" i="15"/>
  <c r="T703" i="15"/>
  <c r="S703" i="15"/>
  <c r="G703" i="15"/>
  <c r="F703" i="15"/>
  <c r="T702" i="15"/>
  <c r="S702" i="15"/>
  <c r="G702" i="15"/>
  <c r="F702" i="15"/>
  <c r="T701" i="15"/>
  <c r="S701" i="15"/>
  <c r="G701" i="15"/>
  <c r="F701" i="15"/>
  <c r="T700" i="15"/>
  <c r="S700" i="15"/>
  <c r="G700" i="15"/>
  <c r="F700" i="15"/>
  <c r="T699" i="15"/>
  <c r="S699" i="15"/>
  <c r="G699" i="15"/>
  <c r="F699" i="15"/>
  <c r="T698" i="15"/>
  <c r="S698" i="15"/>
  <c r="G698" i="15"/>
  <c r="F698" i="15"/>
  <c r="T697" i="15"/>
  <c r="S697" i="15"/>
  <c r="G697" i="15"/>
  <c r="F697" i="15"/>
  <c r="T696" i="15"/>
  <c r="S696" i="15"/>
  <c r="G696" i="15"/>
  <c r="F696" i="15"/>
  <c r="T695" i="15"/>
  <c r="S695" i="15"/>
  <c r="G695" i="15"/>
  <c r="F695" i="15"/>
  <c r="T694" i="15"/>
  <c r="S694" i="15"/>
  <c r="G694" i="15"/>
  <c r="F694" i="15"/>
  <c r="T693" i="15"/>
  <c r="S693" i="15"/>
  <c r="G693" i="15"/>
  <c r="F693" i="15"/>
  <c r="T692" i="15"/>
  <c r="S692" i="15"/>
  <c r="G692" i="15"/>
  <c r="F692" i="15"/>
  <c r="T691" i="15"/>
  <c r="S691" i="15"/>
  <c r="G691" i="15"/>
  <c r="F691" i="15"/>
  <c r="T690" i="15"/>
  <c r="S690" i="15"/>
  <c r="G690" i="15"/>
  <c r="F690" i="15"/>
  <c r="T689" i="15"/>
  <c r="S689" i="15"/>
  <c r="G689" i="15"/>
  <c r="F689" i="15"/>
  <c r="T688" i="15"/>
  <c r="S688" i="15"/>
  <c r="G688" i="15"/>
  <c r="F688" i="15"/>
  <c r="T687" i="15"/>
  <c r="S687" i="15"/>
  <c r="G687" i="15"/>
  <c r="F687" i="15"/>
  <c r="T686" i="15"/>
  <c r="S686" i="15"/>
  <c r="G686" i="15"/>
  <c r="F686" i="15"/>
  <c r="T685" i="15"/>
  <c r="S685" i="15"/>
  <c r="G685" i="15"/>
  <c r="F685" i="15"/>
  <c r="T684" i="15"/>
  <c r="S684" i="15"/>
  <c r="G684" i="15"/>
  <c r="F684" i="15"/>
  <c r="T683" i="15"/>
  <c r="S683" i="15"/>
  <c r="G683" i="15"/>
  <c r="F683" i="15"/>
  <c r="T682" i="15"/>
  <c r="S682" i="15"/>
  <c r="G682" i="15"/>
  <c r="F682" i="15"/>
  <c r="T681" i="15"/>
  <c r="S681" i="15"/>
  <c r="G681" i="15"/>
  <c r="F681" i="15"/>
  <c r="T680" i="15"/>
  <c r="S680" i="15"/>
  <c r="G680" i="15"/>
  <c r="F680" i="15"/>
  <c r="T679" i="15"/>
  <c r="S679" i="15"/>
  <c r="G679" i="15"/>
  <c r="F679" i="15"/>
  <c r="T678" i="15"/>
  <c r="S678" i="15"/>
  <c r="G678" i="15"/>
  <c r="F678" i="15"/>
  <c r="T677" i="15"/>
  <c r="S677" i="15"/>
  <c r="G677" i="15"/>
  <c r="F677" i="15"/>
  <c r="T676" i="15"/>
  <c r="S676" i="15"/>
  <c r="G676" i="15"/>
  <c r="F676" i="15"/>
  <c r="T675" i="15"/>
  <c r="S675" i="15"/>
  <c r="G675" i="15"/>
  <c r="F675" i="15"/>
  <c r="T674" i="15"/>
  <c r="S674" i="15"/>
  <c r="G674" i="15"/>
  <c r="F674" i="15"/>
  <c r="T673" i="15"/>
  <c r="S673" i="15"/>
  <c r="G673" i="15"/>
  <c r="F673" i="15"/>
  <c r="T672" i="15"/>
  <c r="S672" i="15"/>
  <c r="G672" i="15"/>
  <c r="F672" i="15"/>
  <c r="T671" i="15"/>
  <c r="S671" i="15"/>
  <c r="G671" i="15"/>
  <c r="F671" i="15"/>
  <c r="T670" i="15"/>
  <c r="S670" i="15"/>
  <c r="G670" i="15"/>
  <c r="F670" i="15"/>
  <c r="T669" i="15"/>
  <c r="S669" i="15"/>
  <c r="G669" i="15"/>
  <c r="F669" i="15"/>
  <c r="T668" i="15"/>
  <c r="S668" i="15"/>
  <c r="G668" i="15"/>
  <c r="F668" i="15"/>
  <c r="T667" i="15"/>
  <c r="S667" i="15"/>
  <c r="G667" i="15"/>
  <c r="F667" i="15"/>
  <c r="T666" i="15"/>
  <c r="S666" i="15"/>
  <c r="G666" i="15"/>
  <c r="F666" i="15"/>
  <c r="T665" i="15"/>
  <c r="S665" i="15"/>
  <c r="G665" i="15"/>
  <c r="F665" i="15"/>
  <c r="T664" i="15"/>
  <c r="S664" i="15"/>
  <c r="G664" i="15"/>
  <c r="F664" i="15"/>
  <c r="T663" i="15"/>
  <c r="S663" i="15"/>
  <c r="G663" i="15"/>
  <c r="F663" i="15"/>
  <c r="T662" i="15"/>
  <c r="S662" i="15"/>
  <c r="G662" i="15"/>
  <c r="F662" i="15"/>
  <c r="T661" i="15"/>
  <c r="S661" i="15"/>
  <c r="G661" i="15"/>
  <c r="F661" i="15"/>
  <c r="T660" i="15"/>
  <c r="S660" i="15"/>
  <c r="G660" i="15"/>
  <c r="F660" i="15"/>
  <c r="T659" i="15"/>
  <c r="S659" i="15"/>
  <c r="G659" i="15"/>
  <c r="F659" i="15"/>
  <c r="T658" i="15"/>
  <c r="S658" i="15"/>
  <c r="G658" i="15"/>
  <c r="F658" i="15"/>
  <c r="T657" i="15"/>
  <c r="S657" i="15"/>
  <c r="G657" i="15"/>
  <c r="F657" i="15"/>
  <c r="T656" i="15"/>
  <c r="S656" i="15"/>
  <c r="G656" i="15"/>
  <c r="F656" i="15"/>
  <c r="T655" i="15"/>
  <c r="S655" i="15"/>
  <c r="G655" i="15"/>
  <c r="F655" i="15"/>
  <c r="T654" i="15"/>
  <c r="S654" i="15"/>
  <c r="G654" i="15"/>
  <c r="F654" i="15"/>
  <c r="T653" i="15"/>
  <c r="S653" i="15"/>
  <c r="G653" i="15"/>
  <c r="F653" i="15"/>
  <c r="T652" i="15"/>
  <c r="S652" i="15"/>
  <c r="G652" i="15"/>
  <c r="F652" i="15"/>
  <c r="T651" i="15"/>
  <c r="S651" i="15"/>
  <c r="G651" i="15"/>
  <c r="F651" i="15"/>
  <c r="T650" i="15"/>
  <c r="S650" i="15"/>
  <c r="G650" i="15"/>
  <c r="F650" i="15"/>
  <c r="T649" i="15"/>
  <c r="S649" i="15"/>
  <c r="G649" i="15"/>
  <c r="F649" i="15"/>
  <c r="T648" i="15"/>
  <c r="S648" i="15"/>
  <c r="G648" i="15"/>
  <c r="F648" i="15"/>
  <c r="T647" i="15"/>
  <c r="S647" i="15"/>
  <c r="G647" i="15"/>
  <c r="F647" i="15"/>
  <c r="T646" i="15"/>
  <c r="S646" i="15"/>
  <c r="G646" i="15"/>
  <c r="F646" i="15"/>
  <c r="T645" i="15"/>
  <c r="S645" i="15"/>
  <c r="G645" i="15"/>
  <c r="F645" i="15"/>
  <c r="T644" i="15"/>
  <c r="S644" i="15"/>
  <c r="G644" i="15"/>
  <c r="F644" i="15"/>
  <c r="T643" i="15"/>
  <c r="S643" i="15"/>
  <c r="G643" i="15"/>
  <c r="F643" i="15"/>
  <c r="T642" i="15"/>
  <c r="S642" i="15"/>
  <c r="G642" i="15"/>
  <c r="F642" i="15"/>
  <c r="T641" i="15"/>
  <c r="S641" i="15"/>
  <c r="G641" i="15"/>
  <c r="F641" i="15"/>
  <c r="T640" i="15"/>
  <c r="S640" i="15"/>
  <c r="G640" i="15"/>
  <c r="F640" i="15"/>
  <c r="T639" i="15"/>
  <c r="S639" i="15"/>
  <c r="G639" i="15"/>
  <c r="F639" i="15"/>
  <c r="T638" i="15"/>
  <c r="S638" i="15"/>
  <c r="G638" i="15"/>
  <c r="F638" i="15"/>
  <c r="T637" i="15"/>
  <c r="S637" i="15"/>
  <c r="G637" i="15"/>
  <c r="F637" i="15"/>
  <c r="T636" i="15"/>
  <c r="S636" i="15"/>
  <c r="G636" i="15"/>
  <c r="F636" i="15"/>
  <c r="T635" i="15"/>
  <c r="S635" i="15"/>
  <c r="G635" i="15"/>
  <c r="F635" i="15"/>
  <c r="T634" i="15"/>
  <c r="S634" i="15"/>
  <c r="G634" i="15"/>
  <c r="F634" i="15"/>
  <c r="T633" i="15"/>
  <c r="S633" i="15"/>
  <c r="G633" i="15"/>
  <c r="F633" i="15"/>
  <c r="T632" i="15"/>
  <c r="S632" i="15"/>
  <c r="G632" i="15"/>
  <c r="F632" i="15"/>
  <c r="T631" i="15"/>
  <c r="S631" i="15"/>
  <c r="G631" i="15"/>
  <c r="F631" i="15"/>
  <c r="T630" i="15"/>
  <c r="S630" i="15"/>
  <c r="G630" i="15"/>
  <c r="F630" i="15"/>
  <c r="T629" i="15"/>
  <c r="S629" i="15"/>
  <c r="G629" i="15"/>
  <c r="F629" i="15"/>
  <c r="T628" i="15"/>
  <c r="S628" i="15"/>
  <c r="G628" i="15"/>
  <c r="F628" i="15"/>
  <c r="T627" i="15"/>
  <c r="S627" i="15"/>
  <c r="G627" i="15"/>
  <c r="F627" i="15"/>
  <c r="T626" i="15"/>
  <c r="S626" i="15"/>
  <c r="G626" i="15"/>
  <c r="F626" i="15"/>
  <c r="T625" i="15"/>
  <c r="S625" i="15"/>
  <c r="G625" i="15"/>
  <c r="F625" i="15"/>
  <c r="T624" i="15"/>
  <c r="S624" i="15"/>
  <c r="G624" i="15"/>
  <c r="F624" i="15"/>
  <c r="T623" i="15"/>
  <c r="S623" i="15"/>
  <c r="G623" i="15"/>
  <c r="F623" i="15"/>
  <c r="T622" i="15"/>
  <c r="S622" i="15"/>
  <c r="G622" i="15"/>
  <c r="F622" i="15"/>
  <c r="T621" i="15"/>
  <c r="S621" i="15"/>
  <c r="G621" i="15"/>
  <c r="F621" i="15"/>
  <c r="T620" i="15"/>
  <c r="S620" i="15"/>
  <c r="G620" i="15"/>
  <c r="F620" i="15"/>
  <c r="T619" i="15"/>
  <c r="S619" i="15"/>
  <c r="G619" i="15"/>
  <c r="F619" i="15"/>
  <c r="T618" i="15"/>
  <c r="S618" i="15"/>
  <c r="G618" i="15"/>
  <c r="F618" i="15"/>
  <c r="T617" i="15"/>
  <c r="S617" i="15"/>
  <c r="G617" i="15"/>
  <c r="F617" i="15"/>
  <c r="T616" i="15"/>
  <c r="S616" i="15"/>
  <c r="G616" i="15"/>
  <c r="F616" i="15"/>
  <c r="T615" i="15"/>
  <c r="S615" i="15"/>
  <c r="G615" i="15"/>
  <c r="F615" i="15"/>
  <c r="T614" i="15"/>
  <c r="S614" i="15"/>
  <c r="G614" i="15"/>
  <c r="F614" i="15"/>
  <c r="T613" i="15"/>
  <c r="S613" i="15"/>
  <c r="G613" i="15"/>
  <c r="F613" i="15"/>
  <c r="T612" i="15"/>
  <c r="S612" i="15"/>
  <c r="G612" i="15"/>
  <c r="F612" i="15"/>
  <c r="T611" i="15"/>
  <c r="S611" i="15"/>
  <c r="G611" i="15"/>
  <c r="F611" i="15"/>
  <c r="T610" i="15"/>
  <c r="S610" i="15"/>
  <c r="G610" i="15"/>
  <c r="F610" i="15"/>
  <c r="T609" i="15"/>
  <c r="S609" i="15"/>
  <c r="G609" i="15"/>
  <c r="F609" i="15"/>
  <c r="T608" i="15"/>
  <c r="S608" i="15"/>
  <c r="G608" i="15"/>
  <c r="F608" i="15"/>
  <c r="T607" i="15"/>
  <c r="S607" i="15"/>
  <c r="G607" i="15"/>
  <c r="F607" i="15"/>
  <c r="T606" i="15"/>
  <c r="S606" i="15"/>
  <c r="G606" i="15"/>
  <c r="F606" i="15"/>
  <c r="T605" i="15"/>
  <c r="S605" i="15"/>
  <c r="G605" i="15"/>
  <c r="F605" i="15"/>
  <c r="T604" i="15"/>
  <c r="S604" i="15"/>
  <c r="G604" i="15"/>
  <c r="F604" i="15"/>
  <c r="T603" i="15"/>
  <c r="S603" i="15"/>
  <c r="G603" i="15"/>
  <c r="F603" i="15"/>
  <c r="T602" i="15"/>
  <c r="S602" i="15"/>
  <c r="G602" i="15"/>
  <c r="F602" i="15"/>
  <c r="T601" i="15"/>
  <c r="S601" i="15"/>
  <c r="G601" i="15"/>
  <c r="F601" i="15"/>
  <c r="T600" i="15"/>
  <c r="S600" i="15"/>
  <c r="G600" i="15"/>
  <c r="F600" i="15"/>
  <c r="T599" i="15"/>
  <c r="S599" i="15"/>
  <c r="G599" i="15"/>
  <c r="F599" i="15"/>
  <c r="T598" i="15"/>
  <c r="S598" i="15"/>
  <c r="G598" i="15"/>
  <c r="F598" i="15"/>
  <c r="T597" i="15"/>
  <c r="S597" i="15"/>
  <c r="G597" i="15"/>
  <c r="F597" i="15"/>
  <c r="T596" i="15"/>
  <c r="S596" i="15"/>
  <c r="G596" i="15"/>
  <c r="F596" i="15"/>
  <c r="T595" i="15"/>
  <c r="S595" i="15"/>
  <c r="G595" i="15"/>
  <c r="F595" i="15"/>
  <c r="T594" i="15"/>
  <c r="S594" i="15"/>
  <c r="G594" i="15"/>
  <c r="F594" i="15"/>
  <c r="T593" i="15"/>
  <c r="S593" i="15"/>
  <c r="G593" i="15"/>
  <c r="F593" i="15"/>
  <c r="T592" i="15"/>
  <c r="S592" i="15"/>
  <c r="G592" i="15"/>
  <c r="F592" i="15"/>
  <c r="T591" i="15"/>
  <c r="S591" i="15"/>
  <c r="G591" i="15"/>
  <c r="F591" i="15"/>
  <c r="T590" i="15"/>
  <c r="S590" i="15"/>
  <c r="G590" i="15"/>
  <c r="F590" i="15"/>
  <c r="T589" i="15"/>
  <c r="S589" i="15"/>
  <c r="G589" i="15"/>
  <c r="F589" i="15"/>
  <c r="T588" i="15"/>
  <c r="S588" i="15"/>
  <c r="G588" i="15"/>
  <c r="F588" i="15"/>
  <c r="T587" i="15"/>
  <c r="S587" i="15"/>
  <c r="G587" i="15"/>
  <c r="F587" i="15"/>
  <c r="T586" i="15"/>
  <c r="S586" i="15"/>
  <c r="G586" i="15"/>
  <c r="F586" i="15"/>
  <c r="T585" i="15"/>
  <c r="S585" i="15"/>
  <c r="G585" i="15"/>
  <c r="F585" i="15"/>
  <c r="T584" i="15"/>
  <c r="S584" i="15"/>
  <c r="G584" i="15"/>
  <c r="F584" i="15"/>
  <c r="T583" i="15"/>
  <c r="S583" i="15"/>
  <c r="G583" i="15"/>
  <c r="F583" i="15"/>
  <c r="T582" i="15"/>
  <c r="S582" i="15"/>
  <c r="G582" i="15"/>
  <c r="F582" i="15"/>
  <c r="T581" i="15"/>
  <c r="S581" i="15"/>
  <c r="G581" i="15"/>
  <c r="F581" i="15"/>
  <c r="T580" i="15"/>
  <c r="S580" i="15"/>
  <c r="G580" i="15"/>
  <c r="F580" i="15"/>
  <c r="T579" i="15"/>
  <c r="S579" i="15"/>
  <c r="G579" i="15"/>
  <c r="F579" i="15"/>
  <c r="T578" i="15"/>
  <c r="S578" i="15"/>
  <c r="G578" i="15"/>
  <c r="F578" i="15"/>
  <c r="T577" i="15"/>
  <c r="S577" i="15"/>
  <c r="G577" i="15"/>
  <c r="F577" i="15"/>
  <c r="T576" i="15"/>
  <c r="S576" i="15"/>
  <c r="G576" i="15"/>
  <c r="F576" i="15"/>
  <c r="T575" i="15"/>
  <c r="S575" i="15"/>
  <c r="G575" i="15"/>
  <c r="F575" i="15"/>
  <c r="T574" i="15"/>
  <c r="S574" i="15"/>
  <c r="G574" i="15"/>
  <c r="F574" i="15"/>
  <c r="T573" i="15"/>
  <c r="S573" i="15"/>
  <c r="G573" i="15"/>
  <c r="F573" i="15"/>
  <c r="T572" i="15"/>
  <c r="S572" i="15"/>
  <c r="G572" i="15"/>
  <c r="F572" i="15"/>
  <c r="T571" i="15"/>
  <c r="S571" i="15"/>
  <c r="G571" i="15"/>
  <c r="F571" i="15"/>
  <c r="T570" i="15"/>
  <c r="S570" i="15"/>
  <c r="G570" i="15"/>
  <c r="F570" i="15"/>
  <c r="T569" i="15"/>
  <c r="S569" i="15"/>
  <c r="G569" i="15"/>
  <c r="F569" i="15"/>
  <c r="T568" i="15"/>
  <c r="S568" i="15"/>
  <c r="G568" i="15"/>
  <c r="F568" i="15"/>
  <c r="T567" i="15"/>
  <c r="S567" i="15"/>
  <c r="G567" i="15"/>
  <c r="F567" i="15"/>
  <c r="T566" i="15"/>
  <c r="S566" i="15"/>
  <c r="G566" i="15"/>
  <c r="F566" i="15"/>
  <c r="T565" i="15"/>
  <c r="S565" i="15"/>
  <c r="G565" i="15"/>
  <c r="F565" i="15"/>
  <c r="T564" i="15"/>
  <c r="S564" i="15"/>
  <c r="G564" i="15"/>
  <c r="F564" i="15"/>
  <c r="T563" i="15"/>
  <c r="S563" i="15"/>
  <c r="G563" i="15"/>
  <c r="F563" i="15"/>
  <c r="T562" i="15"/>
  <c r="S562" i="15"/>
  <c r="G562" i="15"/>
  <c r="F562" i="15"/>
  <c r="T561" i="15"/>
  <c r="S561" i="15"/>
  <c r="G561" i="15"/>
  <c r="F561" i="15"/>
  <c r="T560" i="15"/>
  <c r="S560" i="15"/>
  <c r="G560" i="15"/>
  <c r="F560" i="15"/>
  <c r="T559" i="15"/>
  <c r="S559" i="15"/>
  <c r="G559" i="15"/>
  <c r="F559" i="15"/>
  <c r="T558" i="15"/>
  <c r="S558" i="15"/>
  <c r="G558" i="15"/>
  <c r="F558" i="15"/>
  <c r="T557" i="15"/>
  <c r="S557" i="15"/>
  <c r="G557" i="15"/>
  <c r="F557" i="15"/>
  <c r="T556" i="15"/>
  <c r="S556" i="15"/>
  <c r="G556" i="15"/>
  <c r="F556" i="15"/>
  <c r="T555" i="15"/>
  <c r="S555" i="15"/>
  <c r="G555" i="15"/>
  <c r="F555" i="15"/>
  <c r="T554" i="15"/>
  <c r="S554" i="15"/>
  <c r="G554" i="15"/>
  <c r="F554" i="15"/>
  <c r="T553" i="15"/>
  <c r="S553" i="15"/>
  <c r="G553" i="15"/>
  <c r="F553" i="15"/>
  <c r="T552" i="15"/>
  <c r="S552" i="15"/>
  <c r="G552" i="15"/>
  <c r="F552" i="15"/>
  <c r="T551" i="15"/>
  <c r="S551" i="15"/>
  <c r="G551" i="15"/>
  <c r="F551" i="15"/>
  <c r="T550" i="15"/>
  <c r="S550" i="15"/>
  <c r="G550" i="15"/>
  <c r="F550" i="15"/>
  <c r="T549" i="15"/>
  <c r="S549" i="15"/>
  <c r="G549" i="15"/>
  <c r="F549" i="15"/>
  <c r="T548" i="15"/>
  <c r="S548" i="15"/>
  <c r="G548" i="15"/>
  <c r="F548" i="15"/>
  <c r="T547" i="15"/>
  <c r="S547" i="15"/>
  <c r="G547" i="15"/>
  <c r="F547" i="15"/>
  <c r="T546" i="15"/>
  <c r="S546" i="15"/>
  <c r="G546" i="15"/>
  <c r="F546" i="15"/>
  <c r="T545" i="15"/>
  <c r="S545" i="15"/>
  <c r="G545" i="15"/>
  <c r="F545" i="15"/>
  <c r="T544" i="15"/>
  <c r="S544" i="15"/>
  <c r="G544" i="15"/>
  <c r="F544" i="15"/>
  <c r="T543" i="15"/>
  <c r="S543" i="15"/>
  <c r="G543" i="15"/>
  <c r="F543" i="15"/>
  <c r="T542" i="15"/>
  <c r="S542" i="15"/>
  <c r="G542" i="15"/>
  <c r="F542" i="15"/>
  <c r="T541" i="15"/>
  <c r="S541" i="15"/>
  <c r="G541" i="15"/>
  <c r="F541" i="15"/>
  <c r="T540" i="15"/>
  <c r="S540" i="15"/>
  <c r="G540" i="15"/>
  <c r="F540" i="15"/>
  <c r="T539" i="15"/>
  <c r="S539" i="15"/>
  <c r="G539" i="15"/>
  <c r="F539" i="15"/>
  <c r="T538" i="15"/>
  <c r="S538" i="15"/>
  <c r="G538" i="15"/>
  <c r="F538" i="15"/>
  <c r="T537" i="15"/>
  <c r="S537" i="15"/>
  <c r="G537" i="15"/>
  <c r="F537" i="15"/>
  <c r="T536" i="15"/>
  <c r="S536" i="15"/>
  <c r="G536" i="15"/>
  <c r="F536" i="15"/>
  <c r="T535" i="15"/>
  <c r="S535" i="15"/>
  <c r="G535" i="15"/>
  <c r="F535" i="15"/>
  <c r="T534" i="15"/>
  <c r="S534" i="15"/>
  <c r="G534" i="15"/>
  <c r="F534" i="15"/>
  <c r="T533" i="15"/>
  <c r="S533" i="15"/>
  <c r="G533" i="15"/>
  <c r="F533" i="15"/>
  <c r="T532" i="15"/>
  <c r="S532" i="15"/>
  <c r="G532" i="15"/>
  <c r="F532" i="15"/>
  <c r="T531" i="15"/>
  <c r="S531" i="15"/>
  <c r="G531" i="15"/>
  <c r="F531" i="15"/>
  <c r="T530" i="15"/>
  <c r="S530" i="15"/>
  <c r="G530" i="15"/>
  <c r="F530" i="15"/>
  <c r="T529" i="15"/>
  <c r="S529" i="15"/>
  <c r="G529" i="15"/>
  <c r="F529" i="15"/>
  <c r="T528" i="15"/>
  <c r="S528" i="15"/>
  <c r="G528" i="15"/>
  <c r="F528" i="15"/>
  <c r="T527" i="15"/>
  <c r="S527" i="15"/>
  <c r="G527" i="15"/>
  <c r="F527" i="15"/>
  <c r="T526" i="15"/>
  <c r="S526" i="15"/>
  <c r="G526" i="15"/>
  <c r="F526" i="15"/>
  <c r="T525" i="15"/>
  <c r="S525" i="15"/>
  <c r="G525" i="15"/>
  <c r="F525" i="15"/>
  <c r="T524" i="15"/>
  <c r="S524" i="15"/>
  <c r="G524" i="15"/>
  <c r="F524" i="15"/>
  <c r="T523" i="15"/>
  <c r="S523" i="15"/>
  <c r="G523" i="15"/>
  <c r="F523" i="15"/>
  <c r="T522" i="15"/>
  <c r="S522" i="15"/>
  <c r="G522" i="15"/>
  <c r="F522" i="15"/>
  <c r="T521" i="15"/>
  <c r="S521" i="15"/>
  <c r="G521" i="15"/>
  <c r="F521" i="15"/>
  <c r="T520" i="15"/>
  <c r="S520" i="15"/>
  <c r="G520" i="15"/>
  <c r="F520" i="15"/>
  <c r="T519" i="15"/>
  <c r="S519" i="15"/>
  <c r="G519" i="15"/>
  <c r="F519" i="15"/>
  <c r="T518" i="15"/>
  <c r="S518" i="15"/>
  <c r="G518" i="15"/>
  <c r="F518" i="15"/>
  <c r="T517" i="15"/>
  <c r="S517" i="15"/>
  <c r="G517" i="15"/>
  <c r="F517" i="15"/>
  <c r="T516" i="15"/>
  <c r="S516" i="15"/>
  <c r="G516" i="15"/>
  <c r="F516" i="15"/>
  <c r="T515" i="15"/>
  <c r="S515" i="15"/>
  <c r="G515" i="15"/>
  <c r="F515" i="15"/>
  <c r="T514" i="15"/>
  <c r="S514" i="15"/>
  <c r="G514" i="15"/>
  <c r="F514" i="15"/>
  <c r="T513" i="15"/>
  <c r="S513" i="15"/>
  <c r="G513" i="15"/>
  <c r="F513" i="15"/>
  <c r="T512" i="15"/>
  <c r="S512" i="15"/>
  <c r="G512" i="15"/>
  <c r="F512" i="15"/>
  <c r="T511" i="15"/>
  <c r="S511" i="15"/>
  <c r="G511" i="15"/>
  <c r="F511" i="15"/>
  <c r="T510" i="15"/>
  <c r="S510" i="15"/>
  <c r="G510" i="15"/>
  <c r="F510" i="15"/>
  <c r="T509" i="15"/>
  <c r="S509" i="15"/>
  <c r="G509" i="15"/>
  <c r="F509" i="15"/>
  <c r="T508" i="15"/>
  <c r="S508" i="15"/>
  <c r="G508" i="15"/>
  <c r="F508" i="15"/>
  <c r="T507" i="15"/>
  <c r="S507" i="15"/>
  <c r="G507" i="15"/>
  <c r="F507" i="15"/>
  <c r="T506" i="15"/>
  <c r="S506" i="15"/>
  <c r="G506" i="15"/>
  <c r="F506" i="15"/>
  <c r="T505" i="15"/>
  <c r="S505" i="15"/>
  <c r="G505" i="15"/>
  <c r="F505" i="15"/>
  <c r="T504" i="15"/>
  <c r="S504" i="15"/>
  <c r="G504" i="15"/>
  <c r="F504" i="15"/>
  <c r="T503" i="15"/>
  <c r="S503" i="15"/>
  <c r="G503" i="15"/>
  <c r="F503" i="15"/>
  <c r="T502" i="15"/>
  <c r="S502" i="15"/>
  <c r="G502" i="15"/>
  <c r="F502" i="15"/>
  <c r="T501" i="15"/>
  <c r="S501" i="15"/>
  <c r="G501" i="15"/>
  <c r="F501" i="15"/>
  <c r="T500" i="15"/>
  <c r="S500" i="15"/>
  <c r="G500" i="15"/>
  <c r="F500" i="15"/>
  <c r="T499" i="15"/>
  <c r="S499" i="15"/>
  <c r="G499" i="15"/>
  <c r="F499" i="15"/>
  <c r="T498" i="15"/>
  <c r="S498" i="15"/>
  <c r="G498" i="15"/>
  <c r="F498" i="15"/>
  <c r="T497" i="15"/>
  <c r="S497" i="15"/>
  <c r="G497" i="15"/>
  <c r="F497" i="15"/>
  <c r="T496" i="15"/>
  <c r="S496" i="15"/>
  <c r="G496" i="15"/>
  <c r="F496" i="15"/>
  <c r="T495" i="15"/>
  <c r="S495" i="15"/>
  <c r="G495" i="15"/>
  <c r="F495" i="15"/>
  <c r="T494" i="15"/>
  <c r="S494" i="15"/>
  <c r="G494" i="15"/>
  <c r="F494" i="15"/>
  <c r="T493" i="15"/>
  <c r="S493" i="15"/>
  <c r="G493" i="15"/>
  <c r="F493" i="15"/>
  <c r="T492" i="15"/>
  <c r="S492" i="15"/>
  <c r="G492" i="15"/>
  <c r="F492" i="15"/>
  <c r="T491" i="15"/>
  <c r="S491" i="15"/>
  <c r="G491" i="15"/>
  <c r="F491" i="15"/>
  <c r="T490" i="15"/>
  <c r="S490" i="15"/>
  <c r="G490" i="15"/>
  <c r="F490" i="15"/>
  <c r="T489" i="15"/>
  <c r="S489" i="15"/>
  <c r="G489" i="15"/>
  <c r="F489" i="15"/>
  <c r="T488" i="15"/>
  <c r="S488" i="15"/>
  <c r="G488" i="15"/>
  <c r="F488" i="15"/>
  <c r="T487" i="15"/>
  <c r="S487" i="15"/>
  <c r="G487" i="15"/>
  <c r="F487" i="15"/>
  <c r="T486" i="15"/>
  <c r="S486" i="15"/>
  <c r="G486" i="15"/>
  <c r="F486" i="15"/>
  <c r="T485" i="15"/>
  <c r="S485" i="15"/>
  <c r="G485" i="15"/>
  <c r="F485" i="15"/>
  <c r="T484" i="15"/>
  <c r="S484" i="15"/>
  <c r="G484" i="15"/>
  <c r="F484" i="15"/>
  <c r="T483" i="15"/>
  <c r="S483" i="15"/>
  <c r="G483" i="15"/>
  <c r="F483" i="15"/>
  <c r="T482" i="15"/>
  <c r="S482" i="15"/>
  <c r="G482" i="15"/>
  <c r="F482" i="15"/>
  <c r="T481" i="15"/>
  <c r="S481" i="15"/>
  <c r="G481" i="15"/>
  <c r="F481" i="15"/>
  <c r="T480" i="15"/>
  <c r="S480" i="15"/>
  <c r="G480" i="15"/>
  <c r="F480" i="15"/>
  <c r="T479" i="15"/>
  <c r="S479" i="15"/>
  <c r="G479" i="15"/>
  <c r="F479" i="15"/>
  <c r="T478" i="15"/>
  <c r="S478" i="15"/>
  <c r="G478" i="15"/>
  <c r="F478" i="15"/>
  <c r="T477" i="15"/>
  <c r="S477" i="15"/>
  <c r="G477" i="15"/>
  <c r="F477" i="15"/>
  <c r="T476" i="15"/>
  <c r="S476" i="15"/>
  <c r="G476" i="15"/>
  <c r="F476" i="15"/>
  <c r="T475" i="15"/>
  <c r="S475" i="15"/>
  <c r="G475" i="15"/>
  <c r="F475" i="15"/>
  <c r="T474" i="15"/>
  <c r="S474" i="15"/>
  <c r="G474" i="15"/>
  <c r="F474" i="15"/>
  <c r="T473" i="15"/>
  <c r="S473" i="15"/>
  <c r="G473" i="15"/>
  <c r="F473" i="15"/>
  <c r="T472" i="15"/>
  <c r="S472" i="15"/>
  <c r="G472" i="15"/>
  <c r="F472" i="15"/>
  <c r="T471" i="15"/>
  <c r="S471" i="15"/>
  <c r="G471" i="15"/>
  <c r="F471" i="15"/>
  <c r="T470" i="15"/>
  <c r="S470" i="15"/>
  <c r="G470" i="15"/>
  <c r="F470" i="15"/>
  <c r="T469" i="15"/>
  <c r="S469" i="15"/>
  <c r="G469" i="15"/>
  <c r="F469" i="15"/>
  <c r="T468" i="15"/>
  <c r="S468" i="15"/>
  <c r="G468" i="15"/>
  <c r="F468" i="15"/>
  <c r="T467" i="15"/>
  <c r="S467" i="15"/>
  <c r="G467" i="15"/>
  <c r="F467" i="15"/>
  <c r="T466" i="15"/>
  <c r="S466" i="15"/>
  <c r="G466" i="15"/>
  <c r="F466" i="15"/>
  <c r="T465" i="15"/>
  <c r="S465" i="15"/>
  <c r="G465" i="15"/>
  <c r="F465" i="15"/>
  <c r="T464" i="15"/>
  <c r="S464" i="15"/>
  <c r="G464" i="15"/>
  <c r="F464" i="15"/>
  <c r="T463" i="15"/>
  <c r="S463" i="15"/>
  <c r="G463" i="15"/>
  <c r="F463" i="15"/>
  <c r="T462" i="15"/>
  <c r="S462" i="15"/>
  <c r="G462" i="15"/>
  <c r="F462" i="15"/>
  <c r="T461" i="15"/>
  <c r="S461" i="15"/>
  <c r="G461" i="15"/>
  <c r="F461" i="15"/>
  <c r="T460" i="15"/>
  <c r="S460" i="15"/>
  <c r="G460" i="15"/>
  <c r="F460" i="15"/>
  <c r="T459" i="15"/>
  <c r="S459" i="15"/>
  <c r="G459" i="15"/>
  <c r="F459" i="15"/>
  <c r="T458" i="15"/>
  <c r="S458" i="15"/>
  <c r="G458" i="15"/>
  <c r="F458" i="15"/>
  <c r="T457" i="15"/>
  <c r="S457" i="15"/>
  <c r="G457" i="15"/>
  <c r="F457" i="15"/>
  <c r="T456" i="15"/>
  <c r="S456" i="15"/>
  <c r="G456" i="15"/>
  <c r="F456" i="15"/>
  <c r="T455" i="15"/>
  <c r="S455" i="15"/>
  <c r="G455" i="15"/>
  <c r="F455" i="15"/>
  <c r="T454" i="15"/>
  <c r="S454" i="15"/>
  <c r="G454" i="15"/>
  <c r="F454" i="15"/>
  <c r="T453" i="15"/>
  <c r="S453" i="15"/>
  <c r="G453" i="15"/>
  <c r="F453" i="15"/>
  <c r="T452" i="15"/>
  <c r="S452" i="15"/>
  <c r="G452" i="15"/>
  <c r="F452" i="15"/>
  <c r="T451" i="15"/>
  <c r="S451" i="15"/>
  <c r="G451" i="15"/>
  <c r="F451" i="15"/>
  <c r="T450" i="15"/>
  <c r="S450" i="15"/>
  <c r="G450" i="15"/>
  <c r="F450" i="15"/>
  <c r="T449" i="15"/>
  <c r="S449" i="15"/>
  <c r="G449" i="15"/>
  <c r="F449" i="15"/>
  <c r="T448" i="15"/>
  <c r="S448" i="15"/>
  <c r="G448" i="15"/>
  <c r="F448" i="15"/>
  <c r="T447" i="15"/>
  <c r="S447" i="15"/>
  <c r="G447" i="15"/>
  <c r="F447" i="15"/>
  <c r="T446" i="15"/>
  <c r="S446" i="15"/>
  <c r="G446" i="15"/>
  <c r="F446" i="15"/>
  <c r="T445" i="15"/>
  <c r="S445" i="15"/>
  <c r="G445" i="15"/>
  <c r="F445" i="15"/>
  <c r="T444" i="15"/>
  <c r="S444" i="15"/>
  <c r="G444" i="15"/>
  <c r="F444" i="15"/>
  <c r="T443" i="15"/>
  <c r="S443" i="15"/>
  <c r="G443" i="15"/>
  <c r="F443" i="15"/>
  <c r="T442" i="15"/>
  <c r="S442" i="15"/>
  <c r="G442" i="15"/>
  <c r="F442" i="15"/>
  <c r="T441" i="15"/>
  <c r="S441" i="15"/>
  <c r="G441" i="15"/>
  <c r="F441" i="15"/>
  <c r="T440" i="15"/>
  <c r="S440" i="15"/>
  <c r="G440" i="15"/>
  <c r="F440" i="15"/>
  <c r="T439" i="15"/>
  <c r="S439" i="15"/>
  <c r="G439" i="15"/>
  <c r="F439" i="15"/>
  <c r="T438" i="15"/>
  <c r="S438" i="15"/>
  <c r="G438" i="15"/>
  <c r="F438" i="15"/>
  <c r="T437" i="15"/>
  <c r="S437" i="15"/>
  <c r="G437" i="15"/>
  <c r="F437" i="15"/>
  <c r="T436" i="15"/>
  <c r="S436" i="15"/>
  <c r="G436" i="15"/>
  <c r="F436" i="15"/>
  <c r="T435" i="15"/>
  <c r="S435" i="15"/>
  <c r="G435" i="15"/>
  <c r="F435" i="15"/>
  <c r="T434" i="15"/>
  <c r="S434" i="15"/>
  <c r="G434" i="15"/>
  <c r="F434" i="15"/>
  <c r="T433" i="15"/>
  <c r="S433" i="15"/>
  <c r="G433" i="15"/>
  <c r="F433" i="15"/>
  <c r="T432" i="15"/>
  <c r="S432" i="15"/>
  <c r="G432" i="15"/>
  <c r="F432" i="15"/>
  <c r="T431" i="15"/>
  <c r="S431" i="15"/>
  <c r="G431" i="15"/>
  <c r="F431" i="15"/>
  <c r="T430" i="15"/>
  <c r="S430" i="15"/>
  <c r="G430" i="15"/>
  <c r="F430" i="15"/>
  <c r="T429" i="15"/>
  <c r="S429" i="15"/>
  <c r="G429" i="15"/>
  <c r="F429" i="15"/>
  <c r="T428" i="15"/>
  <c r="S428" i="15"/>
  <c r="G428" i="15"/>
  <c r="F428" i="15"/>
  <c r="T427" i="15"/>
  <c r="S427" i="15"/>
  <c r="G427" i="15"/>
  <c r="F427" i="15"/>
  <c r="T426" i="15"/>
  <c r="S426" i="15"/>
  <c r="G426" i="15"/>
  <c r="F426" i="15"/>
  <c r="T425" i="15"/>
  <c r="S425" i="15"/>
  <c r="G425" i="15"/>
  <c r="F425" i="15"/>
  <c r="T424" i="15"/>
  <c r="S424" i="15"/>
  <c r="G424" i="15"/>
  <c r="F424" i="15"/>
  <c r="T423" i="15"/>
  <c r="S423" i="15"/>
  <c r="G423" i="15"/>
  <c r="F423" i="15"/>
  <c r="T422" i="15"/>
  <c r="S422" i="15"/>
  <c r="G422" i="15"/>
  <c r="F422" i="15"/>
  <c r="T421" i="15"/>
  <c r="S421" i="15"/>
  <c r="G421" i="15"/>
  <c r="F421" i="15"/>
  <c r="T420" i="15"/>
  <c r="S420" i="15"/>
  <c r="G420" i="15"/>
  <c r="F420" i="15"/>
  <c r="T419" i="15"/>
  <c r="S419" i="15"/>
  <c r="G419" i="15"/>
  <c r="F419" i="15"/>
  <c r="T418" i="15"/>
  <c r="S418" i="15"/>
  <c r="G418" i="15"/>
  <c r="F418" i="15"/>
  <c r="T417" i="15"/>
  <c r="S417" i="15"/>
  <c r="G417" i="15"/>
  <c r="F417" i="15"/>
  <c r="T416" i="15"/>
  <c r="S416" i="15"/>
  <c r="G416" i="15"/>
  <c r="F416" i="15"/>
  <c r="T415" i="15"/>
  <c r="S415" i="15"/>
  <c r="G415" i="15"/>
  <c r="F415" i="15"/>
  <c r="T414" i="15"/>
  <c r="S414" i="15"/>
  <c r="G414" i="15"/>
  <c r="F414" i="15"/>
  <c r="T413" i="15"/>
  <c r="S413" i="15"/>
  <c r="G413" i="15"/>
  <c r="F413" i="15"/>
  <c r="T412" i="15"/>
  <c r="S412" i="15"/>
  <c r="G412" i="15"/>
  <c r="F412" i="15"/>
  <c r="T411" i="15"/>
  <c r="S411" i="15"/>
  <c r="G411" i="15"/>
  <c r="F411" i="15"/>
  <c r="T410" i="15"/>
  <c r="S410" i="15"/>
  <c r="G410" i="15"/>
  <c r="F410" i="15"/>
  <c r="T409" i="15"/>
  <c r="S409" i="15"/>
  <c r="G409" i="15"/>
  <c r="F409" i="15"/>
  <c r="T408" i="15"/>
  <c r="S408" i="15"/>
  <c r="G408" i="15"/>
  <c r="F408" i="15"/>
  <c r="T407" i="15"/>
  <c r="S407" i="15"/>
  <c r="G407" i="15"/>
  <c r="F407" i="15"/>
  <c r="T406" i="15"/>
  <c r="S406" i="15"/>
  <c r="G406" i="15"/>
  <c r="F406" i="15"/>
  <c r="T405" i="15"/>
  <c r="S405" i="15"/>
  <c r="G405" i="15"/>
  <c r="F405" i="15"/>
  <c r="T404" i="15"/>
  <c r="S404" i="15"/>
  <c r="G404" i="15"/>
  <c r="F404" i="15"/>
  <c r="T403" i="15"/>
  <c r="S403" i="15"/>
  <c r="G403" i="15"/>
  <c r="F403" i="15"/>
  <c r="T402" i="15"/>
  <c r="S402" i="15"/>
  <c r="G402" i="15"/>
  <c r="F402" i="15"/>
  <c r="T401" i="15"/>
  <c r="S401" i="15"/>
  <c r="G401" i="15"/>
  <c r="F401" i="15"/>
  <c r="T400" i="15"/>
  <c r="S400" i="15"/>
  <c r="G400" i="15"/>
  <c r="F400" i="15"/>
  <c r="T399" i="15"/>
  <c r="S399" i="15"/>
  <c r="G399" i="15"/>
  <c r="F399" i="15"/>
  <c r="T398" i="15"/>
  <c r="S398" i="15"/>
  <c r="G398" i="15"/>
  <c r="F398" i="15"/>
  <c r="T397" i="15"/>
  <c r="S397" i="15"/>
  <c r="G397" i="15"/>
  <c r="F397" i="15"/>
  <c r="T396" i="15"/>
  <c r="S396" i="15"/>
  <c r="G396" i="15"/>
  <c r="F396" i="15"/>
  <c r="T395" i="15"/>
  <c r="S395" i="15"/>
  <c r="G395" i="15"/>
  <c r="F395" i="15"/>
  <c r="T394" i="15"/>
  <c r="S394" i="15"/>
  <c r="G394" i="15"/>
  <c r="F394" i="15"/>
  <c r="T393" i="15"/>
  <c r="S393" i="15"/>
  <c r="G393" i="15"/>
  <c r="F393" i="15"/>
  <c r="T392" i="15"/>
  <c r="S392" i="15"/>
  <c r="G392" i="15"/>
  <c r="F392" i="15"/>
  <c r="T391" i="15"/>
  <c r="S391" i="15"/>
  <c r="G391" i="15"/>
  <c r="F391" i="15"/>
  <c r="T390" i="15"/>
  <c r="S390" i="15"/>
  <c r="G390" i="15"/>
  <c r="F390" i="15"/>
  <c r="T389" i="15"/>
  <c r="S389" i="15"/>
  <c r="G389" i="15"/>
  <c r="F389" i="15"/>
  <c r="T388" i="15"/>
  <c r="S388" i="15"/>
  <c r="G388" i="15"/>
  <c r="F388" i="15"/>
  <c r="T387" i="15"/>
  <c r="S387" i="15"/>
  <c r="G387" i="15"/>
  <c r="F387" i="15"/>
  <c r="T386" i="15"/>
  <c r="S386" i="15"/>
  <c r="G386" i="15"/>
  <c r="F386" i="15"/>
  <c r="T385" i="15"/>
  <c r="S385" i="15"/>
  <c r="G385" i="15"/>
  <c r="F385" i="15"/>
  <c r="T384" i="15"/>
  <c r="S384" i="15"/>
  <c r="G384" i="15"/>
  <c r="F384" i="15"/>
  <c r="T383" i="15"/>
  <c r="S383" i="15"/>
  <c r="G383" i="15"/>
  <c r="F383" i="15"/>
  <c r="T382" i="15"/>
  <c r="S382" i="15"/>
  <c r="G382" i="15"/>
  <c r="F382" i="15"/>
  <c r="T381" i="15"/>
  <c r="S381" i="15"/>
  <c r="G381" i="15"/>
  <c r="F381" i="15"/>
  <c r="T380" i="15"/>
  <c r="S380" i="15"/>
  <c r="G380" i="15"/>
  <c r="F380" i="15"/>
  <c r="T379" i="15"/>
  <c r="S379" i="15"/>
  <c r="G379" i="15"/>
  <c r="F379" i="15"/>
  <c r="T378" i="15"/>
  <c r="S378" i="15"/>
  <c r="G378" i="15"/>
  <c r="F378" i="15"/>
  <c r="T377" i="15"/>
  <c r="S377" i="15"/>
  <c r="G377" i="15"/>
  <c r="F377" i="15"/>
  <c r="T376" i="15"/>
  <c r="S376" i="15"/>
  <c r="G376" i="15"/>
  <c r="F376" i="15"/>
  <c r="T375" i="15"/>
  <c r="S375" i="15"/>
  <c r="G375" i="15"/>
  <c r="F375" i="15"/>
  <c r="T374" i="15"/>
  <c r="S374" i="15"/>
  <c r="G374" i="15"/>
  <c r="F374" i="15"/>
  <c r="T373" i="15"/>
  <c r="S373" i="15"/>
  <c r="G373" i="15"/>
  <c r="F373" i="15"/>
  <c r="T372" i="15"/>
  <c r="S372" i="15"/>
  <c r="G372" i="15"/>
  <c r="F372" i="15"/>
  <c r="T371" i="15"/>
  <c r="S371" i="15"/>
  <c r="G371" i="15"/>
  <c r="F371" i="15"/>
  <c r="T370" i="15"/>
  <c r="S370" i="15"/>
  <c r="G370" i="15"/>
  <c r="F370" i="15"/>
  <c r="T369" i="15"/>
  <c r="S369" i="15"/>
  <c r="G369" i="15"/>
  <c r="F369" i="15"/>
  <c r="T368" i="15"/>
  <c r="S368" i="15"/>
  <c r="G368" i="15"/>
  <c r="F368" i="15"/>
  <c r="T367" i="15"/>
  <c r="S367" i="15"/>
  <c r="G367" i="15"/>
  <c r="F367" i="15"/>
  <c r="T366" i="15"/>
  <c r="S366" i="15"/>
  <c r="G366" i="15"/>
  <c r="F366" i="15"/>
  <c r="T365" i="15"/>
  <c r="S365" i="15"/>
  <c r="G365" i="15"/>
  <c r="F365" i="15"/>
  <c r="T364" i="15"/>
  <c r="S364" i="15"/>
  <c r="G364" i="15"/>
  <c r="F364" i="15"/>
  <c r="T363" i="15"/>
  <c r="S363" i="15"/>
  <c r="G363" i="15"/>
  <c r="F363" i="15"/>
  <c r="T362" i="15"/>
  <c r="S362" i="15"/>
  <c r="G362" i="15"/>
  <c r="F362" i="15"/>
  <c r="T361" i="15"/>
  <c r="S361" i="15"/>
  <c r="G361" i="15"/>
  <c r="F361" i="15"/>
  <c r="T360" i="15"/>
  <c r="S360" i="15"/>
  <c r="G360" i="15"/>
  <c r="F360" i="15"/>
  <c r="T359" i="15"/>
  <c r="S359" i="15"/>
  <c r="G359" i="15"/>
  <c r="F359" i="15"/>
  <c r="T358" i="15"/>
  <c r="S358" i="15"/>
  <c r="G358" i="15"/>
  <c r="F358" i="15"/>
  <c r="T357" i="15"/>
  <c r="S357" i="15"/>
  <c r="G357" i="15"/>
  <c r="F357" i="15"/>
  <c r="T356" i="15"/>
  <c r="S356" i="15"/>
  <c r="G356" i="15"/>
  <c r="F356" i="15"/>
  <c r="T355" i="15"/>
  <c r="S355" i="15"/>
  <c r="G355" i="15"/>
  <c r="F355" i="15"/>
  <c r="T354" i="15"/>
  <c r="S354" i="15"/>
  <c r="G354" i="15"/>
  <c r="F354" i="15"/>
  <c r="T353" i="15"/>
  <c r="S353" i="15"/>
  <c r="G353" i="15"/>
  <c r="F353" i="15"/>
  <c r="T352" i="15"/>
  <c r="S352" i="15"/>
  <c r="G352" i="15"/>
  <c r="F352" i="15"/>
  <c r="T351" i="15"/>
  <c r="S351" i="15"/>
  <c r="G351" i="15"/>
  <c r="F351" i="15"/>
  <c r="T350" i="15"/>
  <c r="S350" i="15"/>
  <c r="G350" i="15"/>
  <c r="F350" i="15"/>
  <c r="T349" i="15"/>
  <c r="S349" i="15"/>
  <c r="G349" i="15"/>
  <c r="F349" i="15"/>
  <c r="T348" i="15"/>
  <c r="S348" i="15"/>
  <c r="G348" i="15"/>
  <c r="F348" i="15"/>
  <c r="T347" i="15"/>
  <c r="S347" i="15"/>
  <c r="G347" i="15"/>
  <c r="F347" i="15"/>
  <c r="T346" i="15"/>
  <c r="S346" i="15"/>
  <c r="G346" i="15"/>
  <c r="F346" i="15"/>
  <c r="T345" i="15"/>
  <c r="S345" i="15"/>
  <c r="G345" i="15"/>
  <c r="F345" i="15"/>
  <c r="T344" i="15"/>
  <c r="S344" i="15"/>
  <c r="G344" i="15"/>
  <c r="F344" i="15"/>
  <c r="T343" i="15"/>
  <c r="S343" i="15"/>
  <c r="G343" i="15"/>
  <c r="F343" i="15"/>
  <c r="T342" i="15"/>
  <c r="S342" i="15"/>
  <c r="G342" i="15"/>
  <c r="F342" i="15"/>
  <c r="T341" i="15"/>
  <c r="S341" i="15"/>
  <c r="G341" i="15"/>
  <c r="F341" i="15"/>
  <c r="T340" i="15"/>
  <c r="S340" i="15"/>
  <c r="G340" i="15"/>
  <c r="F340" i="15"/>
  <c r="T339" i="15"/>
  <c r="S339" i="15"/>
  <c r="G339" i="15"/>
  <c r="F339" i="15"/>
  <c r="T338" i="15"/>
  <c r="S338" i="15"/>
  <c r="G338" i="15"/>
  <c r="F338" i="15"/>
  <c r="T337" i="15"/>
  <c r="S337" i="15"/>
  <c r="G337" i="15"/>
  <c r="F337" i="15"/>
  <c r="T336" i="15"/>
  <c r="S336" i="15"/>
  <c r="G336" i="15"/>
  <c r="F336" i="15"/>
  <c r="T335" i="15"/>
  <c r="S335" i="15"/>
  <c r="G335" i="15"/>
  <c r="F335" i="15"/>
  <c r="T334" i="15"/>
  <c r="S334" i="15"/>
  <c r="G334" i="15"/>
  <c r="F334" i="15"/>
  <c r="T333" i="15"/>
  <c r="S333" i="15"/>
  <c r="G333" i="15"/>
  <c r="F333" i="15"/>
  <c r="T332" i="15"/>
  <c r="S332" i="15"/>
  <c r="G332" i="15"/>
  <c r="F332" i="15"/>
  <c r="T331" i="15"/>
  <c r="S331" i="15"/>
  <c r="G331" i="15"/>
  <c r="F331" i="15"/>
  <c r="T330" i="15"/>
  <c r="S330" i="15"/>
  <c r="G330" i="15"/>
  <c r="F330" i="15"/>
  <c r="T329" i="15"/>
  <c r="S329" i="15"/>
  <c r="G329" i="15"/>
  <c r="F329" i="15"/>
  <c r="T328" i="15"/>
  <c r="S328" i="15"/>
  <c r="G328" i="15"/>
  <c r="F328" i="15"/>
  <c r="T327" i="15"/>
  <c r="S327" i="15"/>
  <c r="G327" i="15"/>
  <c r="F327" i="15"/>
  <c r="T326" i="15"/>
  <c r="S326" i="15"/>
  <c r="G326" i="15"/>
  <c r="F326" i="15"/>
  <c r="T325" i="15"/>
  <c r="S325" i="15"/>
  <c r="G325" i="15"/>
  <c r="F325" i="15"/>
  <c r="T324" i="15"/>
  <c r="S324" i="15"/>
  <c r="G324" i="15"/>
  <c r="F324" i="15"/>
  <c r="T323" i="15"/>
  <c r="S323" i="15"/>
  <c r="G323" i="15"/>
  <c r="F323" i="15"/>
  <c r="T322" i="15"/>
  <c r="S322" i="15"/>
  <c r="G322" i="15"/>
  <c r="F322" i="15"/>
  <c r="T321" i="15"/>
  <c r="S321" i="15"/>
  <c r="G321" i="15"/>
  <c r="F321" i="15"/>
  <c r="T320" i="15"/>
  <c r="S320" i="15"/>
  <c r="G320" i="15"/>
  <c r="F320" i="15"/>
  <c r="T319" i="15"/>
  <c r="S319" i="15"/>
  <c r="G319" i="15"/>
  <c r="F319" i="15"/>
  <c r="T318" i="15"/>
  <c r="S318" i="15"/>
  <c r="G318" i="15"/>
  <c r="F318" i="15"/>
  <c r="T317" i="15"/>
  <c r="S317" i="15"/>
  <c r="G317" i="15"/>
  <c r="F317" i="15"/>
  <c r="T316" i="15"/>
  <c r="S316" i="15"/>
  <c r="G316" i="15"/>
  <c r="F316" i="15"/>
  <c r="T315" i="15"/>
  <c r="S315" i="15"/>
  <c r="G315" i="15"/>
  <c r="F315" i="15"/>
  <c r="T314" i="15"/>
  <c r="S314" i="15"/>
  <c r="G314" i="15"/>
  <c r="F314" i="15"/>
  <c r="T313" i="15"/>
  <c r="S313" i="15"/>
  <c r="G313" i="15"/>
  <c r="F313" i="15"/>
  <c r="T312" i="15"/>
  <c r="S312" i="15"/>
  <c r="G312" i="15"/>
  <c r="F312" i="15"/>
  <c r="T311" i="15"/>
  <c r="S311" i="15"/>
  <c r="G311" i="15"/>
  <c r="F311" i="15"/>
  <c r="T310" i="15"/>
  <c r="S310" i="15"/>
  <c r="G310" i="15"/>
  <c r="F310" i="15"/>
  <c r="T309" i="15"/>
  <c r="S309" i="15"/>
  <c r="G309" i="15"/>
  <c r="F309" i="15"/>
  <c r="T308" i="15"/>
  <c r="S308" i="15"/>
  <c r="G308" i="15"/>
  <c r="F308" i="15"/>
  <c r="T307" i="15"/>
  <c r="S307" i="15"/>
  <c r="G307" i="15"/>
  <c r="F307" i="15"/>
  <c r="T306" i="15"/>
  <c r="S306" i="15"/>
  <c r="G306" i="15"/>
  <c r="F306" i="15"/>
  <c r="T305" i="15"/>
  <c r="S305" i="15"/>
  <c r="G305" i="15"/>
  <c r="F305" i="15"/>
  <c r="T304" i="15"/>
  <c r="S304" i="15"/>
  <c r="G304" i="15"/>
  <c r="F304" i="15"/>
  <c r="T303" i="15"/>
  <c r="S303" i="15"/>
  <c r="G303" i="15"/>
  <c r="F303" i="15"/>
  <c r="T302" i="15"/>
  <c r="S302" i="15"/>
  <c r="G302" i="15"/>
  <c r="F302" i="15"/>
  <c r="T301" i="15"/>
  <c r="S301" i="15"/>
  <c r="G301" i="15"/>
  <c r="F301" i="15"/>
  <c r="T300" i="15"/>
  <c r="S300" i="15"/>
  <c r="G300" i="15"/>
  <c r="F300" i="15"/>
  <c r="T299" i="15"/>
  <c r="S299" i="15"/>
  <c r="G299" i="15"/>
  <c r="F299" i="15"/>
  <c r="T298" i="15"/>
  <c r="S298" i="15"/>
  <c r="G298" i="15"/>
  <c r="F298" i="15"/>
  <c r="T297" i="15"/>
  <c r="S297" i="15"/>
  <c r="G297" i="15"/>
  <c r="F297" i="15"/>
  <c r="T296" i="15"/>
  <c r="S296" i="15"/>
  <c r="G296" i="15"/>
  <c r="F296" i="15"/>
  <c r="T295" i="15"/>
  <c r="S295" i="15"/>
  <c r="G295" i="15"/>
  <c r="F295" i="15"/>
  <c r="T294" i="15"/>
  <c r="S294" i="15"/>
  <c r="G294" i="15"/>
  <c r="F294" i="15"/>
  <c r="T293" i="15"/>
  <c r="S293" i="15"/>
  <c r="G293" i="15"/>
  <c r="F293" i="15"/>
  <c r="T292" i="15"/>
  <c r="S292" i="15"/>
  <c r="G292" i="15"/>
  <c r="F292" i="15"/>
  <c r="T291" i="15"/>
  <c r="S291" i="15"/>
  <c r="G291" i="15"/>
  <c r="F291" i="15"/>
  <c r="T290" i="15"/>
  <c r="S290" i="15"/>
  <c r="G290" i="15"/>
  <c r="F290" i="15"/>
  <c r="T289" i="15"/>
  <c r="S289" i="15"/>
  <c r="G289" i="15"/>
  <c r="F289" i="15"/>
  <c r="T288" i="15"/>
  <c r="S288" i="15"/>
  <c r="G288" i="15"/>
  <c r="F288" i="15"/>
  <c r="T287" i="15"/>
  <c r="S287" i="15"/>
  <c r="G287" i="15"/>
  <c r="F287" i="15"/>
  <c r="T286" i="15"/>
  <c r="S286" i="15"/>
  <c r="G286" i="15"/>
  <c r="F286" i="15"/>
  <c r="T285" i="15"/>
  <c r="S285" i="15"/>
  <c r="G285" i="15"/>
  <c r="F285" i="15"/>
  <c r="T284" i="15"/>
  <c r="S284" i="15"/>
  <c r="G284" i="15"/>
  <c r="F284" i="15"/>
  <c r="T283" i="15"/>
  <c r="S283" i="15"/>
  <c r="G283" i="15"/>
  <c r="F283" i="15"/>
  <c r="T282" i="15"/>
  <c r="S282" i="15"/>
  <c r="G282" i="15"/>
  <c r="F282" i="15"/>
  <c r="T281" i="15"/>
  <c r="S281" i="15"/>
  <c r="G281" i="15"/>
  <c r="F281" i="15"/>
  <c r="T280" i="15"/>
  <c r="S280" i="15"/>
  <c r="G280" i="15"/>
  <c r="F280" i="15"/>
  <c r="T279" i="15"/>
  <c r="S279" i="15"/>
  <c r="G279" i="15"/>
  <c r="F279" i="15"/>
  <c r="T278" i="15"/>
  <c r="S278" i="15"/>
  <c r="G278" i="15"/>
  <c r="F278" i="15"/>
  <c r="T277" i="15"/>
  <c r="S277" i="15"/>
  <c r="G277" i="15"/>
  <c r="F277" i="15"/>
  <c r="T276" i="15"/>
  <c r="S276" i="15"/>
  <c r="G276" i="15"/>
  <c r="F276" i="15"/>
  <c r="T275" i="15"/>
  <c r="S275" i="15"/>
  <c r="G275" i="15"/>
  <c r="F275" i="15"/>
  <c r="T274" i="15"/>
  <c r="S274" i="15"/>
  <c r="G274" i="15"/>
  <c r="F274" i="15"/>
  <c r="T273" i="15"/>
  <c r="S273" i="15"/>
  <c r="G273" i="15"/>
  <c r="F273" i="15"/>
  <c r="T272" i="15"/>
  <c r="S272" i="15"/>
  <c r="G272" i="15"/>
  <c r="F272" i="15"/>
  <c r="T271" i="15"/>
  <c r="S271" i="15"/>
  <c r="G271" i="15"/>
  <c r="F271" i="15"/>
  <c r="T270" i="15"/>
  <c r="S270" i="15"/>
  <c r="G270" i="15"/>
  <c r="F270" i="15"/>
  <c r="T269" i="15"/>
  <c r="S269" i="15"/>
  <c r="G269" i="15"/>
  <c r="F269" i="15"/>
  <c r="T268" i="15"/>
  <c r="S268" i="15"/>
  <c r="G268" i="15"/>
  <c r="F268" i="15"/>
  <c r="T267" i="15"/>
  <c r="S267" i="15"/>
  <c r="G267" i="15"/>
  <c r="F267" i="15"/>
  <c r="T266" i="15"/>
  <c r="S266" i="15"/>
  <c r="G266" i="15"/>
  <c r="F266" i="15"/>
  <c r="T265" i="15"/>
  <c r="S265" i="15"/>
  <c r="G265" i="15"/>
  <c r="F265" i="15"/>
  <c r="T264" i="15"/>
  <c r="S264" i="15"/>
  <c r="G264" i="15"/>
  <c r="F264" i="15"/>
  <c r="T263" i="15"/>
  <c r="S263" i="15"/>
  <c r="G263" i="15"/>
  <c r="F263" i="15"/>
  <c r="T262" i="15"/>
  <c r="S262" i="15"/>
  <c r="G262" i="15"/>
  <c r="F262" i="15"/>
  <c r="T261" i="15"/>
  <c r="S261" i="15"/>
  <c r="G261" i="15"/>
  <c r="F261" i="15"/>
  <c r="T260" i="15"/>
  <c r="S260" i="15"/>
  <c r="G260" i="15"/>
  <c r="F260" i="15"/>
  <c r="T259" i="15"/>
  <c r="S259" i="15"/>
  <c r="G259" i="15"/>
  <c r="F259" i="15"/>
  <c r="T258" i="15"/>
  <c r="S258" i="15"/>
  <c r="G258" i="15"/>
  <c r="F258" i="15"/>
  <c r="T257" i="15"/>
  <c r="S257" i="15"/>
  <c r="G257" i="15"/>
  <c r="F257" i="15"/>
  <c r="T256" i="15"/>
  <c r="S256" i="15"/>
  <c r="G256" i="15"/>
  <c r="F256" i="15"/>
  <c r="T255" i="15"/>
  <c r="S255" i="15"/>
  <c r="G255" i="15"/>
  <c r="F255" i="15"/>
  <c r="T254" i="15"/>
  <c r="S254" i="15"/>
  <c r="G254" i="15"/>
  <c r="F254" i="15"/>
  <c r="T253" i="15"/>
  <c r="S253" i="15"/>
  <c r="G253" i="15"/>
  <c r="F253" i="15"/>
  <c r="T252" i="15"/>
  <c r="S252" i="15"/>
  <c r="G252" i="15"/>
  <c r="F252" i="15"/>
  <c r="T251" i="15"/>
  <c r="S251" i="15"/>
  <c r="G251" i="15"/>
  <c r="F251" i="15"/>
  <c r="T250" i="15"/>
  <c r="S250" i="15"/>
  <c r="G250" i="15"/>
  <c r="F250" i="15"/>
  <c r="T249" i="15"/>
  <c r="S249" i="15"/>
  <c r="G249" i="15"/>
  <c r="F249" i="15"/>
  <c r="T248" i="15"/>
  <c r="S248" i="15"/>
  <c r="G248" i="15"/>
  <c r="F248" i="15"/>
  <c r="T247" i="15"/>
  <c r="S247" i="15"/>
  <c r="G247" i="15"/>
  <c r="F247" i="15"/>
  <c r="T246" i="15"/>
  <c r="S246" i="15"/>
  <c r="G246" i="15"/>
  <c r="F246" i="15"/>
  <c r="T245" i="15"/>
  <c r="S245" i="15"/>
  <c r="G245" i="15"/>
  <c r="F245" i="15"/>
  <c r="T244" i="15"/>
  <c r="S244" i="15"/>
  <c r="G244" i="15"/>
  <c r="F244" i="15"/>
  <c r="T243" i="15"/>
  <c r="S243" i="15"/>
  <c r="G243" i="15"/>
  <c r="F243" i="15"/>
  <c r="T242" i="15"/>
  <c r="S242" i="15"/>
  <c r="G242" i="15"/>
  <c r="F242" i="15"/>
  <c r="T241" i="15"/>
  <c r="S241" i="15"/>
  <c r="G241" i="15"/>
  <c r="F241" i="15"/>
  <c r="T240" i="15"/>
  <c r="S240" i="15"/>
  <c r="G240" i="15"/>
  <c r="F240" i="15"/>
  <c r="T239" i="15"/>
  <c r="S239" i="15"/>
  <c r="G239" i="15"/>
  <c r="F239" i="15"/>
  <c r="T238" i="15"/>
  <c r="S238" i="15"/>
  <c r="G238" i="15"/>
  <c r="F238" i="15"/>
  <c r="T237" i="15"/>
  <c r="S237" i="15"/>
  <c r="G237" i="15"/>
  <c r="F237" i="15"/>
  <c r="T236" i="15"/>
  <c r="S236" i="15"/>
  <c r="G236" i="15"/>
  <c r="F236" i="15"/>
  <c r="T235" i="15"/>
  <c r="S235" i="15"/>
  <c r="G235" i="15"/>
  <c r="F235" i="15"/>
  <c r="T234" i="15"/>
  <c r="S234" i="15"/>
  <c r="G234" i="15"/>
  <c r="F234" i="15"/>
  <c r="T233" i="15"/>
  <c r="S233" i="15"/>
  <c r="G233" i="15"/>
  <c r="F233" i="15"/>
  <c r="T232" i="15"/>
  <c r="S232" i="15"/>
  <c r="G232" i="15"/>
  <c r="F232" i="15"/>
  <c r="T231" i="15"/>
  <c r="S231" i="15"/>
  <c r="G231" i="15"/>
  <c r="F231" i="15"/>
  <c r="T230" i="15"/>
  <c r="S230" i="15"/>
  <c r="G230" i="15"/>
  <c r="F230" i="15"/>
  <c r="T229" i="15"/>
  <c r="S229" i="15"/>
  <c r="G229" i="15"/>
  <c r="F229" i="15"/>
  <c r="T228" i="15"/>
  <c r="S228" i="15"/>
  <c r="G228" i="15"/>
  <c r="F228" i="15"/>
  <c r="T227" i="15"/>
  <c r="S227" i="15"/>
  <c r="G227" i="15"/>
  <c r="F227" i="15"/>
  <c r="T226" i="15"/>
  <c r="S226" i="15"/>
  <c r="G226" i="15"/>
  <c r="F226" i="15"/>
  <c r="T225" i="15"/>
  <c r="S225" i="15"/>
  <c r="G225" i="15"/>
  <c r="F225" i="15"/>
  <c r="T224" i="15"/>
  <c r="S224" i="15"/>
  <c r="G224" i="15"/>
  <c r="F224" i="15"/>
  <c r="T223" i="15"/>
  <c r="S223" i="15"/>
  <c r="G223" i="15"/>
  <c r="F223" i="15"/>
  <c r="T222" i="15"/>
  <c r="S222" i="15"/>
  <c r="G222" i="15"/>
  <c r="F222" i="15"/>
  <c r="T221" i="15"/>
  <c r="S221" i="15"/>
  <c r="G221" i="15"/>
  <c r="F221" i="15"/>
  <c r="T220" i="15"/>
  <c r="S220" i="15"/>
  <c r="G220" i="15"/>
  <c r="F220" i="15"/>
  <c r="T219" i="15"/>
  <c r="S219" i="15"/>
  <c r="G219" i="15"/>
  <c r="F219" i="15"/>
  <c r="T218" i="15"/>
  <c r="S218" i="15"/>
  <c r="G218" i="15"/>
  <c r="F218" i="15"/>
  <c r="T217" i="15"/>
  <c r="S217" i="15"/>
  <c r="G217" i="15"/>
  <c r="F217" i="15"/>
  <c r="T216" i="15"/>
  <c r="S216" i="15"/>
  <c r="G216" i="15"/>
  <c r="F216" i="15"/>
  <c r="T215" i="15"/>
  <c r="S215" i="15"/>
  <c r="G215" i="15"/>
  <c r="F215" i="15"/>
  <c r="T214" i="15"/>
  <c r="S214" i="15"/>
  <c r="G214" i="15"/>
  <c r="F214" i="15"/>
  <c r="T213" i="15"/>
  <c r="S213" i="15"/>
  <c r="G213" i="15"/>
  <c r="F213" i="15"/>
  <c r="T212" i="15"/>
  <c r="S212" i="15"/>
  <c r="G212" i="15"/>
  <c r="F212" i="15"/>
  <c r="T211" i="15"/>
  <c r="S211" i="15"/>
  <c r="G211" i="15"/>
  <c r="F211" i="15"/>
  <c r="T210" i="15"/>
  <c r="S210" i="15"/>
  <c r="G210" i="15"/>
  <c r="F210" i="15"/>
  <c r="T209" i="15"/>
  <c r="S209" i="15"/>
  <c r="G209" i="15"/>
  <c r="F209" i="15"/>
  <c r="T208" i="15"/>
  <c r="S208" i="15"/>
  <c r="G208" i="15"/>
  <c r="F208" i="15"/>
  <c r="T207" i="15"/>
  <c r="S207" i="15"/>
  <c r="G207" i="15"/>
  <c r="F207" i="15"/>
  <c r="T206" i="15"/>
  <c r="S206" i="15"/>
  <c r="G206" i="15"/>
  <c r="F206" i="15"/>
  <c r="T205" i="15"/>
  <c r="S205" i="15"/>
  <c r="G205" i="15"/>
  <c r="F205" i="15"/>
  <c r="T204" i="15"/>
  <c r="S204" i="15"/>
  <c r="G204" i="15"/>
  <c r="F204" i="15"/>
  <c r="T203" i="15"/>
  <c r="S203" i="15"/>
  <c r="G203" i="15"/>
  <c r="F203" i="15"/>
  <c r="T202" i="15"/>
  <c r="S202" i="15"/>
  <c r="G202" i="15"/>
  <c r="F202" i="15"/>
  <c r="T201" i="15"/>
  <c r="S201" i="15"/>
  <c r="G201" i="15"/>
  <c r="F201" i="15"/>
  <c r="T200" i="15"/>
  <c r="S200" i="15"/>
  <c r="G200" i="15"/>
  <c r="F200" i="15"/>
  <c r="T199" i="15"/>
  <c r="S199" i="15"/>
  <c r="G199" i="15"/>
  <c r="F199" i="15"/>
  <c r="T198" i="15"/>
  <c r="S198" i="15"/>
  <c r="G198" i="15"/>
  <c r="F198" i="15"/>
  <c r="T197" i="15"/>
  <c r="S197" i="15"/>
  <c r="G197" i="15"/>
  <c r="F197" i="15"/>
  <c r="T196" i="15"/>
  <c r="S196" i="15"/>
  <c r="G196" i="15"/>
  <c r="F196" i="15"/>
  <c r="T195" i="15"/>
  <c r="S195" i="15"/>
  <c r="G195" i="15"/>
  <c r="F195" i="15"/>
  <c r="T194" i="15"/>
  <c r="S194" i="15"/>
  <c r="G194" i="15"/>
  <c r="F194" i="15"/>
  <c r="T193" i="15"/>
  <c r="S193" i="15"/>
  <c r="G193" i="15"/>
  <c r="F193" i="15"/>
  <c r="T192" i="15"/>
  <c r="S192" i="15"/>
  <c r="G192" i="15"/>
  <c r="F192" i="15"/>
  <c r="T191" i="15"/>
  <c r="S191" i="15"/>
  <c r="G191" i="15"/>
  <c r="F191" i="15"/>
  <c r="T190" i="15"/>
  <c r="S190" i="15"/>
  <c r="G190" i="15"/>
  <c r="F190" i="15"/>
  <c r="T189" i="15"/>
  <c r="S189" i="15"/>
  <c r="G189" i="15"/>
  <c r="F189" i="15"/>
  <c r="T188" i="15"/>
  <c r="S188" i="15"/>
  <c r="G188" i="15"/>
  <c r="F188" i="15"/>
  <c r="T187" i="15"/>
  <c r="S187" i="15"/>
  <c r="G187" i="15"/>
  <c r="F187" i="15"/>
  <c r="T186" i="15"/>
  <c r="S186" i="15"/>
  <c r="G186" i="15"/>
  <c r="F186" i="15"/>
  <c r="T185" i="15"/>
  <c r="S185" i="15"/>
  <c r="G185" i="15"/>
  <c r="F185" i="15"/>
  <c r="T184" i="15"/>
  <c r="S184" i="15"/>
  <c r="G184" i="15"/>
  <c r="F184" i="15"/>
  <c r="T183" i="15"/>
  <c r="S183" i="15"/>
  <c r="G183" i="15"/>
  <c r="F183" i="15"/>
  <c r="T182" i="15"/>
  <c r="S182" i="15"/>
  <c r="G182" i="15"/>
  <c r="F182" i="15"/>
  <c r="T181" i="15"/>
  <c r="S181" i="15"/>
  <c r="G181" i="15"/>
  <c r="F181" i="15"/>
  <c r="T180" i="15"/>
  <c r="S180" i="15"/>
  <c r="G180" i="15"/>
  <c r="F180" i="15"/>
  <c r="T179" i="15"/>
  <c r="S179" i="15"/>
  <c r="G179" i="15"/>
  <c r="F179" i="15"/>
  <c r="T178" i="15"/>
  <c r="S178" i="15"/>
  <c r="G178" i="15"/>
  <c r="F178" i="15"/>
  <c r="T177" i="15"/>
  <c r="S177" i="15"/>
  <c r="G177" i="15"/>
  <c r="F177" i="15"/>
  <c r="T176" i="15"/>
  <c r="S176" i="15"/>
  <c r="G176" i="15"/>
  <c r="F176" i="15"/>
  <c r="T175" i="15"/>
  <c r="S175" i="15"/>
  <c r="G175" i="15"/>
  <c r="F175" i="15"/>
  <c r="T174" i="15"/>
  <c r="S174" i="15"/>
  <c r="G174" i="15"/>
  <c r="F174" i="15"/>
  <c r="T173" i="15"/>
  <c r="S173" i="15"/>
  <c r="G173" i="15"/>
  <c r="F173" i="15"/>
  <c r="T172" i="15"/>
  <c r="S172" i="15"/>
  <c r="G172" i="15"/>
  <c r="F172" i="15"/>
  <c r="T171" i="15"/>
  <c r="S171" i="15"/>
  <c r="G171" i="15"/>
  <c r="F171" i="15"/>
  <c r="T170" i="15"/>
  <c r="S170" i="15"/>
  <c r="G170" i="15"/>
  <c r="F170" i="15"/>
  <c r="T169" i="15"/>
  <c r="S169" i="15"/>
  <c r="G169" i="15"/>
  <c r="F169" i="15"/>
  <c r="T168" i="15"/>
  <c r="S168" i="15"/>
  <c r="G168" i="15"/>
  <c r="F168" i="15"/>
  <c r="T167" i="15"/>
  <c r="S167" i="15"/>
  <c r="G167" i="15"/>
  <c r="F167" i="15"/>
  <c r="T166" i="15"/>
  <c r="S166" i="15"/>
  <c r="G166" i="15"/>
  <c r="F166" i="15"/>
  <c r="T165" i="15"/>
  <c r="S165" i="15"/>
  <c r="G165" i="15"/>
  <c r="F165" i="15"/>
  <c r="T164" i="15"/>
  <c r="S164" i="15"/>
  <c r="G164" i="15"/>
  <c r="F164" i="15"/>
  <c r="T163" i="15"/>
  <c r="S163" i="15"/>
  <c r="G163" i="15"/>
  <c r="F163" i="15"/>
  <c r="T162" i="15"/>
  <c r="S162" i="15"/>
  <c r="G162" i="15"/>
  <c r="F162" i="15"/>
  <c r="T161" i="15"/>
  <c r="S161" i="15"/>
  <c r="G161" i="15"/>
  <c r="F161" i="15"/>
  <c r="T160" i="15"/>
  <c r="S160" i="15"/>
  <c r="G160" i="15"/>
  <c r="F160" i="15"/>
  <c r="T159" i="15"/>
  <c r="S159" i="15"/>
  <c r="G159" i="15"/>
  <c r="F159" i="15"/>
  <c r="T158" i="15"/>
  <c r="S158" i="15"/>
  <c r="G158" i="15"/>
  <c r="F158" i="15"/>
  <c r="T157" i="15"/>
  <c r="S157" i="15"/>
  <c r="G157" i="15"/>
  <c r="F157" i="15"/>
  <c r="T156" i="15"/>
  <c r="S156" i="15"/>
  <c r="G156" i="15"/>
  <c r="F156" i="15"/>
  <c r="T155" i="15"/>
  <c r="S155" i="15"/>
  <c r="G155" i="15"/>
  <c r="F155" i="15"/>
  <c r="T154" i="15"/>
  <c r="S154" i="15"/>
  <c r="G154" i="15"/>
  <c r="F154" i="15"/>
  <c r="T153" i="15"/>
  <c r="S153" i="15"/>
  <c r="G153" i="15"/>
  <c r="F153" i="15"/>
  <c r="T152" i="15"/>
  <c r="S152" i="15"/>
  <c r="G152" i="15"/>
  <c r="F152" i="15"/>
  <c r="T151" i="15"/>
  <c r="S151" i="15"/>
  <c r="G151" i="15"/>
  <c r="F151" i="15"/>
  <c r="T150" i="15"/>
  <c r="S150" i="15"/>
  <c r="G150" i="15"/>
  <c r="F150" i="15"/>
  <c r="T149" i="15"/>
  <c r="S149" i="15"/>
  <c r="G149" i="15"/>
  <c r="F149" i="15"/>
  <c r="T148" i="15"/>
  <c r="S148" i="15"/>
  <c r="G148" i="15"/>
  <c r="F148" i="15"/>
  <c r="T147" i="15"/>
  <c r="S147" i="15"/>
  <c r="G147" i="15"/>
  <c r="F147" i="15"/>
  <c r="T146" i="15"/>
  <c r="S146" i="15"/>
  <c r="G146" i="15"/>
  <c r="F146" i="15"/>
  <c r="T145" i="15"/>
  <c r="S145" i="15"/>
  <c r="G145" i="15"/>
  <c r="F145" i="15"/>
  <c r="T144" i="15"/>
  <c r="S144" i="15"/>
  <c r="G144" i="15"/>
  <c r="F144" i="15"/>
  <c r="T143" i="15"/>
  <c r="S143" i="15"/>
  <c r="G143" i="15"/>
  <c r="F143" i="15"/>
  <c r="T142" i="15"/>
  <c r="S142" i="15"/>
  <c r="G142" i="15"/>
  <c r="F142" i="15"/>
  <c r="T141" i="15"/>
  <c r="S141" i="15"/>
  <c r="G141" i="15"/>
  <c r="F141" i="15"/>
  <c r="T140" i="15"/>
  <c r="S140" i="15"/>
  <c r="G140" i="15"/>
  <c r="F140" i="15"/>
  <c r="T139" i="15"/>
  <c r="S139" i="15"/>
  <c r="G139" i="15"/>
  <c r="F139" i="15"/>
  <c r="T138" i="15"/>
  <c r="S138" i="15"/>
  <c r="G138" i="15"/>
  <c r="F138" i="15"/>
  <c r="T137" i="15"/>
  <c r="S137" i="15"/>
  <c r="G137" i="15"/>
  <c r="F137" i="15"/>
  <c r="T136" i="15"/>
  <c r="S136" i="15"/>
  <c r="G136" i="15"/>
  <c r="F136" i="15"/>
  <c r="T135" i="15"/>
  <c r="S135" i="15"/>
  <c r="G135" i="15"/>
  <c r="F135" i="15"/>
  <c r="T134" i="15"/>
  <c r="S134" i="15"/>
  <c r="G134" i="15"/>
  <c r="F134" i="15"/>
  <c r="T133" i="15"/>
  <c r="S133" i="15"/>
  <c r="G133" i="15"/>
  <c r="F133" i="15"/>
  <c r="T132" i="15"/>
  <c r="S132" i="15"/>
  <c r="G132" i="15"/>
  <c r="F132" i="15"/>
  <c r="T131" i="15"/>
  <c r="S131" i="15"/>
  <c r="G131" i="15"/>
  <c r="F131" i="15"/>
  <c r="T130" i="15"/>
  <c r="S130" i="15"/>
  <c r="G130" i="15"/>
  <c r="F130" i="15"/>
  <c r="T129" i="15"/>
  <c r="S129" i="15"/>
  <c r="G129" i="15"/>
  <c r="F129" i="15"/>
  <c r="T128" i="15"/>
  <c r="S128" i="15"/>
  <c r="G128" i="15"/>
  <c r="F128" i="15"/>
  <c r="T127" i="15"/>
  <c r="S127" i="15"/>
  <c r="G127" i="15"/>
  <c r="F127" i="15"/>
  <c r="T126" i="15"/>
  <c r="S126" i="15"/>
  <c r="G126" i="15"/>
  <c r="F126" i="15"/>
  <c r="T125" i="15"/>
  <c r="S125" i="15"/>
  <c r="G125" i="15"/>
  <c r="F125" i="15"/>
  <c r="T124" i="15"/>
  <c r="S124" i="15"/>
  <c r="G124" i="15"/>
  <c r="F124" i="15"/>
  <c r="T123" i="15"/>
  <c r="S123" i="15"/>
  <c r="G123" i="15"/>
  <c r="F123" i="15"/>
  <c r="T122" i="15"/>
  <c r="S122" i="15"/>
  <c r="G122" i="15"/>
  <c r="F122" i="15"/>
  <c r="T121" i="15"/>
  <c r="S121" i="15"/>
  <c r="G121" i="15"/>
  <c r="F121" i="15"/>
  <c r="T120" i="15"/>
  <c r="S120" i="15"/>
  <c r="G120" i="15"/>
  <c r="F120" i="15"/>
  <c r="T119" i="15"/>
  <c r="S119" i="15"/>
  <c r="G119" i="15"/>
  <c r="F119" i="15"/>
  <c r="T118" i="15"/>
  <c r="S118" i="15"/>
  <c r="G118" i="15"/>
  <c r="F118" i="15"/>
  <c r="T117" i="15"/>
  <c r="S117" i="15"/>
  <c r="G117" i="15"/>
  <c r="F117" i="15"/>
  <c r="T116" i="15"/>
  <c r="S116" i="15"/>
  <c r="G116" i="15"/>
  <c r="F116" i="15"/>
  <c r="T115" i="15"/>
  <c r="S115" i="15"/>
  <c r="G115" i="15"/>
  <c r="F115" i="15"/>
  <c r="T114" i="15"/>
  <c r="S114" i="15"/>
  <c r="G114" i="15"/>
  <c r="F114" i="15"/>
  <c r="T113" i="15"/>
  <c r="S113" i="15"/>
  <c r="G113" i="15"/>
  <c r="F113" i="15"/>
  <c r="T112" i="15"/>
  <c r="S112" i="15"/>
  <c r="G112" i="15"/>
  <c r="F112" i="15"/>
  <c r="T111" i="15"/>
  <c r="S111" i="15"/>
  <c r="G111" i="15"/>
  <c r="F111" i="15"/>
  <c r="T110" i="15"/>
  <c r="S110" i="15"/>
  <c r="G110" i="15"/>
  <c r="F110" i="15"/>
  <c r="T109" i="15"/>
  <c r="S109" i="15"/>
  <c r="G109" i="15"/>
  <c r="F109" i="15"/>
  <c r="T108" i="15"/>
  <c r="S108" i="15"/>
  <c r="G108" i="15"/>
  <c r="F108" i="15"/>
  <c r="T107" i="15"/>
  <c r="S107" i="15"/>
  <c r="G107" i="15"/>
  <c r="F107" i="15"/>
  <c r="T106" i="15"/>
  <c r="S106" i="15"/>
  <c r="G106" i="15"/>
  <c r="F106" i="15"/>
  <c r="T105" i="15"/>
  <c r="S105" i="15"/>
  <c r="G105" i="15"/>
  <c r="F105" i="15"/>
  <c r="T104" i="15"/>
  <c r="S104" i="15"/>
  <c r="G104" i="15"/>
  <c r="F104" i="15"/>
  <c r="T103" i="15"/>
  <c r="S103" i="15"/>
  <c r="G103" i="15"/>
  <c r="F103" i="15"/>
  <c r="T102" i="15"/>
  <c r="S102" i="15"/>
  <c r="G102" i="15"/>
  <c r="F102" i="15"/>
  <c r="T101" i="15"/>
  <c r="S101" i="15"/>
  <c r="G101" i="15"/>
  <c r="F101" i="15"/>
  <c r="T100" i="15"/>
  <c r="S100" i="15"/>
  <c r="G100" i="15"/>
  <c r="F100" i="15"/>
  <c r="T99" i="15"/>
  <c r="S99" i="15"/>
  <c r="G99" i="15"/>
  <c r="F99" i="15"/>
  <c r="T98" i="15"/>
  <c r="S98" i="15"/>
  <c r="G98" i="15"/>
  <c r="F98" i="15"/>
  <c r="T97" i="15"/>
  <c r="S97" i="15"/>
  <c r="G97" i="15"/>
  <c r="F97" i="15"/>
  <c r="T96" i="15"/>
  <c r="S96" i="15"/>
  <c r="G96" i="15"/>
  <c r="F96" i="15"/>
  <c r="T95" i="15"/>
  <c r="S95" i="15"/>
  <c r="G95" i="15"/>
  <c r="F95" i="15"/>
  <c r="T94" i="15"/>
  <c r="S94" i="15"/>
  <c r="G94" i="15"/>
  <c r="F94" i="15"/>
  <c r="T93" i="15"/>
  <c r="S93" i="15"/>
  <c r="G93" i="15"/>
  <c r="F93" i="15"/>
  <c r="T92" i="15"/>
  <c r="S92" i="15"/>
  <c r="G92" i="15"/>
  <c r="F92" i="15"/>
  <c r="T91" i="15"/>
  <c r="S91" i="15"/>
  <c r="G91" i="15"/>
  <c r="F91" i="15"/>
  <c r="T90" i="15"/>
  <c r="S90" i="15"/>
  <c r="G90" i="15"/>
  <c r="F90" i="15"/>
  <c r="T89" i="15"/>
  <c r="S89" i="15"/>
  <c r="G89" i="15"/>
  <c r="F89" i="15"/>
  <c r="T88" i="15"/>
  <c r="S88" i="15"/>
  <c r="G88" i="15"/>
  <c r="F88" i="15"/>
  <c r="T87" i="15"/>
  <c r="S87" i="15"/>
  <c r="G87" i="15"/>
  <c r="F87" i="15"/>
  <c r="T86" i="15"/>
  <c r="S86" i="15"/>
  <c r="G86" i="15"/>
  <c r="F86" i="15"/>
  <c r="T85" i="15"/>
  <c r="S85" i="15"/>
  <c r="G85" i="15"/>
  <c r="F85" i="15"/>
  <c r="T84" i="15"/>
  <c r="S84" i="15"/>
  <c r="G84" i="15"/>
  <c r="F84" i="15"/>
  <c r="T83" i="15"/>
  <c r="S83" i="15"/>
  <c r="G83" i="15"/>
  <c r="F83" i="15"/>
  <c r="T82" i="15"/>
  <c r="S82" i="15"/>
  <c r="G82" i="15"/>
  <c r="F82" i="15"/>
  <c r="T81" i="15"/>
  <c r="S81" i="15"/>
  <c r="G81" i="15"/>
  <c r="F81" i="15"/>
  <c r="T80" i="15"/>
  <c r="S80" i="15"/>
  <c r="G80" i="15"/>
  <c r="F80" i="15"/>
  <c r="T79" i="15"/>
  <c r="S79" i="15"/>
  <c r="G79" i="15"/>
  <c r="F79" i="15"/>
  <c r="T78" i="15"/>
  <c r="S78" i="15"/>
  <c r="G78" i="15"/>
  <c r="F78" i="15"/>
  <c r="T77" i="15"/>
  <c r="S77" i="15"/>
  <c r="G77" i="15"/>
  <c r="F77" i="15"/>
  <c r="T76" i="15"/>
  <c r="S76" i="15"/>
  <c r="G76" i="15"/>
  <c r="F76" i="15"/>
  <c r="T75" i="15"/>
  <c r="S75" i="15"/>
  <c r="G75" i="15"/>
  <c r="F75" i="15"/>
  <c r="T74" i="15"/>
  <c r="S74" i="15"/>
  <c r="G74" i="15"/>
  <c r="F74" i="15"/>
  <c r="T73" i="15"/>
  <c r="S73" i="15"/>
  <c r="G73" i="15"/>
  <c r="F73" i="15"/>
  <c r="T72" i="15"/>
  <c r="S72" i="15"/>
  <c r="G72" i="15"/>
  <c r="F72" i="15"/>
  <c r="T71" i="15"/>
  <c r="S71" i="15"/>
  <c r="G71" i="15"/>
  <c r="F71" i="15"/>
  <c r="T70" i="15"/>
  <c r="S70" i="15"/>
  <c r="G70" i="15"/>
  <c r="F70" i="15"/>
  <c r="T69" i="15"/>
  <c r="S69" i="15"/>
  <c r="G69" i="15"/>
  <c r="F69" i="15"/>
  <c r="T68" i="15"/>
  <c r="S68" i="15"/>
  <c r="G68" i="15"/>
  <c r="F68" i="15"/>
  <c r="T67" i="15"/>
  <c r="S67" i="15"/>
  <c r="G67" i="15"/>
  <c r="F67" i="15"/>
  <c r="T66" i="15"/>
  <c r="S66" i="15"/>
  <c r="G66" i="15"/>
  <c r="F66" i="15"/>
  <c r="T65" i="15"/>
  <c r="S65" i="15"/>
  <c r="G65" i="15"/>
  <c r="F65" i="15"/>
  <c r="T64" i="15"/>
  <c r="S64" i="15"/>
  <c r="G64" i="15"/>
  <c r="F64" i="15"/>
  <c r="T63" i="15"/>
  <c r="S63" i="15"/>
  <c r="G63" i="15"/>
  <c r="F63" i="15"/>
  <c r="T62" i="15"/>
  <c r="S62" i="15"/>
  <c r="G62" i="15"/>
  <c r="F62" i="15"/>
  <c r="T61" i="15"/>
  <c r="S61" i="15"/>
  <c r="G61" i="15"/>
  <c r="F61" i="15"/>
  <c r="T60" i="15"/>
  <c r="S60" i="15"/>
  <c r="G60" i="15"/>
  <c r="F60" i="15"/>
  <c r="T59" i="15"/>
  <c r="S59" i="15"/>
  <c r="G59" i="15"/>
  <c r="F59" i="15"/>
  <c r="T58" i="15"/>
  <c r="S58" i="15"/>
  <c r="G58" i="15"/>
  <c r="F58" i="15"/>
  <c r="T57" i="15"/>
  <c r="S57" i="15"/>
  <c r="G57" i="15"/>
  <c r="F57" i="15"/>
  <c r="T56" i="15"/>
  <c r="S56" i="15"/>
  <c r="G56" i="15"/>
  <c r="F56" i="15"/>
  <c r="T55" i="15"/>
  <c r="S55" i="15"/>
  <c r="G55" i="15"/>
  <c r="F55" i="15"/>
  <c r="T54" i="15"/>
  <c r="S54" i="15"/>
  <c r="G54" i="15"/>
  <c r="F54" i="15"/>
  <c r="T53" i="15"/>
  <c r="S53" i="15"/>
  <c r="G53" i="15"/>
  <c r="F53" i="15"/>
  <c r="T52" i="15"/>
  <c r="S52" i="15"/>
  <c r="G52" i="15"/>
  <c r="F52" i="15"/>
  <c r="T51" i="15"/>
  <c r="S51" i="15"/>
  <c r="G51" i="15"/>
  <c r="F51" i="15"/>
  <c r="T50" i="15"/>
  <c r="S50" i="15"/>
  <c r="G50" i="15"/>
  <c r="F50" i="15"/>
  <c r="T49" i="15"/>
  <c r="S49" i="15"/>
  <c r="G49" i="15"/>
  <c r="F49" i="15"/>
  <c r="T48" i="15"/>
  <c r="S48" i="15"/>
  <c r="G48" i="15"/>
  <c r="F48" i="15"/>
  <c r="T47" i="15"/>
  <c r="S47" i="15"/>
  <c r="G47" i="15"/>
  <c r="F47" i="15"/>
  <c r="T46" i="15"/>
  <c r="S46" i="15"/>
  <c r="G46" i="15"/>
  <c r="F46" i="15"/>
  <c r="T45" i="15"/>
  <c r="S45" i="15"/>
  <c r="G45" i="15"/>
  <c r="F45" i="15"/>
  <c r="T44" i="15"/>
  <c r="S44" i="15"/>
  <c r="G44" i="15"/>
  <c r="F44" i="15"/>
  <c r="T43" i="15"/>
  <c r="S43" i="15"/>
  <c r="G43" i="15"/>
  <c r="F43" i="15"/>
  <c r="T42" i="15"/>
  <c r="S42" i="15"/>
  <c r="G42" i="15"/>
  <c r="F42" i="15"/>
  <c r="T41" i="15"/>
  <c r="S41" i="15"/>
  <c r="G41" i="15"/>
  <c r="F41" i="15"/>
  <c r="T40" i="15"/>
  <c r="S40" i="15"/>
  <c r="G40" i="15"/>
  <c r="F40" i="15"/>
  <c r="T39" i="15"/>
  <c r="S39" i="15"/>
  <c r="G39" i="15"/>
  <c r="F39" i="15"/>
  <c r="T38" i="15"/>
  <c r="S38" i="15"/>
  <c r="G38" i="15"/>
  <c r="F38" i="15"/>
  <c r="T37" i="15"/>
  <c r="S37" i="15"/>
  <c r="G37" i="15"/>
  <c r="F37" i="15"/>
  <c r="T36" i="15"/>
  <c r="S36" i="15"/>
  <c r="G36" i="15"/>
  <c r="F36" i="15"/>
  <c r="T35" i="15"/>
  <c r="S35" i="15"/>
  <c r="G35" i="15"/>
  <c r="F35" i="15"/>
  <c r="T34" i="15"/>
  <c r="S34" i="15"/>
  <c r="G34" i="15"/>
  <c r="F34" i="15"/>
  <c r="T33" i="15"/>
  <c r="S33" i="15"/>
  <c r="G33" i="15"/>
  <c r="F33" i="15"/>
  <c r="T32" i="15"/>
  <c r="S32" i="15"/>
  <c r="G32" i="15"/>
  <c r="F32" i="15"/>
  <c r="T31" i="15"/>
  <c r="S31" i="15"/>
  <c r="G31" i="15"/>
  <c r="F31" i="15"/>
  <c r="T30" i="15"/>
  <c r="S30" i="15"/>
  <c r="G30" i="15"/>
  <c r="F30" i="15"/>
  <c r="T29" i="15"/>
  <c r="S29" i="15"/>
  <c r="G29" i="15"/>
  <c r="F29" i="15"/>
  <c r="T28" i="15"/>
  <c r="S28" i="15"/>
  <c r="G28" i="15"/>
  <c r="F28" i="15"/>
  <c r="T27" i="15"/>
  <c r="S27" i="15"/>
  <c r="G27" i="15"/>
  <c r="F27" i="15"/>
  <c r="T26" i="15"/>
  <c r="S26" i="15"/>
  <c r="G26" i="15"/>
  <c r="F26" i="15"/>
  <c r="T25" i="15"/>
  <c r="S25" i="15"/>
  <c r="G25" i="15"/>
  <c r="F25" i="15"/>
  <c r="T24" i="15"/>
  <c r="S24" i="15"/>
  <c r="G24" i="15"/>
  <c r="F24" i="15"/>
  <c r="T23" i="15"/>
  <c r="S23" i="15"/>
  <c r="G23" i="15"/>
  <c r="F23" i="15"/>
  <c r="T22" i="15"/>
  <c r="S22" i="15"/>
  <c r="G22" i="15"/>
  <c r="F22" i="15"/>
  <c r="T21" i="15"/>
  <c r="S21" i="15"/>
  <c r="G21" i="15"/>
  <c r="F21" i="15"/>
  <c r="T20" i="15"/>
  <c r="S20" i="15"/>
  <c r="G20" i="15"/>
  <c r="F20" i="15"/>
  <c r="T19" i="15"/>
  <c r="S19" i="15"/>
  <c r="G19" i="15"/>
  <c r="F19" i="15"/>
  <c r="T18" i="15"/>
  <c r="S18" i="15"/>
  <c r="G18" i="15"/>
  <c r="F18" i="15"/>
  <c r="T17" i="15"/>
  <c r="S17" i="15"/>
  <c r="G17" i="15"/>
  <c r="F17" i="15"/>
  <c r="T16" i="15"/>
  <c r="S16" i="15"/>
  <c r="G16" i="15"/>
  <c r="F16" i="15"/>
  <c r="T15" i="15"/>
  <c r="S15" i="15"/>
  <c r="G15" i="15"/>
  <c r="F15" i="15"/>
  <c r="T14" i="15"/>
  <c r="S14" i="15"/>
  <c r="G14" i="15"/>
  <c r="F14" i="15"/>
  <c r="T13" i="15"/>
  <c r="S13" i="15"/>
  <c r="G13" i="15"/>
  <c r="F13" i="15"/>
  <c r="T12" i="15"/>
  <c r="S12" i="15"/>
  <c r="G12" i="15"/>
  <c r="F12" i="15"/>
  <c r="T11" i="15"/>
  <c r="S11" i="15"/>
  <c r="G11" i="15"/>
  <c r="F11" i="15"/>
  <c r="T10" i="15"/>
  <c r="S10" i="15"/>
  <c r="G10" i="15"/>
  <c r="F10" i="15"/>
  <c r="T9" i="15"/>
  <c r="S9" i="15"/>
  <c r="G9" i="15"/>
  <c r="F9" i="15"/>
  <c r="T8" i="15"/>
  <c r="S8" i="15"/>
  <c r="G8" i="15"/>
  <c r="F8" i="15"/>
  <c r="T7" i="15"/>
  <c r="S7" i="15"/>
  <c r="G7" i="15"/>
  <c r="F7" i="15"/>
  <c r="T6" i="15"/>
  <c r="S6" i="15"/>
  <c r="G6" i="15"/>
  <c r="F6" i="15"/>
  <c r="T5" i="15"/>
  <c r="S5" i="15"/>
  <c r="G5" i="15"/>
  <c r="F5" i="15"/>
  <c r="T4" i="15"/>
  <c r="S4" i="15"/>
  <c r="G4" i="15"/>
  <c r="F4" i="15"/>
  <c r="T3" i="15"/>
  <c r="S3" i="15"/>
  <c r="G3" i="15"/>
  <c r="F3" i="15"/>
  <c r="T2" i="15"/>
  <c r="S2" i="15"/>
  <c r="G2" i="15"/>
  <c r="F2" i="15"/>
  <c r="F480" i="8"/>
  <c r="G480" i="8"/>
  <c r="S480" i="8"/>
  <c r="T480" i="8"/>
  <c r="C66" i="14"/>
  <c r="S921" i="8" l="1"/>
  <c r="S922" i="8"/>
  <c r="S923" i="8"/>
  <c r="S924" i="8"/>
  <c r="S925" i="8"/>
  <c r="S926" i="8"/>
  <c r="S927" i="8"/>
  <c r="S928" i="8"/>
  <c r="S929" i="8"/>
  <c r="S930" i="8"/>
  <c r="S931" i="8"/>
  <c r="S932" i="8"/>
  <c r="S933" i="8"/>
  <c r="S934" i="8"/>
  <c r="S935" i="8"/>
  <c r="S936" i="8"/>
  <c r="S937" i="8"/>
  <c r="S938" i="8"/>
  <c r="S939" i="8"/>
  <c r="S940" i="8"/>
  <c r="S941" i="8"/>
  <c r="S942" i="8"/>
  <c r="S943" i="8"/>
  <c r="S944" i="8"/>
  <c r="S945" i="8"/>
  <c r="S946" i="8"/>
  <c r="S947" i="8"/>
  <c r="S948" i="8"/>
  <c r="S949" i="8"/>
  <c r="S950" i="8"/>
  <c r="S951" i="8"/>
  <c r="S952" i="8"/>
  <c r="S953" i="8"/>
  <c r="S954" i="8"/>
  <c r="S955" i="8"/>
  <c r="S956" i="8"/>
  <c r="S957" i="8"/>
  <c r="S958" i="8"/>
  <c r="S959" i="8"/>
  <c r="S960" i="8"/>
  <c r="S961" i="8"/>
  <c r="S962" i="8"/>
  <c r="S963" i="8"/>
  <c r="S964" i="8"/>
  <c r="S965" i="8"/>
  <c r="S966" i="8"/>
  <c r="S967" i="8"/>
  <c r="S968" i="8"/>
  <c r="S969" i="8"/>
  <c r="S970" i="8"/>
  <c r="S971" i="8"/>
  <c r="S972" i="8"/>
  <c r="S973" i="8"/>
  <c r="S974" i="8"/>
  <c r="S975" i="8"/>
  <c r="S976" i="8"/>
  <c r="S977" i="8"/>
  <c r="S978" i="8"/>
  <c r="S979" i="8"/>
  <c r="S980" i="8"/>
  <c r="S981" i="8"/>
  <c r="S982" i="8"/>
  <c r="S983" i="8"/>
  <c r="S984" i="8"/>
  <c r="S985" i="8"/>
  <c r="S986" i="8"/>
  <c r="S987" i="8"/>
  <c r="S988" i="8"/>
  <c r="S989" i="8"/>
  <c r="S990" i="8"/>
  <c r="S991" i="8"/>
  <c r="S992" i="8"/>
  <c r="S993" i="8"/>
  <c r="S994" i="8"/>
  <c r="S995" i="8"/>
  <c r="S996" i="8"/>
  <c r="S997" i="8"/>
  <c r="S998" i="8"/>
  <c r="S999" i="8"/>
  <c r="S1000" i="8"/>
  <c r="S1001" i="8"/>
  <c r="S1002" i="8"/>
  <c r="S1003" i="8"/>
  <c r="S1004" i="8"/>
  <c r="S1005" i="8"/>
  <c r="S1006" i="8"/>
  <c r="S1007" i="8"/>
  <c r="S1008" i="8"/>
  <c r="S1009" i="8"/>
  <c r="S1010" i="8"/>
  <c r="S1011" i="8"/>
  <c r="S1012" i="8"/>
  <c r="S1013" i="8"/>
  <c r="S1014" i="8"/>
  <c r="S1015" i="8"/>
  <c r="S1016" i="8"/>
  <c r="S1017" i="8"/>
  <c r="S1018" i="8"/>
  <c r="S1019" i="8"/>
  <c r="S1020" i="8"/>
  <c r="S1021" i="8"/>
  <c r="S1022" i="8"/>
  <c r="S1023" i="8"/>
  <c r="S1024" i="8"/>
  <c r="S1025" i="8"/>
  <c r="S1026" i="8"/>
  <c r="S1027" i="8"/>
  <c r="S1028" i="8"/>
  <c r="S1029" i="8"/>
  <c r="S1030" i="8"/>
  <c r="S1031" i="8"/>
  <c r="S1032" i="8"/>
  <c r="S1033" i="8"/>
  <c r="S1034" i="8"/>
  <c r="S1035" i="8"/>
  <c r="S1036" i="8"/>
  <c r="S1037" i="8"/>
  <c r="S1038" i="8"/>
  <c r="S1039" i="8"/>
  <c r="S1040" i="8"/>
  <c r="S1041" i="8"/>
  <c r="S1042" i="8"/>
  <c r="S1043" i="8"/>
  <c r="S1044" i="8"/>
  <c r="S1045" i="8"/>
  <c r="S1046" i="8"/>
  <c r="S1047" i="8"/>
  <c r="S1048" i="8"/>
  <c r="S1049" i="8"/>
  <c r="S1050" i="8"/>
  <c r="S1051" i="8"/>
  <c r="S1052" i="8"/>
  <c r="S1053" i="8"/>
  <c r="S1054" i="8"/>
  <c r="S1055" i="8"/>
  <c r="S1056" i="8"/>
  <c r="S1057" i="8"/>
  <c r="S1058" i="8"/>
  <c r="S1059" i="8"/>
  <c r="S1060" i="8"/>
  <c r="S1061" i="8"/>
  <c r="S1062" i="8"/>
  <c r="S1063" i="8"/>
  <c r="S1064" i="8"/>
  <c r="S1065" i="8"/>
  <c r="S1066" i="8"/>
  <c r="S1067" i="8"/>
  <c r="S1068" i="8"/>
  <c r="S1069" i="8"/>
  <c r="S1070" i="8"/>
  <c r="S1071" i="8"/>
  <c r="S1072" i="8"/>
  <c r="S1073" i="8"/>
  <c r="S1074" i="8"/>
  <c r="S1075" i="8"/>
  <c r="S1076" i="8"/>
  <c r="S1077" i="8"/>
  <c r="S1078" i="8"/>
  <c r="S1079" i="8"/>
  <c r="S1080" i="8"/>
  <c r="S1081" i="8"/>
  <c r="S1082" i="8"/>
  <c r="S1083" i="8"/>
  <c r="S1084" i="8"/>
  <c r="S1085" i="8"/>
  <c r="S1086" i="8"/>
  <c r="S1087" i="8"/>
  <c r="S1088" i="8"/>
  <c r="S1089" i="8"/>
  <c r="S1090" i="8"/>
  <c r="S1091" i="8"/>
  <c r="S1092" i="8"/>
  <c r="S1093" i="8"/>
  <c r="S1094" i="8"/>
  <c r="S1095" i="8"/>
  <c r="S1096" i="8"/>
  <c r="S1097" i="8"/>
  <c r="S1098" i="8"/>
  <c r="S1099" i="8"/>
  <c r="S1100" i="8"/>
  <c r="S1101" i="8"/>
  <c r="S1102" i="8"/>
  <c r="S1103" i="8"/>
  <c r="S920" i="8"/>
  <c r="S919" i="8"/>
  <c r="S737" i="8"/>
  <c r="S738" i="8"/>
  <c r="S739" i="8"/>
  <c r="S740" i="8"/>
  <c r="S741" i="8"/>
  <c r="S742" i="8"/>
  <c r="S743" i="8"/>
  <c r="S744" i="8"/>
  <c r="S745" i="8"/>
  <c r="S746" i="8"/>
  <c r="S747" i="8"/>
  <c r="S748" i="8"/>
  <c r="S749" i="8"/>
  <c r="S750" i="8"/>
  <c r="S751" i="8"/>
  <c r="S752" i="8"/>
  <c r="S753" i="8"/>
  <c r="S754" i="8"/>
  <c r="S755" i="8"/>
  <c r="S756" i="8"/>
  <c r="S757" i="8"/>
  <c r="S758" i="8"/>
  <c r="S759" i="8"/>
  <c r="S760" i="8"/>
  <c r="S761" i="8"/>
  <c r="S762" i="8"/>
  <c r="S763" i="8"/>
  <c r="S764" i="8"/>
  <c r="S765" i="8"/>
  <c r="S766" i="8"/>
  <c r="S767" i="8"/>
  <c r="S768" i="8"/>
  <c r="S769" i="8"/>
  <c r="S770" i="8"/>
  <c r="S771" i="8"/>
  <c r="S772" i="8"/>
  <c r="S773" i="8"/>
  <c r="S774" i="8"/>
  <c r="S775" i="8"/>
  <c r="S776" i="8"/>
  <c r="S777" i="8"/>
  <c r="S778" i="8"/>
  <c r="S779" i="8"/>
  <c r="S780" i="8"/>
  <c r="S781" i="8"/>
  <c r="S782" i="8"/>
  <c r="S783" i="8"/>
  <c r="S784" i="8"/>
  <c r="S785" i="8"/>
  <c r="S786" i="8"/>
  <c r="S787" i="8"/>
  <c r="S788" i="8"/>
  <c r="S789" i="8"/>
  <c r="S790" i="8"/>
  <c r="S791" i="8"/>
  <c r="S792" i="8"/>
  <c r="S793" i="8"/>
  <c r="S794" i="8"/>
  <c r="S795" i="8"/>
  <c r="S796" i="8"/>
  <c r="S797" i="8"/>
  <c r="S798" i="8"/>
  <c r="S799" i="8"/>
  <c r="S800" i="8"/>
  <c r="S801" i="8"/>
  <c r="S802" i="8"/>
  <c r="S803" i="8"/>
  <c r="S804" i="8"/>
  <c r="S805" i="8"/>
  <c r="S806" i="8"/>
  <c r="S807" i="8"/>
  <c r="S808" i="8"/>
  <c r="S809" i="8"/>
  <c r="S810" i="8"/>
  <c r="S811" i="8"/>
  <c r="S812" i="8"/>
  <c r="S813" i="8"/>
  <c r="S814" i="8"/>
  <c r="S815" i="8"/>
  <c r="S816" i="8"/>
  <c r="S817" i="8"/>
  <c r="S818" i="8"/>
  <c r="S819" i="8"/>
  <c r="S820" i="8"/>
  <c r="S821" i="8"/>
  <c r="S822" i="8"/>
  <c r="S823" i="8"/>
  <c r="S824" i="8"/>
  <c r="S825" i="8"/>
  <c r="S826" i="8"/>
  <c r="S827" i="8"/>
  <c r="S828" i="8"/>
  <c r="S829" i="8"/>
  <c r="S830" i="8"/>
  <c r="S831" i="8"/>
  <c r="S832" i="8"/>
  <c r="S833" i="8"/>
  <c r="S834" i="8"/>
  <c r="S835" i="8"/>
  <c r="S836" i="8"/>
  <c r="S837" i="8"/>
  <c r="S838" i="8"/>
  <c r="S839" i="8"/>
  <c r="S840" i="8"/>
  <c r="S841" i="8"/>
  <c r="S842" i="8"/>
  <c r="S843" i="8"/>
  <c r="S844" i="8"/>
  <c r="S845" i="8"/>
  <c r="S846" i="8"/>
  <c r="S847" i="8"/>
  <c r="S848" i="8"/>
  <c r="S849" i="8"/>
  <c r="S850" i="8"/>
  <c r="S851" i="8"/>
  <c r="S852" i="8"/>
  <c r="S853" i="8"/>
  <c r="S854" i="8"/>
  <c r="S855" i="8"/>
  <c r="S856" i="8"/>
  <c r="S857" i="8"/>
  <c r="S858" i="8"/>
  <c r="S859" i="8"/>
  <c r="S860" i="8"/>
  <c r="S861" i="8"/>
  <c r="S862" i="8"/>
  <c r="S863" i="8"/>
  <c r="S864" i="8"/>
  <c r="S865" i="8"/>
  <c r="S866" i="8"/>
  <c r="S867" i="8"/>
  <c r="S868" i="8"/>
  <c r="S869" i="8"/>
  <c r="S870" i="8"/>
  <c r="S871" i="8"/>
  <c r="S872" i="8"/>
  <c r="S873" i="8"/>
  <c r="S874" i="8"/>
  <c r="S875" i="8"/>
  <c r="S876" i="8"/>
  <c r="S877" i="8"/>
  <c r="S878" i="8"/>
  <c r="S879" i="8"/>
  <c r="S880" i="8"/>
  <c r="S881" i="8"/>
  <c r="S882" i="8"/>
  <c r="S883" i="8"/>
  <c r="S884" i="8"/>
  <c r="S885" i="8"/>
  <c r="S886" i="8"/>
  <c r="S887" i="8"/>
  <c r="S888" i="8"/>
  <c r="S889" i="8"/>
  <c r="S890" i="8"/>
  <c r="S891" i="8"/>
  <c r="S892" i="8"/>
  <c r="S893" i="8"/>
  <c r="S894" i="8"/>
  <c r="S895" i="8"/>
  <c r="S896" i="8"/>
  <c r="S897" i="8"/>
  <c r="S898" i="8"/>
  <c r="S899" i="8"/>
  <c r="S900" i="8"/>
  <c r="S901" i="8"/>
  <c r="S902" i="8"/>
  <c r="S903" i="8"/>
  <c r="S904" i="8"/>
  <c r="S905" i="8"/>
  <c r="S906" i="8"/>
  <c r="S907" i="8"/>
  <c r="S908" i="8"/>
  <c r="S909" i="8"/>
  <c r="S910" i="8"/>
  <c r="S911" i="8"/>
  <c r="S912" i="8"/>
  <c r="S913" i="8"/>
  <c r="S914" i="8"/>
  <c r="S915" i="8"/>
  <c r="S916" i="8"/>
  <c r="S917" i="8"/>
  <c r="S918" i="8"/>
  <c r="S736" i="8"/>
  <c r="S735" i="8"/>
  <c r="S553" i="8"/>
  <c r="S554" i="8"/>
  <c r="S555" i="8"/>
  <c r="S556" i="8"/>
  <c r="S557" i="8"/>
  <c r="S558" i="8"/>
  <c r="S559" i="8"/>
  <c r="S560" i="8"/>
  <c r="S561" i="8"/>
  <c r="S562" i="8"/>
  <c r="S563" i="8"/>
  <c r="S564" i="8"/>
  <c r="S565" i="8"/>
  <c r="S566" i="8"/>
  <c r="S567" i="8"/>
  <c r="S568" i="8"/>
  <c r="S569" i="8"/>
  <c r="S570" i="8"/>
  <c r="S571" i="8"/>
  <c r="S572" i="8"/>
  <c r="S573" i="8"/>
  <c r="S574" i="8"/>
  <c r="S575" i="8"/>
  <c r="S576" i="8"/>
  <c r="S577" i="8"/>
  <c r="S578" i="8"/>
  <c r="S579" i="8"/>
  <c r="S580" i="8"/>
  <c r="S581" i="8"/>
  <c r="S582" i="8"/>
  <c r="S583" i="8"/>
  <c r="S584" i="8"/>
  <c r="S585" i="8"/>
  <c r="S586" i="8"/>
  <c r="S587" i="8"/>
  <c r="S588" i="8"/>
  <c r="S589" i="8"/>
  <c r="S590" i="8"/>
  <c r="S591" i="8"/>
  <c r="S592" i="8"/>
  <c r="S593" i="8"/>
  <c r="S594" i="8"/>
  <c r="S595" i="8"/>
  <c r="S596" i="8"/>
  <c r="S597" i="8"/>
  <c r="S598" i="8"/>
  <c r="S599" i="8"/>
  <c r="S600" i="8"/>
  <c r="S601" i="8"/>
  <c r="S602" i="8"/>
  <c r="S603" i="8"/>
  <c r="S604" i="8"/>
  <c r="S605" i="8"/>
  <c r="S606" i="8"/>
  <c r="S607" i="8"/>
  <c r="S608" i="8"/>
  <c r="S609" i="8"/>
  <c r="S610" i="8"/>
  <c r="S611" i="8"/>
  <c r="S612" i="8"/>
  <c r="S613" i="8"/>
  <c r="S614" i="8"/>
  <c r="S615" i="8"/>
  <c r="S616" i="8"/>
  <c r="S617" i="8"/>
  <c r="S618" i="8"/>
  <c r="S619" i="8"/>
  <c r="S620" i="8"/>
  <c r="S621" i="8"/>
  <c r="S622" i="8"/>
  <c r="S623" i="8"/>
  <c r="S624" i="8"/>
  <c r="S625" i="8"/>
  <c r="S626" i="8"/>
  <c r="S627" i="8"/>
  <c r="S628" i="8"/>
  <c r="S629" i="8"/>
  <c r="S630" i="8"/>
  <c r="S631" i="8"/>
  <c r="S632" i="8"/>
  <c r="S633" i="8"/>
  <c r="S634" i="8"/>
  <c r="S635" i="8"/>
  <c r="S636" i="8"/>
  <c r="S637" i="8"/>
  <c r="S638" i="8"/>
  <c r="S639" i="8"/>
  <c r="S640" i="8"/>
  <c r="S641" i="8"/>
  <c r="S642" i="8"/>
  <c r="S643" i="8"/>
  <c r="S644" i="8"/>
  <c r="S645" i="8"/>
  <c r="S646" i="8"/>
  <c r="S647" i="8"/>
  <c r="S648" i="8"/>
  <c r="S649" i="8"/>
  <c r="S650" i="8"/>
  <c r="S651" i="8"/>
  <c r="S652" i="8"/>
  <c r="S653" i="8"/>
  <c r="S654" i="8"/>
  <c r="S655" i="8"/>
  <c r="S656" i="8"/>
  <c r="S657" i="8"/>
  <c r="S658" i="8"/>
  <c r="S659" i="8"/>
  <c r="S660" i="8"/>
  <c r="S661" i="8"/>
  <c r="S662" i="8"/>
  <c r="S663" i="8"/>
  <c r="S664" i="8"/>
  <c r="S665" i="8"/>
  <c r="S666" i="8"/>
  <c r="S667" i="8"/>
  <c r="S668" i="8"/>
  <c r="S669" i="8"/>
  <c r="S670" i="8"/>
  <c r="S671" i="8"/>
  <c r="S672" i="8"/>
  <c r="S673" i="8"/>
  <c r="S674" i="8"/>
  <c r="S675" i="8"/>
  <c r="S676" i="8"/>
  <c r="S677" i="8"/>
  <c r="S678" i="8"/>
  <c r="S679" i="8"/>
  <c r="S680" i="8"/>
  <c r="S681" i="8"/>
  <c r="S682" i="8"/>
  <c r="S683" i="8"/>
  <c r="S684" i="8"/>
  <c r="S685" i="8"/>
  <c r="S686" i="8"/>
  <c r="S687" i="8"/>
  <c r="S688" i="8"/>
  <c r="S689" i="8"/>
  <c r="S690" i="8"/>
  <c r="S691" i="8"/>
  <c r="S692" i="8"/>
  <c r="S693" i="8"/>
  <c r="S694" i="8"/>
  <c r="S695" i="8"/>
  <c r="S696" i="8"/>
  <c r="S697" i="8"/>
  <c r="S698" i="8"/>
  <c r="S699" i="8"/>
  <c r="S700" i="8"/>
  <c r="S701" i="8"/>
  <c r="S702" i="8"/>
  <c r="S703" i="8"/>
  <c r="S704" i="8"/>
  <c r="S705" i="8"/>
  <c r="S706" i="8"/>
  <c r="S707" i="8"/>
  <c r="S708" i="8"/>
  <c r="S709" i="8"/>
  <c r="S710" i="8"/>
  <c r="S711" i="8"/>
  <c r="S712" i="8"/>
  <c r="S713" i="8"/>
  <c r="S714" i="8"/>
  <c r="S715" i="8"/>
  <c r="S716" i="8"/>
  <c r="S717" i="8"/>
  <c r="S718" i="8"/>
  <c r="S719" i="8"/>
  <c r="S720" i="8"/>
  <c r="S721" i="8"/>
  <c r="S722" i="8"/>
  <c r="S723" i="8"/>
  <c r="S724" i="8"/>
  <c r="S725" i="8"/>
  <c r="S726" i="8"/>
  <c r="S727" i="8"/>
  <c r="S728" i="8"/>
  <c r="S729" i="8"/>
  <c r="S730" i="8"/>
  <c r="S731" i="8"/>
  <c r="S732" i="8"/>
  <c r="S733" i="8"/>
  <c r="S734" i="8"/>
  <c r="S552" i="8"/>
  <c r="S551" i="8"/>
  <c r="S369" i="8"/>
  <c r="S370" i="8"/>
  <c r="S371" i="8"/>
  <c r="S372" i="8"/>
  <c r="S373" i="8"/>
  <c r="S374" i="8"/>
  <c r="S375" i="8"/>
  <c r="S376" i="8"/>
  <c r="S377" i="8"/>
  <c r="S378" i="8"/>
  <c r="S379" i="8"/>
  <c r="S380" i="8"/>
  <c r="S381" i="8"/>
  <c r="S382" i="8"/>
  <c r="S383" i="8"/>
  <c r="S384" i="8"/>
  <c r="S385" i="8"/>
  <c r="S386" i="8"/>
  <c r="S387" i="8"/>
  <c r="S388" i="8"/>
  <c r="S389" i="8"/>
  <c r="S390" i="8"/>
  <c r="S391" i="8"/>
  <c r="S392" i="8"/>
  <c r="S393" i="8"/>
  <c r="S394" i="8"/>
  <c r="S395" i="8"/>
  <c r="S396" i="8"/>
  <c r="S397" i="8"/>
  <c r="S398" i="8"/>
  <c r="S399" i="8"/>
  <c r="S400" i="8"/>
  <c r="S401" i="8"/>
  <c r="S402" i="8"/>
  <c r="S403" i="8"/>
  <c r="S404" i="8"/>
  <c r="S405" i="8"/>
  <c r="S406" i="8"/>
  <c r="S407" i="8"/>
  <c r="S408" i="8"/>
  <c r="S409" i="8"/>
  <c r="S410" i="8"/>
  <c r="S411" i="8"/>
  <c r="S412" i="8"/>
  <c r="S413" i="8"/>
  <c r="S414" i="8"/>
  <c r="S415" i="8"/>
  <c r="S416" i="8"/>
  <c r="S417" i="8"/>
  <c r="S418" i="8"/>
  <c r="S419" i="8"/>
  <c r="S420" i="8"/>
  <c r="S421" i="8"/>
  <c r="S422" i="8"/>
  <c r="S423" i="8"/>
  <c r="S424" i="8"/>
  <c r="S425" i="8"/>
  <c r="S426" i="8"/>
  <c r="S427" i="8"/>
  <c r="S428" i="8"/>
  <c r="S429" i="8"/>
  <c r="S430" i="8"/>
  <c r="S431" i="8"/>
  <c r="S432" i="8"/>
  <c r="S433" i="8"/>
  <c r="S434" i="8"/>
  <c r="S435" i="8"/>
  <c r="S436" i="8"/>
  <c r="S437" i="8"/>
  <c r="S438" i="8"/>
  <c r="S439" i="8"/>
  <c r="S440" i="8"/>
  <c r="S441" i="8"/>
  <c r="S442" i="8"/>
  <c r="S443" i="8"/>
  <c r="S444" i="8"/>
  <c r="S445" i="8"/>
  <c r="S446" i="8"/>
  <c r="S447" i="8"/>
  <c r="S448" i="8"/>
  <c r="S449" i="8"/>
  <c r="S450" i="8"/>
  <c r="S451" i="8"/>
  <c r="S452" i="8"/>
  <c r="S453" i="8"/>
  <c r="S454" i="8"/>
  <c r="S455" i="8"/>
  <c r="S456" i="8"/>
  <c r="S457" i="8"/>
  <c r="S458" i="8"/>
  <c r="S459" i="8"/>
  <c r="S460" i="8"/>
  <c r="S461" i="8"/>
  <c r="S462" i="8"/>
  <c r="S463" i="8"/>
  <c r="S464" i="8"/>
  <c r="S465" i="8"/>
  <c r="S466" i="8"/>
  <c r="S467" i="8"/>
  <c r="S468" i="8"/>
  <c r="S469" i="8"/>
  <c r="S470" i="8"/>
  <c r="S471" i="8"/>
  <c r="S472" i="8"/>
  <c r="S473" i="8"/>
  <c r="S474" i="8"/>
  <c r="S475" i="8"/>
  <c r="S476" i="8"/>
  <c r="S477" i="8"/>
  <c r="S478" i="8"/>
  <c r="S479" i="8"/>
  <c r="S481" i="8"/>
  <c r="S482" i="8"/>
  <c r="S483" i="8"/>
  <c r="S484" i="8"/>
  <c r="S485" i="8"/>
  <c r="S486" i="8"/>
  <c r="S487" i="8"/>
  <c r="S488" i="8"/>
  <c r="S489" i="8"/>
  <c r="S490" i="8"/>
  <c r="S491" i="8"/>
  <c r="S492" i="8"/>
  <c r="S493" i="8"/>
  <c r="S494" i="8"/>
  <c r="S495" i="8"/>
  <c r="S496" i="8"/>
  <c r="S497" i="8"/>
  <c r="S498" i="8"/>
  <c r="S499" i="8"/>
  <c r="S500" i="8"/>
  <c r="S501" i="8"/>
  <c r="S502" i="8"/>
  <c r="S503" i="8"/>
  <c r="S504" i="8"/>
  <c r="S505" i="8"/>
  <c r="S506" i="8"/>
  <c r="S507" i="8"/>
  <c r="S508" i="8"/>
  <c r="S509" i="8"/>
  <c r="S510" i="8"/>
  <c r="S511" i="8"/>
  <c r="S512" i="8"/>
  <c r="S513" i="8"/>
  <c r="S514" i="8"/>
  <c r="S515" i="8"/>
  <c r="S516" i="8"/>
  <c r="S517" i="8"/>
  <c r="S518" i="8"/>
  <c r="S519" i="8"/>
  <c r="S520" i="8"/>
  <c r="S521" i="8"/>
  <c r="S522" i="8"/>
  <c r="S523" i="8"/>
  <c r="S524" i="8"/>
  <c r="S525" i="8"/>
  <c r="S526" i="8"/>
  <c r="S527" i="8"/>
  <c r="S528" i="8"/>
  <c r="S529" i="8"/>
  <c r="S530" i="8"/>
  <c r="S531" i="8"/>
  <c r="S532" i="8"/>
  <c r="S533" i="8"/>
  <c r="S534" i="8"/>
  <c r="S535" i="8"/>
  <c r="S536" i="8"/>
  <c r="S537" i="8"/>
  <c r="S538" i="8"/>
  <c r="S539" i="8"/>
  <c r="S540" i="8"/>
  <c r="S541" i="8"/>
  <c r="S542" i="8"/>
  <c r="S543" i="8"/>
  <c r="S544" i="8"/>
  <c r="S545" i="8"/>
  <c r="S546" i="8"/>
  <c r="S547" i="8"/>
  <c r="S548" i="8"/>
  <c r="S549" i="8"/>
  <c r="S550" i="8"/>
  <c r="S368" i="8"/>
  <c r="S367" i="8"/>
  <c r="S185" i="8"/>
  <c r="S186" i="8"/>
  <c r="S187" i="8"/>
  <c r="S188" i="8"/>
  <c r="S189" i="8"/>
  <c r="S190" i="8"/>
  <c r="S191" i="8"/>
  <c r="S192" i="8"/>
  <c r="S193" i="8"/>
  <c r="S194" i="8"/>
  <c r="S195" i="8"/>
  <c r="S196" i="8"/>
  <c r="S197" i="8"/>
  <c r="S198" i="8"/>
  <c r="S199" i="8"/>
  <c r="S200" i="8"/>
  <c r="S201" i="8"/>
  <c r="S202" i="8"/>
  <c r="S203" i="8"/>
  <c r="S204" i="8"/>
  <c r="S205" i="8"/>
  <c r="S206" i="8"/>
  <c r="S207" i="8"/>
  <c r="S208" i="8"/>
  <c r="S209" i="8"/>
  <c r="S210" i="8"/>
  <c r="S211" i="8"/>
  <c r="S212" i="8"/>
  <c r="S213" i="8"/>
  <c r="S214" i="8"/>
  <c r="S215" i="8"/>
  <c r="S216" i="8"/>
  <c r="S217" i="8"/>
  <c r="S218" i="8"/>
  <c r="S219" i="8"/>
  <c r="S220" i="8"/>
  <c r="S221" i="8"/>
  <c r="S222" i="8"/>
  <c r="S223" i="8"/>
  <c r="S224" i="8"/>
  <c r="S225" i="8"/>
  <c r="S226" i="8"/>
  <c r="S227" i="8"/>
  <c r="S228" i="8"/>
  <c r="S229" i="8"/>
  <c r="S230" i="8"/>
  <c r="S231" i="8"/>
  <c r="S232" i="8"/>
  <c r="S233" i="8"/>
  <c r="S234" i="8"/>
  <c r="S235" i="8"/>
  <c r="S236" i="8"/>
  <c r="S237" i="8"/>
  <c r="S238" i="8"/>
  <c r="S239" i="8"/>
  <c r="S240" i="8"/>
  <c r="S241" i="8"/>
  <c r="S242" i="8"/>
  <c r="S243" i="8"/>
  <c r="S244" i="8"/>
  <c r="S245" i="8"/>
  <c r="S246" i="8"/>
  <c r="S247" i="8"/>
  <c r="S248" i="8"/>
  <c r="S249" i="8"/>
  <c r="S250" i="8"/>
  <c r="S251" i="8"/>
  <c r="S252" i="8"/>
  <c r="S253" i="8"/>
  <c r="S254" i="8"/>
  <c r="S255" i="8"/>
  <c r="S256" i="8"/>
  <c r="S257" i="8"/>
  <c r="S258" i="8"/>
  <c r="S259" i="8"/>
  <c r="S260" i="8"/>
  <c r="S261" i="8"/>
  <c r="S262" i="8"/>
  <c r="S263" i="8"/>
  <c r="S264" i="8"/>
  <c r="S265" i="8"/>
  <c r="S266" i="8"/>
  <c r="S267" i="8"/>
  <c r="S268" i="8"/>
  <c r="S269" i="8"/>
  <c r="S270" i="8"/>
  <c r="S271" i="8"/>
  <c r="S272" i="8"/>
  <c r="S273" i="8"/>
  <c r="S274" i="8"/>
  <c r="S275" i="8"/>
  <c r="S276" i="8"/>
  <c r="S277" i="8"/>
  <c r="S278" i="8"/>
  <c r="S279" i="8"/>
  <c r="S280" i="8"/>
  <c r="S281" i="8"/>
  <c r="S282" i="8"/>
  <c r="S283" i="8"/>
  <c r="S284" i="8"/>
  <c r="S285" i="8"/>
  <c r="S286" i="8"/>
  <c r="S287" i="8"/>
  <c r="S288" i="8"/>
  <c r="S289" i="8"/>
  <c r="S290" i="8"/>
  <c r="S291" i="8"/>
  <c r="S292" i="8"/>
  <c r="S293" i="8"/>
  <c r="S294" i="8"/>
  <c r="S295" i="8"/>
  <c r="S296" i="8"/>
  <c r="S297" i="8"/>
  <c r="S298" i="8"/>
  <c r="S299" i="8"/>
  <c r="S300" i="8"/>
  <c r="S301" i="8"/>
  <c r="S302" i="8"/>
  <c r="S303" i="8"/>
  <c r="S304" i="8"/>
  <c r="S305" i="8"/>
  <c r="S306" i="8"/>
  <c r="S307" i="8"/>
  <c r="S308" i="8"/>
  <c r="S309" i="8"/>
  <c r="S310" i="8"/>
  <c r="S311" i="8"/>
  <c r="S312" i="8"/>
  <c r="S313" i="8"/>
  <c r="S314" i="8"/>
  <c r="S315" i="8"/>
  <c r="S316" i="8"/>
  <c r="S317" i="8"/>
  <c r="S318" i="8"/>
  <c r="S319" i="8"/>
  <c r="S320" i="8"/>
  <c r="S321" i="8"/>
  <c r="S322" i="8"/>
  <c r="S323" i="8"/>
  <c r="S324" i="8"/>
  <c r="S325" i="8"/>
  <c r="S326" i="8"/>
  <c r="S327" i="8"/>
  <c r="S328" i="8"/>
  <c r="S329" i="8"/>
  <c r="S330" i="8"/>
  <c r="S331" i="8"/>
  <c r="S332" i="8"/>
  <c r="S333" i="8"/>
  <c r="S334" i="8"/>
  <c r="S335" i="8"/>
  <c r="S336" i="8"/>
  <c r="S337" i="8"/>
  <c r="S338" i="8"/>
  <c r="S339" i="8"/>
  <c r="S340" i="8"/>
  <c r="S341" i="8"/>
  <c r="S342" i="8"/>
  <c r="S343" i="8"/>
  <c r="S344" i="8"/>
  <c r="S345" i="8"/>
  <c r="S346" i="8"/>
  <c r="S347" i="8"/>
  <c r="S348" i="8"/>
  <c r="S349" i="8"/>
  <c r="S350" i="8"/>
  <c r="S351" i="8"/>
  <c r="S352" i="8"/>
  <c r="S353" i="8"/>
  <c r="S354" i="8"/>
  <c r="S355" i="8"/>
  <c r="S356" i="8"/>
  <c r="S357" i="8"/>
  <c r="S358" i="8"/>
  <c r="S359" i="8"/>
  <c r="S360" i="8"/>
  <c r="S361" i="8"/>
  <c r="S362" i="8"/>
  <c r="S363" i="8"/>
  <c r="S364" i="8"/>
  <c r="S365" i="8"/>
  <c r="S366" i="8"/>
  <c r="S184" i="8"/>
  <c r="S183" i="8"/>
  <c r="S3" i="8"/>
  <c r="S4" i="8"/>
  <c r="S5" i="8"/>
  <c r="S6" i="8"/>
  <c r="S7" i="8"/>
  <c r="S8" i="8"/>
  <c r="S9" i="8"/>
  <c r="S10" i="8"/>
  <c r="S11" i="8"/>
  <c r="S12" i="8"/>
  <c r="S13" i="8"/>
  <c r="S14" i="8"/>
  <c r="S15" i="8"/>
  <c r="S16" i="8"/>
  <c r="S17" i="8"/>
  <c r="S18" i="8"/>
  <c r="S19" i="8"/>
  <c r="S20" i="8"/>
  <c r="S21" i="8"/>
  <c r="S22" i="8"/>
  <c r="S23" i="8"/>
  <c r="S24" i="8"/>
  <c r="S25" i="8"/>
  <c r="S26" i="8"/>
  <c r="S27" i="8"/>
  <c r="S28" i="8"/>
  <c r="S29" i="8"/>
  <c r="S30" i="8"/>
  <c r="S31" i="8"/>
  <c r="S32" i="8"/>
  <c r="S33" i="8"/>
  <c r="S34" i="8"/>
  <c r="S35" i="8"/>
  <c r="S36" i="8"/>
  <c r="S37" i="8"/>
  <c r="S38" i="8"/>
  <c r="S39" i="8"/>
  <c r="S40" i="8"/>
  <c r="S41" i="8"/>
  <c r="S42" i="8"/>
  <c r="S43" i="8"/>
  <c r="S44" i="8"/>
  <c r="S45" i="8"/>
  <c r="S46" i="8"/>
  <c r="S47" i="8"/>
  <c r="S48" i="8"/>
  <c r="S49" i="8"/>
  <c r="S50" i="8"/>
  <c r="S51" i="8"/>
  <c r="S52" i="8"/>
  <c r="S53" i="8"/>
  <c r="S54" i="8"/>
  <c r="S55" i="8"/>
  <c r="S56" i="8"/>
  <c r="S57" i="8"/>
  <c r="S58" i="8"/>
  <c r="S59" i="8"/>
  <c r="S60" i="8"/>
  <c r="S61" i="8"/>
  <c r="S62" i="8"/>
  <c r="S63" i="8"/>
  <c r="S64" i="8"/>
  <c r="S65" i="8"/>
  <c r="S66" i="8"/>
  <c r="S67" i="8"/>
  <c r="S68" i="8"/>
  <c r="S69" i="8"/>
  <c r="S70" i="8"/>
  <c r="S71" i="8"/>
  <c r="S72" i="8"/>
  <c r="S73" i="8"/>
  <c r="S74" i="8"/>
  <c r="S75" i="8"/>
  <c r="S76" i="8"/>
  <c r="S77" i="8"/>
  <c r="S78" i="8"/>
  <c r="S79" i="8"/>
  <c r="S80" i="8"/>
  <c r="S81" i="8"/>
  <c r="S82" i="8"/>
  <c r="S83" i="8"/>
  <c r="S84" i="8"/>
  <c r="S85" i="8"/>
  <c r="S86" i="8"/>
  <c r="S87" i="8"/>
  <c r="S88" i="8"/>
  <c r="S89" i="8"/>
  <c r="S90" i="8"/>
  <c r="S91" i="8"/>
  <c r="S92" i="8"/>
  <c r="S93" i="8"/>
  <c r="S94" i="8"/>
  <c r="S95" i="8"/>
  <c r="S96" i="8"/>
  <c r="S97" i="8"/>
  <c r="S98" i="8"/>
  <c r="S99" i="8"/>
  <c r="S100" i="8"/>
  <c r="S101" i="8"/>
  <c r="S102" i="8"/>
  <c r="S103" i="8"/>
  <c r="S104" i="8"/>
  <c r="S105" i="8"/>
  <c r="S106" i="8"/>
  <c r="S107" i="8"/>
  <c r="S108" i="8"/>
  <c r="S109" i="8"/>
  <c r="S110" i="8"/>
  <c r="S111" i="8"/>
  <c r="S112" i="8"/>
  <c r="S113" i="8"/>
  <c r="S114" i="8"/>
  <c r="S115" i="8"/>
  <c r="S116" i="8"/>
  <c r="S117" i="8"/>
  <c r="S118" i="8"/>
  <c r="S119" i="8"/>
  <c r="S120" i="8"/>
  <c r="S121" i="8"/>
  <c r="S122" i="8"/>
  <c r="S123" i="8"/>
  <c r="S124" i="8"/>
  <c r="S125" i="8"/>
  <c r="S126" i="8"/>
  <c r="S127" i="8"/>
  <c r="S128" i="8"/>
  <c r="S129" i="8"/>
  <c r="S130" i="8"/>
  <c r="S131" i="8"/>
  <c r="S132" i="8"/>
  <c r="S133" i="8"/>
  <c r="S134" i="8"/>
  <c r="S135" i="8"/>
  <c r="S136" i="8"/>
  <c r="S137" i="8"/>
  <c r="S138" i="8"/>
  <c r="S139" i="8"/>
  <c r="S140" i="8"/>
  <c r="S141" i="8"/>
  <c r="S142" i="8"/>
  <c r="S143" i="8"/>
  <c r="S144" i="8"/>
  <c r="S145" i="8"/>
  <c r="S146" i="8"/>
  <c r="S147" i="8"/>
  <c r="S148" i="8"/>
  <c r="S149" i="8"/>
  <c r="S150" i="8"/>
  <c r="S151" i="8"/>
  <c r="S152" i="8"/>
  <c r="S153" i="8"/>
  <c r="S154" i="8"/>
  <c r="S155" i="8"/>
  <c r="S156" i="8"/>
  <c r="S157" i="8"/>
  <c r="S158" i="8"/>
  <c r="S159" i="8"/>
  <c r="S160" i="8"/>
  <c r="S161" i="8"/>
  <c r="S162" i="8"/>
  <c r="S163" i="8"/>
  <c r="S164" i="8"/>
  <c r="S165" i="8"/>
  <c r="S166" i="8"/>
  <c r="S167" i="8"/>
  <c r="S168" i="8"/>
  <c r="S169" i="8"/>
  <c r="S170" i="8"/>
  <c r="S171" i="8"/>
  <c r="S172" i="8"/>
  <c r="S173" i="8"/>
  <c r="S174" i="8"/>
  <c r="S175" i="8"/>
  <c r="S176" i="8"/>
  <c r="S177" i="8"/>
  <c r="S178" i="8"/>
  <c r="S179" i="8"/>
  <c r="S180" i="8"/>
  <c r="S181" i="8"/>
  <c r="S182" i="8"/>
  <c r="S2" i="8"/>
  <c r="T921" i="8"/>
  <c r="T922" i="8"/>
  <c r="T923" i="8"/>
  <c r="T924" i="8"/>
  <c r="T925" i="8"/>
  <c r="T926" i="8"/>
  <c r="T927" i="8"/>
  <c r="T928" i="8"/>
  <c r="T929" i="8"/>
  <c r="T930" i="8"/>
  <c r="T931" i="8"/>
  <c r="T932" i="8"/>
  <c r="T933" i="8"/>
  <c r="T934" i="8"/>
  <c r="T935" i="8"/>
  <c r="T936" i="8"/>
  <c r="T937" i="8"/>
  <c r="T938" i="8"/>
  <c r="T939" i="8"/>
  <c r="T940" i="8"/>
  <c r="T941" i="8"/>
  <c r="T942" i="8"/>
  <c r="T943" i="8"/>
  <c r="T944" i="8"/>
  <c r="T945" i="8"/>
  <c r="T946" i="8"/>
  <c r="T947" i="8"/>
  <c r="T948" i="8"/>
  <c r="T949" i="8"/>
  <c r="T950" i="8"/>
  <c r="T951" i="8"/>
  <c r="T952" i="8"/>
  <c r="T953" i="8"/>
  <c r="T954" i="8"/>
  <c r="T955" i="8"/>
  <c r="T956" i="8"/>
  <c r="T957" i="8"/>
  <c r="T958" i="8"/>
  <c r="T959" i="8"/>
  <c r="T960" i="8"/>
  <c r="T961" i="8"/>
  <c r="T962" i="8"/>
  <c r="T963" i="8"/>
  <c r="T964" i="8"/>
  <c r="T965" i="8"/>
  <c r="T966" i="8"/>
  <c r="T967" i="8"/>
  <c r="T968" i="8"/>
  <c r="T969" i="8"/>
  <c r="T970" i="8"/>
  <c r="T971" i="8"/>
  <c r="T972" i="8"/>
  <c r="T973" i="8"/>
  <c r="T974" i="8"/>
  <c r="T975" i="8"/>
  <c r="T976" i="8"/>
  <c r="T977" i="8"/>
  <c r="T978" i="8"/>
  <c r="T979" i="8"/>
  <c r="T980" i="8"/>
  <c r="T981" i="8"/>
  <c r="T982" i="8"/>
  <c r="T983" i="8"/>
  <c r="T984" i="8"/>
  <c r="T985" i="8"/>
  <c r="T986" i="8"/>
  <c r="T987" i="8"/>
  <c r="T988" i="8"/>
  <c r="T989" i="8"/>
  <c r="T990" i="8"/>
  <c r="T991" i="8"/>
  <c r="T992" i="8"/>
  <c r="T993" i="8"/>
  <c r="T994" i="8"/>
  <c r="T995" i="8"/>
  <c r="T996" i="8"/>
  <c r="T997" i="8"/>
  <c r="T998" i="8"/>
  <c r="T999" i="8"/>
  <c r="T1000" i="8"/>
  <c r="T1001" i="8"/>
  <c r="T1002" i="8"/>
  <c r="T1003" i="8"/>
  <c r="T1004" i="8"/>
  <c r="T1005" i="8"/>
  <c r="T1006" i="8"/>
  <c r="T1007" i="8"/>
  <c r="T1008" i="8"/>
  <c r="T1009" i="8"/>
  <c r="T1010" i="8"/>
  <c r="T1011" i="8"/>
  <c r="T1012" i="8"/>
  <c r="T1013" i="8"/>
  <c r="T1014" i="8"/>
  <c r="T1015" i="8"/>
  <c r="T1016" i="8"/>
  <c r="T1017" i="8"/>
  <c r="T1018" i="8"/>
  <c r="T1019" i="8"/>
  <c r="T1020" i="8"/>
  <c r="T1021" i="8"/>
  <c r="T1022" i="8"/>
  <c r="T1023" i="8"/>
  <c r="T1024" i="8"/>
  <c r="T1025" i="8"/>
  <c r="T1026" i="8"/>
  <c r="T1027" i="8"/>
  <c r="T1028" i="8"/>
  <c r="T1029" i="8"/>
  <c r="T1030" i="8"/>
  <c r="T1031" i="8"/>
  <c r="T1032" i="8"/>
  <c r="T1033" i="8"/>
  <c r="T1034" i="8"/>
  <c r="T1035" i="8"/>
  <c r="T1036" i="8"/>
  <c r="T1037" i="8"/>
  <c r="T1038" i="8"/>
  <c r="T1039" i="8"/>
  <c r="T1040" i="8"/>
  <c r="T1041" i="8"/>
  <c r="T1042" i="8"/>
  <c r="T1043" i="8"/>
  <c r="T1044" i="8"/>
  <c r="T1045" i="8"/>
  <c r="T1046" i="8"/>
  <c r="T1047" i="8"/>
  <c r="T1048" i="8"/>
  <c r="T1049" i="8"/>
  <c r="T1050" i="8"/>
  <c r="T1051" i="8"/>
  <c r="T1052" i="8"/>
  <c r="T1053" i="8"/>
  <c r="T1054" i="8"/>
  <c r="T1055" i="8"/>
  <c r="T1056" i="8"/>
  <c r="T1057" i="8"/>
  <c r="T1058" i="8"/>
  <c r="T1059" i="8"/>
  <c r="T1060" i="8"/>
  <c r="T1061" i="8"/>
  <c r="T1062" i="8"/>
  <c r="T1063" i="8"/>
  <c r="T1064" i="8"/>
  <c r="T1065" i="8"/>
  <c r="T1066" i="8"/>
  <c r="T1067" i="8"/>
  <c r="T1068" i="8"/>
  <c r="T1069" i="8"/>
  <c r="T1070" i="8"/>
  <c r="T1071" i="8"/>
  <c r="T1072" i="8"/>
  <c r="T1073" i="8"/>
  <c r="T1074" i="8"/>
  <c r="T1075" i="8"/>
  <c r="T1076" i="8"/>
  <c r="T1077" i="8"/>
  <c r="T1078" i="8"/>
  <c r="T1079" i="8"/>
  <c r="T1080" i="8"/>
  <c r="T1081" i="8"/>
  <c r="T1082" i="8"/>
  <c r="T1083" i="8"/>
  <c r="T1084" i="8"/>
  <c r="T1085" i="8"/>
  <c r="T1086" i="8"/>
  <c r="T1087" i="8"/>
  <c r="T1088" i="8"/>
  <c r="T1089" i="8"/>
  <c r="T1090" i="8"/>
  <c r="T1091" i="8"/>
  <c r="T1092" i="8"/>
  <c r="T1093" i="8"/>
  <c r="T1094" i="8"/>
  <c r="T1095" i="8"/>
  <c r="T1096" i="8"/>
  <c r="T1097" i="8"/>
  <c r="T1098" i="8"/>
  <c r="T1099" i="8"/>
  <c r="T1100" i="8"/>
  <c r="T1101" i="8"/>
  <c r="T1102" i="8"/>
  <c r="T1103" i="8"/>
  <c r="T737" i="8"/>
  <c r="T738" i="8"/>
  <c r="T739" i="8"/>
  <c r="T740" i="8"/>
  <c r="T741" i="8"/>
  <c r="T742" i="8"/>
  <c r="T743" i="8"/>
  <c r="T744" i="8"/>
  <c r="T745" i="8"/>
  <c r="T746" i="8"/>
  <c r="T747" i="8"/>
  <c r="T748" i="8"/>
  <c r="T749" i="8"/>
  <c r="T750" i="8"/>
  <c r="T751" i="8"/>
  <c r="T752" i="8"/>
  <c r="T753" i="8"/>
  <c r="T754" i="8"/>
  <c r="T755" i="8"/>
  <c r="T756" i="8"/>
  <c r="T757" i="8"/>
  <c r="T758" i="8"/>
  <c r="T759" i="8"/>
  <c r="T760" i="8"/>
  <c r="T761" i="8"/>
  <c r="T762" i="8"/>
  <c r="T763" i="8"/>
  <c r="T764" i="8"/>
  <c r="T765" i="8"/>
  <c r="T766" i="8"/>
  <c r="T767" i="8"/>
  <c r="T768" i="8"/>
  <c r="T769" i="8"/>
  <c r="T770" i="8"/>
  <c r="T771" i="8"/>
  <c r="T772" i="8"/>
  <c r="T773" i="8"/>
  <c r="T774" i="8"/>
  <c r="T775" i="8"/>
  <c r="T776" i="8"/>
  <c r="T777" i="8"/>
  <c r="T778" i="8"/>
  <c r="T779" i="8"/>
  <c r="T780" i="8"/>
  <c r="T781" i="8"/>
  <c r="T782" i="8"/>
  <c r="T783" i="8"/>
  <c r="T784" i="8"/>
  <c r="T785" i="8"/>
  <c r="T786" i="8"/>
  <c r="T787" i="8"/>
  <c r="T788" i="8"/>
  <c r="T789" i="8"/>
  <c r="T790" i="8"/>
  <c r="T791" i="8"/>
  <c r="T792" i="8"/>
  <c r="T793" i="8"/>
  <c r="T794" i="8"/>
  <c r="T795" i="8"/>
  <c r="T796" i="8"/>
  <c r="T797" i="8"/>
  <c r="T798" i="8"/>
  <c r="T799" i="8"/>
  <c r="T800" i="8"/>
  <c r="T801" i="8"/>
  <c r="T802" i="8"/>
  <c r="T803" i="8"/>
  <c r="T804" i="8"/>
  <c r="T805" i="8"/>
  <c r="T806" i="8"/>
  <c r="T807" i="8"/>
  <c r="T808" i="8"/>
  <c r="T809" i="8"/>
  <c r="T810" i="8"/>
  <c r="T811" i="8"/>
  <c r="T812" i="8"/>
  <c r="T813" i="8"/>
  <c r="T814" i="8"/>
  <c r="T815" i="8"/>
  <c r="T816" i="8"/>
  <c r="T817" i="8"/>
  <c r="T818" i="8"/>
  <c r="T819" i="8"/>
  <c r="T820" i="8"/>
  <c r="T821" i="8"/>
  <c r="T822" i="8"/>
  <c r="T823" i="8"/>
  <c r="T824" i="8"/>
  <c r="T825" i="8"/>
  <c r="T826" i="8"/>
  <c r="T827" i="8"/>
  <c r="T828" i="8"/>
  <c r="T829" i="8"/>
  <c r="T830" i="8"/>
  <c r="T831" i="8"/>
  <c r="T832" i="8"/>
  <c r="T833" i="8"/>
  <c r="T834" i="8"/>
  <c r="T835" i="8"/>
  <c r="T836" i="8"/>
  <c r="T837" i="8"/>
  <c r="T838" i="8"/>
  <c r="T839" i="8"/>
  <c r="T840" i="8"/>
  <c r="T841" i="8"/>
  <c r="T842" i="8"/>
  <c r="T843" i="8"/>
  <c r="T844" i="8"/>
  <c r="T845" i="8"/>
  <c r="T846" i="8"/>
  <c r="T847" i="8"/>
  <c r="T848" i="8"/>
  <c r="T849" i="8"/>
  <c r="T850" i="8"/>
  <c r="T851" i="8"/>
  <c r="T852" i="8"/>
  <c r="T853" i="8"/>
  <c r="T854" i="8"/>
  <c r="T855" i="8"/>
  <c r="T856" i="8"/>
  <c r="T857" i="8"/>
  <c r="T858" i="8"/>
  <c r="T859" i="8"/>
  <c r="T860" i="8"/>
  <c r="T861" i="8"/>
  <c r="T862" i="8"/>
  <c r="T863" i="8"/>
  <c r="T864" i="8"/>
  <c r="T865" i="8"/>
  <c r="T866" i="8"/>
  <c r="T867" i="8"/>
  <c r="T868" i="8"/>
  <c r="T869" i="8"/>
  <c r="T870" i="8"/>
  <c r="T871" i="8"/>
  <c r="T872" i="8"/>
  <c r="T873" i="8"/>
  <c r="T874" i="8"/>
  <c r="T875" i="8"/>
  <c r="T876" i="8"/>
  <c r="T877" i="8"/>
  <c r="T878" i="8"/>
  <c r="T879" i="8"/>
  <c r="T880" i="8"/>
  <c r="T881" i="8"/>
  <c r="T882" i="8"/>
  <c r="T883" i="8"/>
  <c r="T884" i="8"/>
  <c r="T885" i="8"/>
  <c r="T886" i="8"/>
  <c r="T887" i="8"/>
  <c r="T888" i="8"/>
  <c r="T889" i="8"/>
  <c r="T890" i="8"/>
  <c r="T891" i="8"/>
  <c r="T892" i="8"/>
  <c r="T893" i="8"/>
  <c r="T894" i="8"/>
  <c r="T895" i="8"/>
  <c r="T896" i="8"/>
  <c r="T897" i="8"/>
  <c r="T898" i="8"/>
  <c r="T899" i="8"/>
  <c r="T900" i="8"/>
  <c r="T901" i="8"/>
  <c r="T902" i="8"/>
  <c r="T903" i="8"/>
  <c r="T904" i="8"/>
  <c r="T905" i="8"/>
  <c r="T906" i="8"/>
  <c r="T907" i="8"/>
  <c r="T908" i="8"/>
  <c r="T909" i="8"/>
  <c r="T910" i="8"/>
  <c r="T911" i="8"/>
  <c r="T912" i="8"/>
  <c r="T913" i="8"/>
  <c r="T914" i="8"/>
  <c r="T915" i="8"/>
  <c r="T916" i="8"/>
  <c r="T917" i="8"/>
  <c r="T918" i="8"/>
  <c r="T919" i="8"/>
  <c r="T736" i="8"/>
  <c r="T920" i="8"/>
  <c r="T553" i="8"/>
  <c r="T554" i="8"/>
  <c r="T555" i="8"/>
  <c r="T556" i="8"/>
  <c r="T557" i="8"/>
  <c r="T558" i="8"/>
  <c r="T559" i="8"/>
  <c r="T560" i="8"/>
  <c r="T561" i="8"/>
  <c r="T562" i="8"/>
  <c r="T563" i="8"/>
  <c r="T564" i="8"/>
  <c r="T565" i="8"/>
  <c r="T566" i="8"/>
  <c r="T567" i="8"/>
  <c r="T568" i="8"/>
  <c r="T569" i="8"/>
  <c r="T570" i="8"/>
  <c r="T571" i="8"/>
  <c r="T572" i="8"/>
  <c r="T573" i="8"/>
  <c r="T574" i="8"/>
  <c r="T575" i="8"/>
  <c r="T576" i="8"/>
  <c r="T577" i="8"/>
  <c r="T578" i="8"/>
  <c r="T579" i="8"/>
  <c r="T580" i="8"/>
  <c r="T581" i="8"/>
  <c r="T582" i="8"/>
  <c r="T583" i="8"/>
  <c r="T584" i="8"/>
  <c r="T585" i="8"/>
  <c r="T586" i="8"/>
  <c r="T587" i="8"/>
  <c r="T588" i="8"/>
  <c r="T589" i="8"/>
  <c r="T590" i="8"/>
  <c r="T591" i="8"/>
  <c r="T592" i="8"/>
  <c r="T593" i="8"/>
  <c r="T594" i="8"/>
  <c r="T595" i="8"/>
  <c r="T596" i="8"/>
  <c r="T597" i="8"/>
  <c r="T598" i="8"/>
  <c r="T599" i="8"/>
  <c r="T600" i="8"/>
  <c r="T601" i="8"/>
  <c r="T602" i="8"/>
  <c r="T603" i="8"/>
  <c r="T604" i="8"/>
  <c r="T605" i="8"/>
  <c r="T606" i="8"/>
  <c r="T607" i="8"/>
  <c r="T608" i="8"/>
  <c r="T609" i="8"/>
  <c r="T610" i="8"/>
  <c r="T611" i="8"/>
  <c r="T612" i="8"/>
  <c r="T613" i="8"/>
  <c r="T614" i="8"/>
  <c r="T615" i="8"/>
  <c r="T616" i="8"/>
  <c r="T617" i="8"/>
  <c r="T618" i="8"/>
  <c r="T619" i="8"/>
  <c r="T620" i="8"/>
  <c r="T621" i="8"/>
  <c r="T622" i="8"/>
  <c r="T623" i="8"/>
  <c r="T624" i="8"/>
  <c r="T625" i="8"/>
  <c r="T626" i="8"/>
  <c r="T627" i="8"/>
  <c r="T628" i="8"/>
  <c r="T629" i="8"/>
  <c r="T630" i="8"/>
  <c r="T631" i="8"/>
  <c r="T632" i="8"/>
  <c r="T633" i="8"/>
  <c r="T634" i="8"/>
  <c r="T635" i="8"/>
  <c r="T636" i="8"/>
  <c r="T637" i="8"/>
  <c r="T638" i="8"/>
  <c r="T639" i="8"/>
  <c r="T640" i="8"/>
  <c r="T641" i="8"/>
  <c r="T642" i="8"/>
  <c r="T643" i="8"/>
  <c r="T644" i="8"/>
  <c r="T645" i="8"/>
  <c r="T646" i="8"/>
  <c r="T647" i="8"/>
  <c r="T648" i="8"/>
  <c r="T649" i="8"/>
  <c r="T650" i="8"/>
  <c r="T651" i="8"/>
  <c r="T652" i="8"/>
  <c r="T653" i="8"/>
  <c r="T654" i="8"/>
  <c r="T655" i="8"/>
  <c r="T656" i="8"/>
  <c r="T657" i="8"/>
  <c r="T658" i="8"/>
  <c r="T659" i="8"/>
  <c r="T660" i="8"/>
  <c r="T661" i="8"/>
  <c r="T662" i="8"/>
  <c r="T663" i="8"/>
  <c r="T664" i="8"/>
  <c r="T665" i="8"/>
  <c r="T666" i="8"/>
  <c r="T667" i="8"/>
  <c r="T668" i="8"/>
  <c r="T669" i="8"/>
  <c r="T670" i="8"/>
  <c r="T671" i="8"/>
  <c r="T672" i="8"/>
  <c r="T673" i="8"/>
  <c r="T674" i="8"/>
  <c r="T675" i="8"/>
  <c r="T676" i="8"/>
  <c r="T677" i="8"/>
  <c r="T678" i="8"/>
  <c r="T679" i="8"/>
  <c r="T680" i="8"/>
  <c r="T681" i="8"/>
  <c r="T682" i="8"/>
  <c r="T683" i="8"/>
  <c r="T684" i="8"/>
  <c r="T685" i="8"/>
  <c r="T686" i="8"/>
  <c r="T687" i="8"/>
  <c r="T688" i="8"/>
  <c r="T689" i="8"/>
  <c r="T690" i="8"/>
  <c r="T691" i="8"/>
  <c r="T692" i="8"/>
  <c r="T693" i="8"/>
  <c r="T694" i="8"/>
  <c r="T695" i="8"/>
  <c r="T696" i="8"/>
  <c r="T697" i="8"/>
  <c r="T698" i="8"/>
  <c r="T699" i="8"/>
  <c r="T700" i="8"/>
  <c r="T701" i="8"/>
  <c r="T702" i="8"/>
  <c r="T703" i="8"/>
  <c r="T704" i="8"/>
  <c r="T705" i="8"/>
  <c r="T706" i="8"/>
  <c r="T707" i="8"/>
  <c r="T708" i="8"/>
  <c r="T709" i="8"/>
  <c r="T710" i="8"/>
  <c r="T711" i="8"/>
  <c r="T712" i="8"/>
  <c r="T713" i="8"/>
  <c r="T714" i="8"/>
  <c r="T715" i="8"/>
  <c r="T716" i="8"/>
  <c r="T717" i="8"/>
  <c r="T718" i="8"/>
  <c r="T719" i="8"/>
  <c r="T720" i="8"/>
  <c r="T721" i="8"/>
  <c r="T722" i="8"/>
  <c r="T723" i="8"/>
  <c r="T724" i="8"/>
  <c r="T725" i="8"/>
  <c r="T726" i="8"/>
  <c r="T727" i="8"/>
  <c r="T728" i="8"/>
  <c r="T729" i="8"/>
  <c r="T730" i="8"/>
  <c r="T731" i="8"/>
  <c r="T732" i="8"/>
  <c r="T733" i="8"/>
  <c r="T734" i="8"/>
  <c r="T735" i="8"/>
  <c r="T552" i="8"/>
  <c r="T369" i="8"/>
  <c r="T370" i="8"/>
  <c r="T371" i="8"/>
  <c r="T372" i="8"/>
  <c r="T373" i="8"/>
  <c r="T374" i="8"/>
  <c r="T375" i="8"/>
  <c r="T376" i="8"/>
  <c r="T377" i="8"/>
  <c r="T378" i="8"/>
  <c r="T379" i="8"/>
  <c r="T380" i="8"/>
  <c r="T381" i="8"/>
  <c r="T382" i="8"/>
  <c r="T383" i="8"/>
  <c r="T384" i="8"/>
  <c r="T385" i="8"/>
  <c r="T386" i="8"/>
  <c r="T387" i="8"/>
  <c r="T388" i="8"/>
  <c r="T389" i="8"/>
  <c r="T390" i="8"/>
  <c r="T391" i="8"/>
  <c r="T392" i="8"/>
  <c r="T393" i="8"/>
  <c r="T394" i="8"/>
  <c r="T395" i="8"/>
  <c r="T396" i="8"/>
  <c r="T397" i="8"/>
  <c r="T398" i="8"/>
  <c r="T399" i="8"/>
  <c r="T400" i="8"/>
  <c r="T401" i="8"/>
  <c r="T402" i="8"/>
  <c r="T403" i="8"/>
  <c r="T404" i="8"/>
  <c r="T405" i="8"/>
  <c r="T406" i="8"/>
  <c r="T407" i="8"/>
  <c r="T408" i="8"/>
  <c r="T409" i="8"/>
  <c r="T410" i="8"/>
  <c r="T411" i="8"/>
  <c r="T412" i="8"/>
  <c r="T413" i="8"/>
  <c r="T414" i="8"/>
  <c r="T415" i="8"/>
  <c r="T416" i="8"/>
  <c r="T417" i="8"/>
  <c r="T418" i="8"/>
  <c r="T419" i="8"/>
  <c r="T420" i="8"/>
  <c r="T421" i="8"/>
  <c r="T422" i="8"/>
  <c r="T423" i="8"/>
  <c r="T424" i="8"/>
  <c r="T425" i="8"/>
  <c r="T426" i="8"/>
  <c r="T427" i="8"/>
  <c r="T428" i="8"/>
  <c r="T429" i="8"/>
  <c r="T430" i="8"/>
  <c r="T431" i="8"/>
  <c r="T432" i="8"/>
  <c r="T433" i="8"/>
  <c r="T434" i="8"/>
  <c r="T435" i="8"/>
  <c r="T436" i="8"/>
  <c r="T437" i="8"/>
  <c r="T438" i="8"/>
  <c r="T439" i="8"/>
  <c r="T440" i="8"/>
  <c r="T441" i="8"/>
  <c r="T442" i="8"/>
  <c r="T443" i="8"/>
  <c r="T444" i="8"/>
  <c r="T445" i="8"/>
  <c r="T446" i="8"/>
  <c r="T447" i="8"/>
  <c r="T448" i="8"/>
  <c r="T449" i="8"/>
  <c r="T450" i="8"/>
  <c r="T451" i="8"/>
  <c r="T452" i="8"/>
  <c r="T453" i="8"/>
  <c r="T454" i="8"/>
  <c r="T455" i="8"/>
  <c r="T456" i="8"/>
  <c r="T457" i="8"/>
  <c r="T458" i="8"/>
  <c r="T459" i="8"/>
  <c r="T460" i="8"/>
  <c r="T461" i="8"/>
  <c r="T462" i="8"/>
  <c r="T463" i="8"/>
  <c r="T464" i="8"/>
  <c r="T465" i="8"/>
  <c r="T466" i="8"/>
  <c r="T467" i="8"/>
  <c r="T468" i="8"/>
  <c r="T469" i="8"/>
  <c r="T470" i="8"/>
  <c r="T471" i="8"/>
  <c r="T472" i="8"/>
  <c r="T473" i="8"/>
  <c r="T474" i="8"/>
  <c r="T475" i="8"/>
  <c r="T476" i="8"/>
  <c r="T477" i="8"/>
  <c r="T478" i="8"/>
  <c r="T479" i="8"/>
  <c r="T481" i="8"/>
  <c r="T482" i="8"/>
  <c r="T483" i="8"/>
  <c r="T484" i="8"/>
  <c r="T485" i="8"/>
  <c r="T486" i="8"/>
  <c r="T487" i="8"/>
  <c r="T488" i="8"/>
  <c r="T489" i="8"/>
  <c r="T490" i="8"/>
  <c r="T491" i="8"/>
  <c r="T492" i="8"/>
  <c r="T493" i="8"/>
  <c r="T494" i="8"/>
  <c r="T495" i="8"/>
  <c r="T496" i="8"/>
  <c r="T497" i="8"/>
  <c r="T498" i="8"/>
  <c r="T499" i="8"/>
  <c r="T500" i="8"/>
  <c r="T501" i="8"/>
  <c r="T502" i="8"/>
  <c r="T503" i="8"/>
  <c r="T504" i="8"/>
  <c r="T505" i="8"/>
  <c r="T506" i="8"/>
  <c r="T507" i="8"/>
  <c r="T508" i="8"/>
  <c r="T509" i="8"/>
  <c r="T510" i="8"/>
  <c r="T511" i="8"/>
  <c r="T512" i="8"/>
  <c r="T513" i="8"/>
  <c r="T514" i="8"/>
  <c r="T515" i="8"/>
  <c r="T516" i="8"/>
  <c r="T517" i="8"/>
  <c r="T518" i="8"/>
  <c r="T519" i="8"/>
  <c r="T520" i="8"/>
  <c r="T521" i="8"/>
  <c r="T522" i="8"/>
  <c r="T523" i="8"/>
  <c r="T524" i="8"/>
  <c r="T525" i="8"/>
  <c r="T526" i="8"/>
  <c r="T527" i="8"/>
  <c r="T528" i="8"/>
  <c r="T529" i="8"/>
  <c r="T530" i="8"/>
  <c r="T531" i="8"/>
  <c r="T532" i="8"/>
  <c r="T533" i="8"/>
  <c r="T534" i="8"/>
  <c r="T535" i="8"/>
  <c r="T536" i="8"/>
  <c r="T537" i="8"/>
  <c r="T538" i="8"/>
  <c r="T539" i="8"/>
  <c r="T540" i="8"/>
  <c r="T541" i="8"/>
  <c r="T542" i="8"/>
  <c r="T543" i="8"/>
  <c r="T544" i="8"/>
  <c r="T545" i="8"/>
  <c r="T546" i="8"/>
  <c r="T547" i="8"/>
  <c r="T548" i="8"/>
  <c r="T549" i="8"/>
  <c r="T550" i="8"/>
  <c r="T551" i="8"/>
  <c r="T368" i="8"/>
  <c r="T185" i="8"/>
  <c r="T186" i="8"/>
  <c r="T187" i="8"/>
  <c r="T188" i="8"/>
  <c r="T189" i="8"/>
  <c r="T190" i="8"/>
  <c r="T191" i="8"/>
  <c r="T192" i="8"/>
  <c r="T193" i="8"/>
  <c r="T194" i="8"/>
  <c r="T195" i="8"/>
  <c r="T196" i="8"/>
  <c r="T197" i="8"/>
  <c r="T198" i="8"/>
  <c r="T199" i="8"/>
  <c r="T200" i="8"/>
  <c r="T201" i="8"/>
  <c r="T202" i="8"/>
  <c r="T203" i="8"/>
  <c r="T204" i="8"/>
  <c r="T205" i="8"/>
  <c r="T206" i="8"/>
  <c r="T207" i="8"/>
  <c r="T208" i="8"/>
  <c r="T209" i="8"/>
  <c r="T210" i="8"/>
  <c r="T211" i="8"/>
  <c r="T212" i="8"/>
  <c r="T213" i="8"/>
  <c r="T214" i="8"/>
  <c r="T215" i="8"/>
  <c r="T216" i="8"/>
  <c r="T217" i="8"/>
  <c r="T218" i="8"/>
  <c r="T219" i="8"/>
  <c r="T220" i="8"/>
  <c r="T221" i="8"/>
  <c r="T222" i="8"/>
  <c r="T223" i="8"/>
  <c r="T224" i="8"/>
  <c r="T225" i="8"/>
  <c r="T226" i="8"/>
  <c r="T227" i="8"/>
  <c r="T228" i="8"/>
  <c r="T229" i="8"/>
  <c r="T230" i="8"/>
  <c r="T231" i="8"/>
  <c r="T232" i="8"/>
  <c r="T233" i="8"/>
  <c r="T234" i="8"/>
  <c r="T235" i="8"/>
  <c r="T236" i="8"/>
  <c r="T237" i="8"/>
  <c r="T238" i="8"/>
  <c r="T239" i="8"/>
  <c r="T240" i="8"/>
  <c r="T241" i="8"/>
  <c r="T242" i="8"/>
  <c r="T243" i="8"/>
  <c r="T244" i="8"/>
  <c r="T245" i="8"/>
  <c r="T246" i="8"/>
  <c r="T247" i="8"/>
  <c r="T248" i="8"/>
  <c r="T249" i="8"/>
  <c r="T250" i="8"/>
  <c r="T251" i="8"/>
  <c r="T252" i="8"/>
  <c r="T253" i="8"/>
  <c r="T254" i="8"/>
  <c r="T255" i="8"/>
  <c r="T256" i="8"/>
  <c r="T257" i="8"/>
  <c r="T258" i="8"/>
  <c r="T259" i="8"/>
  <c r="T260" i="8"/>
  <c r="T261" i="8"/>
  <c r="T262" i="8"/>
  <c r="T263" i="8"/>
  <c r="T264" i="8"/>
  <c r="T265" i="8"/>
  <c r="T266" i="8"/>
  <c r="T267" i="8"/>
  <c r="T268" i="8"/>
  <c r="T269" i="8"/>
  <c r="T270" i="8"/>
  <c r="T271" i="8"/>
  <c r="T272" i="8"/>
  <c r="T273" i="8"/>
  <c r="T274" i="8"/>
  <c r="T275" i="8"/>
  <c r="T276" i="8"/>
  <c r="T277" i="8"/>
  <c r="T278" i="8"/>
  <c r="T279" i="8"/>
  <c r="T280" i="8"/>
  <c r="T281" i="8"/>
  <c r="T282" i="8"/>
  <c r="T283" i="8"/>
  <c r="T284" i="8"/>
  <c r="T285" i="8"/>
  <c r="T286" i="8"/>
  <c r="T287" i="8"/>
  <c r="T288" i="8"/>
  <c r="T289" i="8"/>
  <c r="T290" i="8"/>
  <c r="T291" i="8"/>
  <c r="T292" i="8"/>
  <c r="T293" i="8"/>
  <c r="T294" i="8"/>
  <c r="T295" i="8"/>
  <c r="T296" i="8"/>
  <c r="T297" i="8"/>
  <c r="T298" i="8"/>
  <c r="T299" i="8"/>
  <c r="T300" i="8"/>
  <c r="T301" i="8"/>
  <c r="T302" i="8"/>
  <c r="T303" i="8"/>
  <c r="T304" i="8"/>
  <c r="T305" i="8"/>
  <c r="T306" i="8"/>
  <c r="T307" i="8"/>
  <c r="T308" i="8"/>
  <c r="T309" i="8"/>
  <c r="T310" i="8"/>
  <c r="T311" i="8"/>
  <c r="T312" i="8"/>
  <c r="T313" i="8"/>
  <c r="T314" i="8"/>
  <c r="T315" i="8"/>
  <c r="T316" i="8"/>
  <c r="T317" i="8"/>
  <c r="T318" i="8"/>
  <c r="T319" i="8"/>
  <c r="T320" i="8"/>
  <c r="T321" i="8"/>
  <c r="T322" i="8"/>
  <c r="T323" i="8"/>
  <c r="T324" i="8"/>
  <c r="T325" i="8"/>
  <c r="T326" i="8"/>
  <c r="T327" i="8"/>
  <c r="T328" i="8"/>
  <c r="T329" i="8"/>
  <c r="T330" i="8"/>
  <c r="T331" i="8"/>
  <c r="T332" i="8"/>
  <c r="T333" i="8"/>
  <c r="T334" i="8"/>
  <c r="T335" i="8"/>
  <c r="T336" i="8"/>
  <c r="T337" i="8"/>
  <c r="T338" i="8"/>
  <c r="T339" i="8"/>
  <c r="T340" i="8"/>
  <c r="T341" i="8"/>
  <c r="T342" i="8"/>
  <c r="T343" i="8"/>
  <c r="T344" i="8"/>
  <c r="T345" i="8"/>
  <c r="T346" i="8"/>
  <c r="T347" i="8"/>
  <c r="T348" i="8"/>
  <c r="T349" i="8"/>
  <c r="T350" i="8"/>
  <c r="T351" i="8"/>
  <c r="T352" i="8"/>
  <c r="T353" i="8"/>
  <c r="T354" i="8"/>
  <c r="T355" i="8"/>
  <c r="T356" i="8"/>
  <c r="T357" i="8"/>
  <c r="T358" i="8"/>
  <c r="T359" i="8"/>
  <c r="T360" i="8"/>
  <c r="T361" i="8"/>
  <c r="T362" i="8"/>
  <c r="T363" i="8"/>
  <c r="T364" i="8"/>
  <c r="T365" i="8"/>
  <c r="T366" i="8"/>
  <c r="T367" i="8"/>
  <c r="T184" i="8"/>
  <c r="T2" i="8"/>
  <c r="T3" i="8"/>
  <c r="T4" i="8"/>
  <c r="T5" i="8"/>
  <c r="T6" i="8"/>
  <c r="T7" i="8"/>
  <c r="T8" i="8"/>
  <c r="T9" i="8"/>
  <c r="T10" i="8"/>
  <c r="T11" i="8"/>
  <c r="T12" i="8"/>
  <c r="T13" i="8"/>
  <c r="T14" i="8"/>
  <c r="T15" i="8"/>
  <c r="T16" i="8"/>
  <c r="T17" i="8"/>
  <c r="T18" i="8"/>
  <c r="T19" i="8"/>
  <c r="T20" i="8"/>
  <c r="T21" i="8"/>
  <c r="T22" i="8"/>
  <c r="T23" i="8"/>
  <c r="T24" i="8"/>
  <c r="T25" i="8"/>
  <c r="T26" i="8"/>
  <c r="T27" i="8"/>
  <c r="T28" i="8"/>
  <c r="T29" i="8"/>
  <c r="T30" i="8"/>
  <c r="T31" i="8"/>
  <c r="T32" i="8"/>
  <c r="T33" i="8"/>
  <c r="T34" i="8"/>
  <c r="T35" i="8"/>
  <c r="T36" i="8"/>
  <c r="T37" i="8"/>
  <c r="T38" i="8"/>
  <c r="T39" i="8"/>
  <c r="T40" i="8"/>
  <c r="T41" i="8"/>
  <c r="T42" i="8"/>
  <c r="T43" i="8"/>
  <c r="T44" i="8"/>
  <c r="T45" i="8"/>
  <c r="T46" i="8"/>
  <c r="T47" i="8"/>
  <c r="T48" i="8"/>
  <c r="T49" i="8"/>
  <c r="T50" i="8"/>
  <c r="T51" i="8"/>
  <c r="T52" i="8"/>
  <c r="T53" i="8"/>
  <c r="T54" i="8"/>
  <c r="T55" i="8"/>
  <c r="T56" i="8"/>
  <c r="T57" i="8"/>
  <c r="T58" i="8"/>
  <c r="T59" i="8"/>
  <c r="T60" i="8"/>
  <c r="T61" i="8"/>
  <c r="T62" i="8"/>
  <c r="T63" i="8"/>
  <c r="T64" i="8"/>
  <c r="T65" i="8"/>
  <c r="T66" i="8"/>
  <c r="T67" i="8"/>
  <c r="T68" i="8"/>
  <c r="T69" i="8"/>
  <c r="T70" i="8"/>
  <c r="T71" i="8"/>
  <c r="T72" i="8"/>
  <c r="T73" i="8"/>
  <c r="T74" i="8"/>
  <c r="T75" i="8"/>
  <c r="T76" i="8"/>
  <c r="T77" i="8"/>
  <c r="T78" i="8"/>
  <c r="T79" i="8"/>
  <c r="T80" i="8"/>
  <c r="T81" i="8"/>
  <c r="T82" i="8"/>
  <c r="T83" i="8"/>
  <c r="T84" i="8"/>
  <c r="T85" i="8"/>
  <c r="T86" i="8"/>
  <c r="T87" i="8"/>
  <c r="T88" i="8"/>
  <c r="T89" i="8"/>
  <c r="T90" i="8"/>
  <c r="T91" i="8"/>
  <c r="T92" i="8"/>
  <c r="T93" i="8"/>
  <c r="T94" i="8"/>
  <c r="T95" i="8"/>
  <c r="T96" i="8"/>
  <c r="T97" i="8"/>
  <c r="T98" i="8"/>
  <c r="T99" i="8"/>
  <c r="T100" i="8"/>
  <c r="T101" i="8"/>
  <c r="T102" i="8"/>
  <c r="T103" i="8"/>
  <c r="T104" i="8"/>
  <c r="T105" i="8"/>
  <c r="T106" i="8"/>
  <c r="T107" i="8"/>
  <c r="T108" i="8"/>
  <c r="T109" i="8"/>
  <c r="T110" i="8"/>
  <c r="T111" i="8"/>
  <c r="T112" i="8"/>
  <c r="T113" i="8"/>
  <c r="T114" i="8"/>
  <c r="T115" i="8"/>
  <c r="T116" i="8"/>
  <c r="T117" i="8"/>
  <c r="T118" i="8"/>
  <c r="T119" i="8"/>
  <c r="T120" i="8"/>
  <c r="T121" i="8"/>
  <c r="T122" i="8"/>
  <c r="T123" i="8"/>
  <c r="T124" i="8"/>
  <c r="T125" i="8"/>
  <c r="T126" i="8"/>
  <c r="T127" i="8"/>
  <c r="T128" i="8"/>
  <c r="T129" i="8"/>
  <c r="T130" i="8"/>
  <c r="T131" i="8"/>
  <c r="T132" i="8"/>
  <c r="T133" i="8"/>
  <c r="T134" i="8"/>
  <c r="T135" i="8"/>
  <c r="T136" i="8"/>
  <c r="T137" i="8"/>
  <c r="T138" i="8"/>
  <c r="T139" i="8"/>
  <c r="T140" i="8"/>
  <c r="T141" i="8"/>
  <c r="T142" i="8"/>
  <c r="T143" i="8"/>
  <c r="T144" i="8"/>
  <c r="T145" i="8"/>
  <c r="T146" i="8"/>
  <c r="T147" i="8"/>
  <c r="T148" i="8"/>
  <c r="T149" i="8"/>
  <c r="T150" i="8"/>
  <c r="T151" i="8"/>
  <c r="T152" i="8"/>
  <c r="T153" i="8"/>
  <c r="T154" i="8"/>
  <c r="T155" i="8"/>
  <c r="T156" i="8"/>
  <c r="T157" i="8"/>
  <c r="T158" i="8"/>
  <c r="T159" i="8"/>
  <c r="T160" i="8"/>
  <c r="T161" i="8"/>
  <c r="T162" i="8"/>
  <c r="T163" i="8"/>
  <c r="T164" i="8"/>
  <c r="T165" i="8"/>
  <c r="T166" i="8"/>
  <c r="T167" i="8"/>
  <c r="T168" i="8"/>
  <c r="T169" i="8"/>
  <c r="T170" i="8"/>
  <c r="T171" i="8"/>
  <c r="T172" i="8"/>
  <c r="T173" i="8"/>
  <c r="T174" i="8"/>
  <c r="T175" i="8"/>
  <c r="T176" i="8"/>
  <c r="T177" i="8"/>
  <c r="T178" i="8"/>
  <c r="T179" i="8"/>
  <c r="T180" i="8"/>
  <c r="T181" i="8"/>
  <c r="T182" i="8"/>
  <c r="T183" i="8"/>
  <c r="F3" i="8"/>
  <c r="G3" i="8"/>
  <c r="F4" i="8"/>
  <c r="G4" i="8"/>
  <c r="F5" i="8"/>
  <c r="G5" i="8"/>
  <c r="F6" i="8"/>
  <c r="G6" i="8"/>
  <c r="F7" i="8"/>
  <c r="G7" i="8"/>
  <c r="F8" i="8"/>
  <c r="G8" i="8"/>
  <c r="F9" i="8"/>
  <c r="G9" i="8"/>
  <c r="F10" i="8"/>
  <c r="G10" i="8"/>
  <c r="F11" i="8"/>
  <c r="G11" i="8"/>
  <c r="F12" i="8"/>
  <c r="G12" i="8"/>
  <c r="F13" i="8"/>
  <c r="G13" i="8"/>
  <c r="F14" i="8"/>
  <c r="G14" i="8"/>
  <c r="F15" i="8"/>
  <c r="G15" i="8"/>
  <c r="F16" i="8"/>
  <c r="G16" i="8"/>
  <c r="F17" i="8"/>
  <c r="G17" i="8"/>
  <c r="F18" i="8"/>
  <c r="G18" i="8"/>
  <c r="F19" i="8"/>
  <c r="G19" i="8"/>
  <c r="F20" i="8"/>
  <c r="G20" i="8"/>
  <c r="F21" i="8"/>
  <c r="G21" i="8"/>
  <c r="F22" i="8"/>
  <c r="G22" i="8"/>
  <c r="F23" i="8"/>
  <c r="G23" i="8"/>
  <c r="F24" i="8"/>
  <c r="G24" i="8"/>
  <c r="F25" i="8"/>
  <c r="G25" i="8"/>
  <c r="F26" i="8"/>
  <c r="G26" i="8"/>
  <c r="F27" i="8"/>
  <c r="G27" i="8"/>
  <c r="F28" i="8"/>
  <c r="G28" i="8"/>
  <c r="F29" i="8"/>
  <c r="G29" i="8"/>
  <c r="F30" i="8"/>
  <c r="G30" i="8"/>
  <c r="F31" i="8"/>
  <c r="G31" i="8"/>
  <c r="F32" i="8"/>
  <c r="G32" i="8"/>
  <c r="F33" i="8"/>
  <c r="G33" i="8"/>
  <c r="F34" i="8"/>
  <c r="G34" i="8"/>
  <c r="F35" i="8"/>
  <c r="G35" i="8"/>
  <c r="F36" i="8"/>
  <c r="G36" i="8"/>
  <c r="F37" i="8"/>
  <c r="G37" i="8"/>
  <c r="F38" i="8"/>
  <c r="G38" i="8"/>
  <c r="F39" i="8"/>
  <c r="G39" i="8"/>
  <c r="F40" i="8"/>
  <c r="G40" i="8"/>
  <c r="F41" i="8"/>
  <c r="G41" i="8"/>
  <c r="F42" i="8"/>
  <c r="G42" i="8"/>
  <c r="F43" i="8"/>
  <c r="G43" i="8"/>
  <c r="F45" i="8"/>
  <c r="G45" i="8"/>
  <c r="F46" i="8"/>
  <c r="G46" i="8"/>
  <c r="F47" i="8"/>
  <c r="G47" i="8"/>
  <c r="F48" i="8"/>
  <c r="G48" i="8"/>
  <c r="F49" i="8"/>
  <c r="G49" i="8"/>
  <c r="F50" i="8"/>
  <c r="G50" i="8"/>
  <c r="F51" i="8"/>
  <c r="G51" i="8"/>
  <c r="F52" i="8"/>
  <c r="G52" i="8"/>
  <c r="F53" i="8"/>
  <c r="G53" i="8"/>
  <c r="F54" i="8"/>
  <c r="G54" i="8"/>
  <c r="F55" i="8"/>
  <c r="G55" i="8"/>
  <c r="F56" i="8"/>
  <c r="G56" i="8"/>
  <c r="F57" i="8"/>
  <c r="G57" i="8"/>
  <c r="F58" i="8"/>
  <c r="G58" i="8"/>
  <c r="F59" i="8"/>
  <c r="G59" i="8"/>
  <c r="F60" i="8"/>
  <c r="G60" i="8"/>
  <c r="F61" i="8"/>
  <c r="G61" i="8"/>
  <c r="F62" i="8"/>
  <c r="G62" i="8"/>
  <c r="F63" i="8"/>
  <c r="G63" i="8"/>
  <c r="F64" i="8"/>
  <c r="G64" i="8"/>
  <c r="F65" i="8"/>
  <c r="G65" i="8"/>
  <c r="F66" i="8"/>
  <c r="G66" i="8"/>
  <c r="F67" i="8"/>
  <c r="G67" i="8"/>
  <c r="F68" i="8"/>
  <c r="G68" i="8"/>
  <c r="F69" i="8"/>
  <c r="G69" i="8"/>
  <c r="F70" i="8"/>
  <c r="G70" i="8"/>
  <c r="F71" i="8"/>
  <c r="G71" i="8"/>
  <c r="F72" i="8"/>
  <c r="G72" i="8"/>
  <c r="F73" i="8"/>
  <c r="G73" i="8"/>
  <c r="F74" i="8"/>
  <c r="G74" i="8"/>
  <c r="F75" i="8"/>
  <c r="G75" i="8"/>
  <c r="F76" i="8"/>
  <c r="G76" i="8"/>
  <c r="F77" i="8"/>
  <c r="G77" i="8"/>
  <c r="F78" i="8"/>
  <c r="G78" i="8"/>
  <c r="F79" i="8"/>
  <c r="G79" i="8"/>
  <c r="F80" i="8"/>
  <c r="G80" i="8"/>
  <c r="F81" i="8"/>
  <c r="G81" i="8"/>
  <c r="F82" i="8"/>
  <c r="G82" i="8"/>
  <c r="F83" i="8"/>
  <c r="G83" i="8"/>
  <c r="F84" i="8"/>
  <c r="G84" i="8"/>
  <c r="F85" i="8"/>
  <c r="G85" i="8"/>
  <c r="F86" i="8"/>
  <c r="G86" i="8"/>
  <c r="F87" i="8"/>
  <c r="G87" i="8"/>
  <c r="F88" i="8"/>
  <c r="G88" i="8"/>
  <c r="F89" i="8"/>
  <c r="G89" i="8"/>
  <c r="F90" i="8"/>
  <c r="G90" i="8"/>
  <c r="F91" i="8"/>
  <c r="G91" i="8"/>
  <c r="F92" i="8"/>
  <c r="G92" i="8"/>
  <c r="F93" i="8"/>
  <c r="G93" i="8"/>
  <c r="F94" i="8"/>
  <c r="G94" i="8"/>
  <c r="F95" i="8"/>
  <c r="G95" i="8"/>
  <c r="F96" i="8"/>
  <c r="G96" i="8"/>
  <c r="F97" i="8"/>
  <c r="G97" i="8"/>
  <c r="F98" i="8"/>
  <c r="G98" i="8"/>
  <c r="F99" i="8"/>
  <c r="G99" i="8"/>
  <c r="F100" i="8"/>
  <c r="G100" i="8"/>
  <c r="F101" i="8"/>
  <c r="G101" i="8"/>
  <c r="F102" i="8"/>
  <c r="G102" i="8"/>
  <c r="F103" i="8"/>
  <c r="G103" i="8"/>
  <c r="F104" i="8"/>
  <c r="G104" i="8"/>
  <c r="F105" i="8"/>
  <c r="G105" i="8"/>
  <c r="F106" i="8"/>
  <c r="G106" i="8"/>
  <c r="F107" i="8"/>
  <c r="G107" i="8"/>
  <c r="F108" i="8"/>
  <c r="G108" i="8"/>
  <c r="F109" i="8"/>
  <c r="G109" i="8"/>
  <c r="F110" i="8"/>
  <c r="G110" i="8"/>
  <c r="F111" i="8"/>
  <c r="G111" i="8"/>
  <c r="F112" i="8"/>
  <c r="G112" i="8"/>
  <c r="F113" i="8"/>
  <c r="G113" i="8"/>
  <c r="F114" i="8"/>
  <c r="G114" i="8"/>
  <c r="F115" i="8"/>
  <c r="G115" i="8"/>
  <c r="F116" i="8"/>
  <c r="G116" i="8"/>
  <c r="F117" i="8"/>
  <c r="G117" i="8"/>
  <c r="F118" i="8"/>
  <c r="G118" i="8"/>
  <c r="F119" i="8"/>
  <c r="G119" i="8"/>
  <c r="F120" i="8"/>
  <c r="G120" i="8"/>
  <c r="F121" i="8"/>
  <c r="G121" i="8"/>
  <c r="F122" i="8"/>
  <c r="G122" i="8"/>
  <c r="F123" i="8"/>
  <c r="G123" i="8"/>
  <c r="F124" i="8"/>
  <c r="G124" i="8"/>
  <c r="F125" i="8"/>
  <c r="G125" i="8"/>
  <c r="F126" i="8"/>
  <c r="G126" i="8"/>
  <c r="F127" i="8"/>
  <c r="G127" i="8"/>
  <c r="F128" i="8"/>
  <c r="G128" i="8"/>
  <c r="F129" i="8"/>
  <c r="G129" i="8"/>
  <c r="F130" i="8"/>
  <c r="G130" i="8"/>
  <c r="F131" i="8"/>
  <c r="G131" i="8"/>
  <c r="F132" i="8"/>
  <c r="G132" i="8"/>
  <c r="F133" i="8"/>
  <c r="G133" i="8"/>
  <c r="F134" i="8"/>
  <c r="G134" i="8"/>
  <c r="F135" i="8"/>
  <c r="G135" i="8"/>
  <c r="F136" i="8"/>
  <c r="G136" i="8"/>
  <c r="F137" i="8"/>
  <c r="G137" i="8"/>
  <c r="F138" i="8"/>
  <c r="G138" i="8"/>
  <c r="F139" i="8"/>
  <c r="G139" i="8"/>
  <c r="F140" i="8"/>
  <c r="G140" i="8"/>
  <c r="F141" i="8"/>
  <c r="G141" i="8"/>
  <c r="F142" i="8"/>
  <c r="G142" i="8"/>
  <c r="F143" i="8"/>
  <c r="G143" i="8"/>
  <c r="F144" i="8"/>
  <c r="G144" i="8"/>
  <c r="F145" i="8"/>
  <c r="G145" i="8"/>
  <c r="F146" i="8"/>
  <c r="G146" i="8"/>
  <c r="F147" i="8"/>
  <c r="G147" i="8"/>
  <c r="F148" i="8"/>
  <c r="G148" i="8"/>
  <c r="F149" i="8"/>
  <c r="G149" i="8"/>
  <c r="F150" i="8"/>
  <c r="G150" i="8"/>
  <c r="F151" i="8"/>
  <c r="G151" i="8"/>
  <c r="F152" i="8"/>
  <c r="G152" i="8"/>
  <c r="F153" i="8"/>
  <c r="G153" i="8"/>
  <c r="F154" i="8"/>
  <c r="G154" i="8"/>
  <c r="F155" i="8"/>
  <c r="G155" i="8"/>
  <c r="F156" i="8"/>
  <c r="G156" i="8"/>
  <c r="F157" i="8"/>
  <c r="G157" i="8"/>
  <c r="F158" i="8"/>
  <c r="G158" i="8"/>
  <c r="F159" i="8"/>
  <c r="G159" i="8"/>
  <c r="F160" i="8"/>
  <c r="G160" i="8"/>
  <c r="F161" i="8"/>
  <c r="G161" i="8"/>
  <c r="F162" i="8"/>
  <c r="G162" i="8"/>
  <c r="F163" i="8"/>
  <c r="G163" i="8"/>
  <c r="F164" i="8"/>
  <c r="G164" i="8"/>
  <c r="F165" i="8"/>
  <c r="G165" i="8"/>
  <c r="F166" i="8"/>
  <c r="G166" i="8"/>
  <c r="F167" i="8"/>
  <c r="G167" i="8"/>
  <c r="F168" i="8"/>
  <c r="G168" i="8"/>
  <c r="F169" i="8"/>
  <c r="G169" i="8"/>
  <c r="F170" i="8"/>
  <c r="G170" i="8"/>
  <c r="F171" i="8"/>
  <c r="G171" i="8"/>
  <c r="F172" i="8"/>
  <c r="G172" i="8"/>
  <c r="F173" i="8"/>
  <c r="G173" i="8"/>
  <c r="F174" i="8"/>
  <c r="G174" i="8"/>
  <c r="F175" i="8"/>
  <c r="G175" i="8"/>
  <c r="F176" i="8"/>
  <c r="G176" i="8"/>
  <c r="F177" i="8"/>
  <c r="G177" i="8"/>
  <c r="F178" i="8"/>
  <c r="G178" i="8"/>
  <c r="F179" i="8"/>
  <c r="G179" i="8"/>
  <c r="F180" i="8"/>
  <c r="G180" i="8"/>
  <c r="F181" i="8"/>
  <c r="G181" i="8"/>
  <c r="F182" i="8"/>
  <c r="G182" i="8"/>
  <c r="F183" i="8"/>
  <c r="G183" i="8"/>
  <c r="F184" i="8"/>
  <c r="G184" i="8"/>
  <c r="F185" i="8"/>
  <c r="G185" i="8"/>
  <c r="F186" i="8"/>
  <c r="G186" i="8"/>
  <c r="F187" i="8"/>
  <c r="G187" i="8"/>
  <c r="F188" i="8"/>
  <c r="G188" i="8"/>
  <c r="F189" i="8"/>
  <c r="G189" i="8"/>
  <c r="F190" i="8"/>
  <c r="G190" i="8"/>
  <c r="F191" i="8"/>
  <c r="G191" i="8"/>
  <c r="F192" i="8"/>
  <c r="G192" i="8"/>
  <c r="F193" i="8"/>
  <c r="G193" i="8"/>
  <c r="F194" i="8"/>
  <c r="G194" i="8"/>
  <c r="F195" i="8"/>
  <c r="G195" i="8"/>
  <c r="F196" i="8"/>
  <c r="G196" i="8"/>
  <c r="F197" i="8"/>
  <c r="G197" i="8"/>
  <c r="F198" i="8"/>
  <c r="G198" i="8"/>
  <c r="F199" i="8"/>
  <c r="G199" i="8"/>
  <c r="F200" i="8"/>
  <c r="G200" i="8"/>
  <c r="F201" i="8"/>
  <c r="G201" i="8"/>
  <c r="F202" i="8"/>
  <c r="G202" i="8"/>
  <c r="F203" i="8"/>
  <c r="G203" i="8"/>
  <c r="F204" i="8"/>
  <c r="G204" i="8"/>
  <c r="F205" i="8"/>
  <c r="G205" i="8"/>
  <c r="F206" i="8"/>
  <c r="G206" i="8"/>
  <c r="F207" i="8"/>
  <c r="G207" i="8"/>
  <c r="F208" i="8"/>
  <c r="G208" i="8"/>
  <c r="F209" i="8"/>
  <c r="G209" i="8"/>
  <c r="F210" i="8"/>
  <c r="G210" i="8"/>
  <c r="F211" i="8"/>
  <c r="G211" i="8"/>
  <c r="F212" i="8"/>
  <c r="G212" i="8"/>
  <c r="F213" i="8"/>
  <c r="G213" i="8"/>
  <c r="F214" i="8"/>
  <c r="G214" i="8"/>
  <c r="F215" i="8"/>
  <c r="G215" i="8"/>
  <c r="F216" i="8"/>
  <c r="G216" i="8"/>
  <c r="F217" i="8"/>
  <c r="G217" i="8"/>
  <c r="F218" i="8"/>
  <c r="G218" i="8"/>
  <c r="F219" i="8"/>
  <c r="G219" i="8"/>
  <c r="F220" i="8"/>
  <c r="G220" i="8"/>
  <c r="F221" i="8"/>
  <c r="G221" i="8"/>
  <c r="F222" i="8"/>
  <c r="G222" i="8"/>
  <c r="F223" i="8"/>
  <c r="G223" i="8"/>
  <c r="F224" i="8"/>
  <c r="G224" i="8"/>
  <c r="F225" i="8"/>
  <c r="G225" i="8"/>
  <c r="F226" i="8"/>
  <c r="G226" i="8"/>
  <c r="F227" i="8"/>
  <c r="G227" i="8"/>
  <c r="F228" i="8"/>
  <c r="G228" i="8"/>
  <c r="F229" i="8"/>
  <c r="G229" i="8"/>
  <c r="F230" i="8"/>
  <c r="G230" i="8"/>
  <c r="F231" i="8"/>
  <c r="G231" i="8"/>
  <c r="F232" i="8"/>
  <c r="G232" i="8"/>
  <c r="F233" i="8"/>
  <c r="G233" i="8"/>
  <c r="F234" i="8"/>
  <c r="G234" i="8"/>
  <c r="F235" i="8"/>
  <c r="G235" i="8"/>
  <c r="F236" i="8"/>
  <c r="G236" i="8"/>
  <c r="F237" i="8"/>
  <c r="G237" i="8"/>
  <c r="F238" i="8"/>
  <c r="G238" i="8"/>
  <c r="F239" i="8"/>
  <c r="G239" i="8"/>
  <c r="F240" i="8"/>
  <c r="G240" i="8"/>
  <c r="F241" i="8"/>
  <c r="G241" i="8"/>
  <c r="F242" i="8"/>
  <c r="G242" i="8"/>
  <c r="F243" i="8"/>
  <c r="G243" i="8"/>
  <c r="F244" i="8"/>
  <c r="G244" i="8"/>
  <c r="F245" i="8"/>
  <c r="G245" i="8"/>
  <c r="F246" i="8"/>
  <c r="G246" i="8"/>
  <c r="F247" i="8"/>
  <c r="G247" i="8"/>
  <c r="F248" i="8"/>
  <c r="G248" i="8"/>
  <c r="F249" i="8"/>
  <c r="G249" i="8"/>
  <c r="F250" i="8"/>
  <c r="G250" i="8"/>
  <c r="F251" i="8"/>
  <c r="G251" i="8"/>
  <c r="F252" i="8"/>
  <c r="G252" i="8"/>
  <c r="F253" i="8"/>
  <c r="G253" i="8"/>
  <c r="F254" i="8"/>
  <c r="G254" i="8"/>
  <c r="F255" i="8"/>
  <c r="G255" i="8"/>
  <c r="F256" i="8"/>
  <c r="G256" i="8"/>
  <c r="F257" i="8"/>
  <c r="G257" i="8"/>
  <c r="F258" i="8"/>
  <c r="G258" i="8"/>
  <c r="F259" i="8"/>
  <c r="G259" i="8"/>
  <c r="F260" i="8"/>
  <c r="G260" i="8"/>
  <c r="F261" i="8"/>
  <c r="G261" i="8"/>
  <c r="F262" i="8"/>
  <c r="G262" i="8"/>
  <c r="F263" i="8"/>
  <c r="G263" i="8"/>
  <c r="F264" i="8"/>
  <c r="G264" i="8"/>
  <c r="F265" i="8"/>
  <c r="G265" i="8"/>
  <c r="F266" i="8"/>
  <c r="G266" i="8"/>
  <c r="F267" i="8"/>
  <c r="G267" i="8"/>
  <c r="F268" i="8"/>
  <c r="G268" i="8"/>
  <c r="F269" i="8"/>
  <c r="G269" i="8"/>
  <c r="F270" i="8"/>
  <c r="G270" i="8"/>
  <c r="F271" i="8"/>
  <c r="G271" i="8"/>
  <c r="F272" i="8"/>
  <c r="G272" i="8"/>
  <c r="F273" i="8"/>
  <c r="G273" i="8"/>
  <c r="F274" i="8"/>
  <c r="G274" i="8"/>
  <c r="F275" i="8"/>
  <c r="G275" i="8"/>
  <c r="F276" i="8"/>
  <c r="G276" i="8"/>
  <c r="F277" i="8"/>
  <c r="G277" i="8"/>
  <c r="F278" i="8"/>
  <c r="G278" i="8"/>
  <c r="F279" i="8"/>
  <c r="G279" i="8"/>
  <c r="F280" i="8"/>
  <c r="G280" i="8"/>
  <c r="F281" i="8"/>
  <c r="G281" i="8"/>
  <c r="F282" i="8"/>
  <c r="G282" i="8"/>
  <c r="F283" i="8"/>
  <c r="G283" i="8"/>
  <c r="F284" i="8"/>
  <c r="G284" i="8"/>
  <c r="F285" i="8"/>
  <c r="G285" i="8"/>
  <c r="F286" i="8"/>
  <c r="G286" i="8"/>
  <c r="F287" i="8"/>
  <c r="G287" i="8"/>
  <c r="F288" i="8"/>
  <c r="G288" i="8"/>
  <c r="F289" i="8"/>
  <c r="G289" i="8"/>
  <c r="F290" i="8"/>
  <c r="G290" i="8"/>
  <c r="F291" i="8"/>
  <c r="G291" i="8"/>
  <c r="F292" i="8"/>
  <c r="G292" i="8"/>
  <c r="F293" i="8"/>
  <c r="G293" i="8"/>
  <c r="F294" i="8"/>
  <c r="G294" i="8"/>
  <c r="F295" i="8"/>
  <c r="G295" i="8"/>
  <c r="F296" i="8"/>
  <c r="G296" i="8"/>
  <c r="F297" i="8"/>
  <c r="G297" i="8"/>
  <c r="F298" i="8"/>
  <c r="G298" i="8"/>
  <c r="F299" i="8"/>
  <c r="G299" i="8"/>
  <c r="F300" i="8"/>
  <c r="G300" i="8"/>
  <c r="F301" i="8"/>
  <c r="G301" i="8"/>
  <c r="F302" i="8"/>
  <c r="G302" i="8"/>
  <c r="F303" i="8"/>
  <c r="G303" i="8"/>
  <c r="F304" i="8"/>
  <c r="G304" i="8"/>
  <c r="F305" i="8"/>
  <c r="G305" i="8"/>
  <c r="F306" i="8"/>
  <c r="G306" i="8"/>
  <c r="F307" i="8"/>
  <c r="G307" i="8"/>
  <c r="F308" i="8"/>
  <c r="G308" i="8"/>
  <c r="F309" i="8"/>
  <c r="G309" i="8"/>
  <c r="F310" i="8"/>
  <c r="G310" i="8"/>
  <c r="F311" i="8"/>
  <c r="G311" i="8"/>
  <c r="F312" i="8"/>
  <c r="G312" i="8"/>
  <c r="F313" i="8"/>
  <c r="G313" i="8"/>
  <c r="F314" i="8"/>
  <c r="G314" i="8"/>
  <c r="F315" i="8"/>
  <c r="G315" i="8"/>
  <c r="F316" i="8"/>
  <c r="G316" i="8"/>
  <c r="F317" i="8"/>
  <c r="G317" i="8"/>
  <c r="F318" i="8"/>
  <c r="G318" i="8"/>
  <c r="F319" i="8"/>
  <c r="G319" i="8"/>
  <c r="F320" i="8"/>
  <c r="G320" i="8"/>
  <c r="F321" i="8"/>
  <c r="G321" i="8"/>
  <c r="F322" i="8"/>
  <c r="G322" i="8"/>
  <c r="F323" i="8"/>
  <c r="G323" i="8"/>
  <c r="F324" i="8"/>
  <c r="G324" i="8"/>
  <c r="F325" i="8"/>
  <c r="G325" i="8"/>
  <c r="F326" i="8"/>
  <c r="G326" i="8"/>
  <c r="F327" i="8"/>
  <c r="G327" i="8"/>
  <c r="F328" i="8"/>
  <c r="G328" i="8"/>
  <c r="F329" i="8"/>
  <c r="G329" i="8"/>
  <c r="F330" i="8"/>
  <c r="G330" i="8"/>
  <c r="F331" i="8"/>
  <c r="G331" i="8"/>
  <c r="F332" i="8"/>
  <c r="G332" i="8"/>
  <c r="F333" i="8"/>
  <c r="G333" i="8"/>
  <c r="F334" i="8"/>
  <c r="G334" i="8"/>
  <c r="F335" i="8"/>
  <c r="G335" i="8"/>
  <c r="F336" i="8"/>
  <c r="G336" i="8"/>
  <c r="F337" i="8"/>
  <c r="G337" i="8"/>
  <c r="F338" i="8"/>
  <c r="G338" i="8"/>
  <c r="F339" i="8"/>
  <c r="G339" i="8"/>
  <c r="F340" i="8"/>
  <c r="G340" i="8"/>
  <c r="F341" i="8"/>
  <c r="G341" i="8"/>
  <c r="F342" i="8"/>
  <c r="G342" i="8"/>
  <c r="F343" i="8"/>
  <c r="G343" i="8"/>
  <c r="F344" i="8"/>
  <c r="G344" i="8"/>
  <c r="F345" i="8"/>
  <c r="G345" i="8"/>
  <c r="F346" i="8"/>
  <c r="G346" i="8"/>
  <c r="F347" i="8"/>
  <c r="G347" i="8"/>
  <c r="F348" i="8"/>
  <c r="G348" i="8"/>
  <c r="F349" i="8"/>
  <c r="G349" i="8"/>
  <c r="F350" i="8"/>
  <c r="G350" i="8"/>
  <c r="F351" i="8"/>
  <c r="G351" i="8"/>
  <c r="F352" i="8"/>
  <c r="G352" i="8"/>
  <c r="F353" i="8"/>
  <c r="G353" i="8"/>
  <c r="F354" i="8"/>
  <c r="G354" i="8"/>
  <c r="F355" i="8"/>
  <c r="G355" i="8"/>
  <c r="F356" i="8"/>
  <c r="G356" i="8"/>
  <c r="F357" i="8"/>
  <c r="G357" i="8"/>
  <c r="F358" i="8"/>
  <c r="G358" i="8"/>
  <c r="F359" i="8"/>
  <c r="G359" i="8"/>
  <c r="F360" i="8"/>
  <c r="G360" i="8"/>
  <c r="F361" i="8"/>
  <c r="G361" i="8"/>
  <c r="F362" i="8"/>
  <c r="G362" i="8"/>
  <c r="F363" i="8"/>
  <c r="G363" i="8"/>
  <c r="F364" i="8"/>
  <c r="G364" i="8"/>
  <c r="F365" i="8"/>
  <c r="G365" i="8"/>
  <c r="F366" i="8"/>
  <c r="G366" i="8"/>
  <c r="F367" i="8"/>
  <c r="G367" i="8"/>
  <c r="F368" i="8"/>
  <c r="G368" i="8"/>
  <c r="F369" i="8"/>
  <c r="G369" i="8"/>
  <c r="F370" i="8"/>
  <c r="G370" i="8"/>
  <c r="F371" i="8"/>
  <c r="G371" i="8"/>
  <c r="F372" i="8"/>
  <c r="G372" i="8"/>
  <c r="F374" i="8"/>
  <c r="G374" i="8"/>
  <c r="F375" i="8"/>
  <c r="G375" i="8"/>
  <c r="F376" i="8"/>
  <c r="G376" i="8"/>
  <c r="F377" i="8"/>
  <c r="G377" i="8"/>
  <c r="F378" i="8"/>
  <c r="G378" i="8"/>
  <c r="F379" i="8"/>
  <c r="G379" i="8"/>
  <c r="F380" i="8"/>
  <c r="G380" i="8"/>
  <c r="F381" i="8"/>
  <c r="G381" i="8"/>
  <c r="F382" i="8"/>
  <c r="G382" i="8"/>
  <c r="F383" i="8"/>
  <c r="G383" i="8"/>
  <c r="F384" i="8"/>
  <c r="G384" i="8"/>
  <c r="F385" i="8"/>
  <c r="G385" i="8"/>
  <c r="F386" i="8"/>
  <c r="G386" i="8"/>
  <c r="F387" i="8"/>
  <c r="G387" i="8"/>
  <c r="F388" i="8"/>
  <c r="G388" i="8"/>
  <c r="F389" i="8"/>
  <c r="G389" i="8"/>
  <c r="F390" i="8"/>
  <c r="G390" i="8"/>
  <c r="F391" i="8"/>
  <c r="G391" i="8"/>
  <c r="F392" i="8"/>
  <c r="G392" i="8"/>
  <c r="F393" i="8"/>
  <c r="G393" i="8"/>
  <c r="F394" i="8"/>
  <c r="G394" i="8"/>
  <c r="F395" i="8"/>
  <c r="G395" i="8"/>
  <c r="F396" i="8"/>
  <c r="G396" i="8"/>
  <c r="F397" i="8"/>
  <c r="G397" i="8"/>
  <c r="F398" i="8"/>
  <c r="G398" i="8"/>
  <c r="F399" i="8"/>
  <c r="G399" i="8"/>
  <c r="F400" i="8"/>
  <c r="G400" i="8"/>
  <c r="F401" i="8"/>
  <c r="G401" i="8"/>
  <c r="F402" i="8"/>
  <c r="G402" i="8"/>
  <c r="F403" i="8"/>
  <c r="G403" i="8"/>
  <c r="F404" i="8"/>
  <c r="G404" i="8"/>
  <c r="F405" i="8"/>
  <c r="G405" i="8"/>
  <c r="F406" i="8"/>
  <c r="G406" i="8"/>
  <c r="F407" i="8"/>
  <c r="G407" i="8"/>
  <c r="F408" i="8"/>
  <c r="G408" i="8"/>
  <c r="F409" i="8"/>
  <c r="G409" i="8"/>
  <c r="F410" i="8"/>
  <c r="G410" i="8"/>
  <c r="F411" i="8"/>
  <c r="G411" i="8"/>
  <c r="F412" i="8"/>
  <c r="G412" i="8"/>
  <c r="F413" i="8"/>
  <c r="G413" i="8"/>
  <c r="F414" i="8"/>
  <c r="G414" i="8"/>
  <c r="F415" i="8"/>
  <c r="G415" i="8"/>
  <c r="F416" i="8"/>
  <c r="G416" i="8"/>
  <c r="F417" i="8"/>
  <c r="G417" i="8"/>
  <c r="F418" i="8"/>
  <c r="G418" i="8"/>
  <c r="F419" i="8"/>
  <c r="G419" i="8"/>
  <c r="F420" i="8"/>
  <c r="G420" i="8"/>
  <c r="F421" i="8"/>
  <c r="G421" i="8"/>
  <c r="F422" i="8"/>
  <c r="G422" i="8"/>
  <c r="F423" i="8"/>
  <c r="G423" i="8"/>
  <c r="F424" i="8"/>
  <c r="G424" i="8"/>
  <c r="F425" i="8"/>
  <c r="G425" i="8"/>
  <c r="F426" i="8"/>
  <c r="G426" i="8"/>
  <c r="F427" i="8"/>
  <c r="G427" i="8"/>
  <c r="F428" i="8"/>
  <c r="G428" i="8"/>
  <c r="F429" i="8"/>
  <c r="G429" i="8"/>
  <c r="F430" i="8"/>
  <c r="G430" i="8"/>
  <c r="F431" i="8"/>
  <c r="G431" i="8"/>
  <c r="F432" i="8"/>
  <c r="G432" i="8"/>
  <c r="F433" i="8"/>
  <c r="G433" i="8"/>
  <c r="F434" i="8"/>
  <c r="G434" i="8"/>
  <c r="F435" i="8"/>
  <c r="G435" i="8"/>
  <c r="F436" i="8"/>
  <c r="G436" i="8"/>
  <c r="F437" i="8"/>
  <c r="G437" i="8"/>
  <c r="F438" i="8"/>
  <c r="G438" i="8"/>
  <c r="F439" i="8"/>
  <c r="G439" i="8"/>
  <c r="F440" i="8"/>
  <c r="G440" i="8"/>
  <c r="F441" i="8"/>
  <c r="G441" i="8"/>
  <c r="F442" i="8"/>
  <c r="G442" i="8"/>
  <c r="F443" i="8"/>
  <c r="G443" i="8"/>
  <c r="F444" i="8"/>
  <c r="G444" i="8"/>
  <c r="F445" i="8"/>
  <c r="G445" i="8"/>
  <c r="F446" i="8"/>
  <c r="G446" i="8"/>
  <c r="F447" i="8"/>
  <c r="G447" i="8"/>
  <c r="F448" i="8"/>
  <c r="G448" i="8"/>
  <c r="F449" i="8"/>
  <c r="G449" i="8"/>
  <c r="F450" i="8"/>
  <c r="G450" i="8"/>
  <c r="F451" i="8"/>
  <c r="G451" i="8"/>
  <c r="F452" i="8"/>
  <c r="G452" i="8"/>
  <c r="F453" i="8"/>
  <c r="G453" i="8"/>
  <c r="F454" i="8"/>
  <c r="G454" i="8"/>
  <c r="F455" i="8"/>
  <c r="G455" i="8"/>
  <c r="F456" i="8"/>
  <c r="G456" i="8"/>
  <c r="F457" i="8"/>
  <c r="G457" i="8"/>
  <c r="F458" i="8"/>
  <c r="G458" i="8"/>
  <c r="F459" i="8"/>
  <c r="G459" i="8"/>
  <c r="F460" i="8"/>
  <c r="G460" i="8"/>
  <c r="F461" i="8"/>
  <c r="G461" i="8"/>
  <c r="F462" i="8"/>
  <c r="G462" i="8"/>
  <c r="F463" i="8"/>
  <c r="G463" i="8"/>
  <c r="F464" i="8"/>
  <c r="G464" i="8"/>
  <c r="F465" i="8"/>
  <c r="G465" i="8"/>
  <c r="F466" i="8"/>
  <c r="G466" i="8"/>
  <c r="F467" i="8"/>
  <c r="G467" i="8"/>
  <c r="F468" i="8"/>
  <c r="G468" i="8"/>
  <c r="F469" i="8"/>
  <c r="G469" i="8"/>
  <c r="F470" i="8"/>
  <c r="G470" i="8"/>
  <c r="F471" i="8"/>
  <c r="G471" i="8"/>
  <c r="F472" i="8"/>
  <c r="G472" i="8"/>
  <c r="F473" i="8"/>
  <c r="G473" i="8"/>
  <c r="F474" i="8"/>
  <c r="G474" i="8"/>
  <c r="F475" i="8"/>
  <c r="G475" i="8"/>
  <c r="F476" i="8"/>
  <c r="G476" i="8"/>
  <c r="F477" i="8"/>
  <c r="G477" i="8"/>
  <c r="F478" i="8"/>
  <c r="G478" i="8"/>
  <c r="F479" i="8"/>
  <c r="G479" i="8"/>
  <c r="F481" i="8"/>
  <c r="G481" i="8"/>
  <c r="F482" i="8"/>
  <c r="G482" i="8"/>
  <c r="F483" i="8"/>
  <c r="G483" i="8"/>
  <c r="F484" i="8"/>
  <c r="G484" i="8"/>
  <c r="F485" i="8"/>
  <c r="G485" i="8"/>
  <c r="F486" i="8"/>
  <c r="G486" i="8"/>
  <c r="F487" i="8"/>
  <c r="G487" i="8"/>
  <c r="F488" i="8"/>
  <c r="G488" i="8"/>
  <c r="F489" i="8"/>
  <c r="G489" i="8"/>
  <c r="F490" i="8"/>
  <c r="G490" i="8"/>
  <c r="F491" i="8"/>
  <c r="G491" i="8"/>
  <c r="F492" i="8"/>
  <c r="G492" i="8"/>
  <c r="F493" i="8"/>
  <c r="G493" i="8"/>
  <c r="F495" i="8"/>
  <c r="G495" i="8"/>
  <c r="F496" i="8"/>
  <c r="G496" i="8"/>
  <c r="F497" i="8"/>
  <c r="G497" i="8"/>
  <c r="F498" i="8"/>
  <c r="G498" i="8"/>
  <c r="F499" i="8"/>
  <c r="G499" i="8"/>
  <c r="F500" i="8"/>
  <c r="G500" i="8"/>
  <c r="F501" i="8"/>
  <c r="G501" i="8"/>
  <c r="F502" i="8"/>
  <c r="G502" i="8"/>
  <c r="F503" i="8"/>
  <c r="G503" i="8"/>
  <c r="F504" i="8"/>
  <c r="G504" i="8"/>
  <c r="F505" i="8"/>
  <c r="G505" i="8"/>
  <c r="F506" i="8"/>
  <c r="G506" i="8"/>
  <c r="F507" i="8"/>
  <c r="G507" i="8"/>
  <c r="F508" i="8"/>
  <c r="G508" i="8"/>
  <c r="F509" i="8"/>
  <c r="G509" i="8"/>
  <c r="F510" i="8"/>
  <c r="G510" i="8"/>
  <c r="F511" i="8"/>
  <c r="G511" i="8"/>
  <c r="F512" i="8"/>
  <c r="G512" i="8"/>
  <c r="F513" i="8"/>
  <c r="G513" i="8"/>
  <c r="F514" i="8"/>
  <c r="G514" i="8"/>
  <c r="F515" i="8"/>
  <c r="G515" i="8"/>
  <c r="F516" i="8"/>
  <c r="G516" i="8"/>
  <c r="F517" i="8"/>
  <c r="G517" i="8"/>
  <c r="F518" i="8"/>
  <c r="G518" i="8"/>
  <c r="F519" i="8"/>
  <c r="G519" i="8"/>
  <c r="F520" i="8"/>
  <c r="G520" i="8"/>
  <c r="F521" i="8"/>
  <c r="G521" i="8"/>
  <c r="F522" i="8"/>
  <c r="G522" i="8"/>
  <c r="F523" i="8"/>
  <c r="G523" i="8"/>
  <c r="F524" i="8"/>
  <c r="G524" i="8"/>
  <c r="F525" i="8"/>
  <c r="G525" i="8"/>
  <c r="F526" i="8"/>
  <c r="G526" i="8"/>
  <c r="F527" i="8"/>
  <c r="G527" i="8"/>
  <c r="F528" i="8"/>
  <c r="G528" i="8"/>
  <c r="F529" i="8"/>
  <c r="G529" i="8"/>
  <c r="F530" i="8"/>
  <c r="G530" i="8"/>
  <c r="F531" i="8"/>
  <c r="G531" i="8"/>
  <c r="F532" i="8"/>
  <c r="G532" i="8"/>
  <c r="F533" i="8"/>
  <c r="G533" i="8"/>
  <c r="F534" i="8"/>
  <c r="G534" i="8"/>
  <c r="F535" i="8"/>
  <c r="G535" i="8"/>
  <c r="F536" i="8"/>
  <c r="G536" i="8"/>
  <c r="F537" i="8"/>
  <c r="G537" i="8"/>
  <c r="F538" i="8"/>
  <c r="G538" i="8"/>
  <c r="F539" i="8"/>
  <c r="G539" i="8"/>
  <c r="F540" i="8"/>
  <c r="G540" i="8"/>
  <c r="F541" i="8"/>
  <c r="G541" i="8"/>
  <c r="F542" i="8"/>
  <c r="G542" i="8"/>
  <c r="F543" i="8"/>
  <c r="G543" i="8"/>
  <c r="F544" i="8"/>
  <c r="G544" i="8"/>
  <c r="F545" i="8"/>
  <c r="G545" i="8"/>
  <c r="F546" i="8"/>
  <c r="G546" i="8"/>
  <c r="F547" i="8"/>
  <c r="G547" i="8"/>
  <c r="F548" i="8"/>
  <c r="G548" i="8"/>
  <c r="F549" i="8"/>
  <c r="G549" i="8"/>
  <c r="F550" i="8"/>
  <c r="G550" i="8"/>
  <c r="F551" i="8"/>
  <c r="G551" i="8"/>
  <c r="F552" i="8"/>
  <c r="G552" i="8"/>
  <c r="F553" i="8"/>
  <c r="G553" i="8"/>
  <c r="F554" i="8"/>
  <c r="G554" i="8"/>
  <c r="F555" i="8"/>
  <c r="G555" i="8"/>
  <c r="F556" i="8"/>
  <c r="G556" i="8"/>
  <c r="F557" i="8"/>
  <c r="G557" i="8"/>
  <c r="F558" i="8"/>
  <c r="G558" i="8"/>
  <c r="F559" i="8"/>
  <c r="G559" i="8"/>
  <c r="F560" i="8"/>
  <c r="G560" i="8"/>
  <c r="F561" i="8"/>
  <c r="G561" i="8"/>
  <c r="F562" i="8"/>
  <c r="G562" i="8"/>
  <c r="F563" i="8"/>
  <c r="G563" i="8"/>
  <c r="F564" i="8"/>
  <c r="G564" i="8"/>
  <c r="F565" i="8"/>
  <c r="G565" i="8"/>
  <c r="F566" i="8"/>
  <c r="G566" i="8"/>
  <c r="F567" i="8"/>
  <c r="G567" i="8"/>
  <c r="F568" i="8"/>
  <c r="G568" i="8"/>
  <c r="F569" i="8"/>
  <c r="G569" i="8"/>
  <c r="F570" i="8"/>
  <c r="G570" i="8"/>
  <c r="F572" i="8"/>
  <c r="G572" i="8"/>
  <c r="F573" i="8"/>
  <c r="G573" i="8"/>
  <c r="F574" i="8"/>
  <c r="G574" i="8"/>
  <c r="F575" i="8"/>
  <c r="G575" i="8"/>
  <c r="F576" i="8"/>
  <c r="G576" i="8"/>
  <c r="F577" i="8"/>
  <c r="G577" i="8"/>
  <c r="F578" i="8"/>
  <c r="G578" i="8"/>
  <c r="F579" i="8"/>
  <c r="G579" i="8"/>
  <c r="F580" i="8"/>
  <c r="G580" i="8"/>
  <c r="F581" i="8"/>
  <c r="G581" i="8"/>
  <c r="F582" i="8"/>
  <c r="G582" i="8"/>
  <c r="F583" i="8"/>
  <c r="G583" i="8"/>
  <c r="F584" i="8"/>
  <c r="G584" i="8"/>
  <c r="F585" i="8"/>
  <c r="G585" i="8"/>
  <c r="F586" i="8"/>
  <c r="G586" i="8"/>
  <c r="F587" i="8"/>
  <c r="G587" i="8"/>
  <c r="F588" i="8"/>
  <c r="G588" i="8"/>
  <c r="F589" i="8"/>
  <c r="G589" i="8"/>
  <c r="F590" i="8"/>
  <c r="G590" i="8"/>
  <c r="F591" i="8"/>
  <c r="G591" i="8"/>
  <c r="F592" i="8"/>
  <c r="G592" i="8"/>
  <c r="F593" i="8"/>
  <c r="G593" i="8"/>
  <c r="F594" i="8"/>
  <c r="G594" i="8"/>
  <c r="F595" i="8"/>
  <c r="G595" i="8"/>
  <c r="F596" i="8"/>
  <c r="G596" i="8"/>
  <c r="F597" i="8"/>
  <c r="G597" i="8"/>
  <c r="F598" i="8"/>
  <c r="G598" i="8"/>
  <c r="F599" i="8"/>
  <c r="G599" i="8"/>
  <c r="F600" i="8"/>
  <c r="G600" i="8"/>
  <c r="F601" i="8"/>
  <c r="G601" i="8"/>
  <c r="F602" i="8"/>
  <c r="G602" i="8"/>
  <c r="F603" i="8"/>
  <c r="G603" i="8"/>
  <c r="F604" i="8"/>
  <c r="G604" i="8"/>
  <c r="F605" i="8"/>
  <c r="G605" i="8"/>
  <c r="F606" i="8"/>
  <c r="G606" i="8"/>
  <c r="F607" i="8"/>
  <c r="G607" i="8"/>
  <c r="F608" i="8"/>
  <c r="G608" i="8"/>
  <c r="F609" i="8"/>
  <c r="G609" i="8"/>
  <c r="F610" i="8"/>
  <c r="G610" i="8"/>
  <c r="F611" i="8"/>
  <c r="G611" i="8"/>
  <c r="F612" i="8"/>
  <c r="G612" i="8"/>
  <c r="F613" i="8"/>
  <c r="G613" i="8"/>
  <c r="F614" i="8"/>
  <c r="G614" i="8"/>
  <c r="F615" i="8"/>
  <c r="G615" i="8"/>
  <c r="F616" i="8"/>
  <c r="G616" i="8"/>
  <c r="F617" i="8"/>
  <c r="G617" i="8"/>
  <c r="F618" i="8"/>
  <c r="G618" i="8"/>
  <c r="F619" i="8"/>
  <c r="G619" i="8"/>
  <c r="F620" i="8"/>
  <c r="G620" i="8"/>
  <c r="F621" i="8"/>
  <c r="G621" i="8"/>
  <c r="F622" i="8"/>
  <c r="G622" i="8"/>
  <c r="F623" i="8"/>
  <c r="G623" i="8"/>
  <c r="F624" i="8"/>
  <c r="G624" i="8"/>
  <c r="F626" i="8"/>
  <c r="G626" i="8"/>
  <c r="F627" i="8"/>
  <c r="G627" i="8"/>
  <c r="F628" i="8"/>
  <c r="G628" i="8"/>
  <c r="F629" i="8"/>
  <c r="G629" i="8"/>
  <c r="F630" i="8"/>
  <c r="G630" i="8"/>
  <c r="F631" i="8"/>
  <c r="G631" i="8"/>
  <c r="F632" i="8"/>
  <c r="G632" i="8"/>
  <c r="F633" i="8"/>
  <c r="G633" i="8"/>
  <c r="F634" i="8"/>
  <c r="G634" i="8"/>
  <c r="F635" i="8"/>
  <c r="G635" i="8"/>
  <c r="F636" i="8"/>
  <c r="G636" i="8"/>
  <c r="F637" i="8"/>
  <c r="G637" i="8"/>
  <c r="F638" i="8"/>
  <c r="G638" i="8"/>
  <c r="F639" i="8"/>
  <c r="G639" i="8"/>
  <c r="F640" i="8"/>
  <c r="G640" i="8"/>
  <c r="F641" i="8"/>
  <c r="G641" i="8"/>
  <c r="F642" i="8"/>
  <c r="G642" i="8"/>
  <c r="F643" i="8"/>
  <c r="G643" i="8"/>
  <c r="F644" i="8"/>
  <c r="G644" i="8"/>
  <c r="F645" i="8"/>
  <c r="G645" i="8"/>
  <c r="F646" i="8"/>
  <c r="G646" i="8"/>
  <c r="F647" i="8"/>
  <c r="G647" i="8"/>
  <c r="F648" i="8"/>
  <c r="G648" i="8"/>
  <c r="F649" i="8"/>
  <c r="G649" i="8"/>
  <c r="F650" i="8"/>
  <c r="G650" i="8"/>
  <c r="F651" i="8"/>
  <c r="G651" i="8"/>
  <c r="F652" i="8"/>
  <c r="G652" i="8"/>
  <c r="F653" i="8"/>
  <c r="G653" i="8"/>
  <c r="F654" i="8"/>
  <c r="G654" i="8"/>
  <c r="F655" i="8"/>
  <c r="G655" i="8"/>
  <c r="F656" i="8"/>
  <c r="G656" i="8"/>
  <c r="F657" i="8"/>
  <c r="G657" i="8"/>
  <c r="F658" i="8"/>
  <c r="G658" i="8"/>
  <c r="F659" i="8"/>
  <c r="G659" i="8"/>
  <c r="F660" i="8"/>
  <c r="G660" i="8"/>
  <c r="F661" i="8"/>
  <c r="G661" i="8"/>
  <c r="F662" i="8"/>
  <c r="G662" i="8"/>
  <c r="F663" i="8"/>
  <c r="G663" i="8"/>
  <c r="F665" i="8"/>
  <c r="G665" i="8"/>
  <c r="F666" i="8"/>
  <c r="G666" i="8"/>
  <c r="F667" i="8"/>
  <c r="G667" i="8"/>
  <c r="F668" i="8"/>
  <c r="G668" i="8"/>
  <c r="F669" i="8"/>
  <c r="G669" i="8"/>
  <c r="F670" i="8"/>
  <c r="G670" i="8"/>
  <c r="F671" i="8"/>
  <c r="G671" i="8"/>
  <c r="F672" i="8"/>
  <c r="G672" i="8"/>
  <c r="F673" i="8"/>
  <c r="G673" i="8"/>
  <c r="F674" i="8"/>
  <c r="G674" i="8"/>
  <c r="F675" i="8"/>
  <c r="G675" i="8"/>
  <c r="F676" i="8"/>
  <c r="G676" i="8"/>
  <c r="F677" i="8"/>
  <c r="G677" i="8"/>
  <c r="F678" i="8"/>
  <c r="G678" i="8"/>
  <c r="F679" i="8"/>
  <c r="G679" i="8"/>
  <c r="F680" i="8"/>
  <c r="G680" i="8"/>
  <c r="F681" i="8"/>
  <c r="G681" i="8"/>
  <c r="F682" i="8"/>
  <c r="G682" i="8"/>
  <c r="F683" i="8"/>
  <c r="G683" i="8"/>
  <c r="F684" i="8"/>
  <c r="G684" i="8"/>
  <c r="F685" i="8"/>
  <c r="G685" i="8"/>
  <c r="F686" i="8"/>
  <c r="G686" i="8"/>
  <c r="F687" i="8"/>
  <c r="G687" i="8"/>
  <c r="F688" i="8"/>
  <c r="G688" i="8"/>
  <c r="F689" i="8"/>
  <c r="G689" i="8"/>
  <c r="F690" i="8"/>
  <c r="G690" i="8"/>
  <c r="F691" i="8"/>
  <c r="G691" i="8"/>
  <c r="F692" i="8"/>
  <c r="G692" i="8"/>
  <c r="F693" i="8"/>
  <c r="G693" i="8"/>
  <c r="F694" i="8"/>
  <c r="G694" i="8"/>
  <c r="F695" i="8"/>
  <c r="G695" i="8"/>
  <c r="F696" i="8"/>
  <c r="G696" i="8"/>
  <c r="F697" i="8"/>
  <c r="G697" i="8"/>
  <c r="F698" i="8"/>
  <c r="G698" i="8"/>
  <c r="F699" i="8"/>
  <c r="G699" i="8"/>
  <c r="F700" i="8"/>
  <c r="G700" i="8"/>
  <c r="F701" i="8"/>
  <c r="G701" i="8"/>
  <c r="F702" i="8"/>
  <c r="G702" i="8"/>
  <c r="F703" i="8"/>
  <c r="G703" i="8"/>
  <c r="F704" i="8"/>
  <c r="G704" i="8"/>
  <c r="F705" i="8"/>
  <c r="G705" i="8"/>
  <c r="F706" i="8"/>
  <c r="G706" i="8"/>
  <c r="F707" i="8"/>
  <c r="G707" i="8"/>
  <c r="F708" i="8"/>
  <c r="G708" i="8"/>
  <c r="F709" i="8"/>
  <c r="G709" i="8"/>
  <c r="F710" i="8"/>
  <c r="G710" i="8"/>
  <c r="F711" i="8"/>
  <c r="G711" i="8"/>
  <c r="F712" i="8"/>
  <c r="G712" i="8"/>
  <c r="F713" i="8"/>
  <c r="G713" i="8"/>
  <c r="F714" i="8"/>
  <c r="G714" i="8"/>
  <c r="F715" i="8"/>
  <c r="G715" i="8"/>
  <c r="F716" i="8"/>
  <c r="G716" i="8"/>
  <c r="F717" i="8"/>
  <c r="G717" i="8"/>
  <c r="F718" i="8"/>
  <c r="G718" i="8"/>
  <c r="F719" i="8"/>
  <c r="G719" i="8"/>
  <c r="F720" i="8"/>
  <c r="G720" i="8"/>
  <c r="F721" i="8"/>
  <c r="G721" i="8"/>
  <c r="F722" i="8"/>
  <c r="G722" i="8"/>
  <c r="F723" i="8"/>
  <c r="G723" i="8"/>
  <c r="F724" i="8"/>
  <c r="G724" i="8"/>
  <c r="F725" i="8"/>
  <c r="G725" i="8"/>
  <c r="F726" i="8"/>
  <c r="G726" i="8"/>
  <c r="F727" i="8"/>
  <c r="G727" i="8"/>
  <c r="F728" i="8"/>
  <c r="G728" i="8"/>
  <c r="F729" i="8"/>
  <c r="G729" i="8"/>
  <c r="F730" i="8"/>
  <c r="G730" i="8"/>
  <c r="F731" i="8"/>
  <c r="G731" i="8"/>
  <c r="F732" i="8"/>
  <c r="G732" i="8"/>
  <c r="F733" i="8"/>
  <c r="G733" i="8"/>
  <c r="F734" i="8"/>
  <c r="G734" i="8"/>
  <c r="F735" i="8"/>
  <c r="G735" i="8"/>
  <c r="F736" i="8"/>
  <c r="G736" i="8"/>
  <c r="F737" i="8"/>
  <c r="G737" i="8"/>
  <c r="F738" i="8"/>
  <c r="G738" i="8"/>
  <c r="F739" i="8"/>
  <c r="G739" i="8"/>
  <c r="F740" i="8"/>
  <c r="G740" i="8"/>
  <c r="F741" i="8"/>
  <c r="G741" i="8"/>
  <c r="F742" i="8"/>
  <c r="G742" i="8"/>
  <c r="F743" i="8"/>
  <c r="G743" i="8"/>
  <c r="F744" i="8"/>
  <c r="G744" i="8"/>
  <c r="F745" i="8"/>
  <c r="G745" i="8"/>
  <c r="F746" i="8"/>
  <c r="G746" i="8"/>
  <c r="F747" i="8"/>
  <c r="G747" i="8"/>
  <c r="F748" i="8"/>
  <c r="G748" i="8"/>
  <c r="F749" i="8"/>
  <c r="G749" i="8"/>
  <c r="F750" i="8"/>
  <c r="G750" i="8"/>
  <c r="F751" i="8"/>
  <c r="G751" i="8"/>
  <c r="F752" i="8"/>
  <c r="G752" i="8"/>
  <c r="F753" i="8"/>
  <c r="G753" i="8"/>
  <c r="F754" i="8"/>
  <c r="G754" i="8"/>
  <c r="F755" i="8"/>
  <c r="G755" i="8"/>
  <c r="F756" i="8"/>
  <c r="G756" i="8"/>
  <c r="F757" i="8"/>
  <c r="G757" i="8"/>
  <c r="F758" i="8"/>
  <c r="G758" i="8"/>
  <c r="F759" i="8"/>
  <c r="G759" i="8"/>
  <c r="F760" i="8"/>
  <c r="G760" i="8"/>
  <c r="F761" i="8"/>
  <c r="G761" i="8"/>
  <c r="F762" i="8"/>
  <c r="G762" i="8"/>
  <c r="F763" i="8"/>
  <c r="G763" i="8"/>
  <c r="F764" i="8"/>
  <c r="G764" i="8"/>
  <c r="F765" i="8"/>
  <c r="G765" i="8"/>
  <c r="F766" i="8"/>
  <c r="G766" i="8"/>
  <c r="F767" i="8"/>
  <c r="G767" i="8"/>
  <c r="F768" i="8"/>
  <c r="G768" i="8"/>
  <c r="F769" i="8"/>
  <c r="G769" i="8"/>
  <c r="F770" i="8"/>
  <c r="G770" i="8"/>
  <c r="F771" i="8"/>
  <c r="G771" i="8"/>
  <c r="F772" i="8"/>
  <c r="G772" i="8"/>
  <c r="F773" i="8"/>
  <c r="G773" i="8"/>
  <c r="F774" i="8"/>
  <c r="G774" i="8"/>
  <c r="F775" i="8"/>
  <c r="G775" i="8"/>
  <c r="F776" i="8"/>
  <c r="G776" i="8"/>
  <c r="F777" i="8"/>
  <c r="G777" i="8"/>
  <c r="F778" i="8"/>
  <c r="G778" i="8"/>
  <c r="F779" i="8"/>
  <c r="G779" i="8"/>
  <c r="F780" i="8"/>
  <c r="G780" i="8"/>
  <c r="F781" i="8"/>
  <c r="G781" i="8"/>
  <c r="F782" i="8"/>
  <c r="G782" i="8"/>
  <c r="F783" i="8"/>
  <c r="G783" i="8"/>
  <c r="F784" i="8"/>
  <c r="G784" i="8"/>
  <c r="F785" i="8"/>
  <c r="G785" i="8"/>
  <c r="F786" i="8"/>
  <c r="G786" i="8"/>
  <c r="F787" i="8"/>
  <c r="G787" i="8"/>
  <c r="F788" i="8"/>
  <c r="G788" i="8"/>
  <c r="F789" i="8"/>
  <c r="G789" i="8"/>
  <c r="F790" i="8"/>
  <c r="G790" i="8"/>
  <c r="F791" i="8"/>
  <c r="G791" i="8"/>
  <c r="F792" i="8"/>
  <c r="G792" i="8"/>
  <c r="F793" i="8"/>
  <c r="G793" i="8"/>
  <c r="F794" i="8"/>
  <c r="G794" i="8"/>
  <c r="F795" i="8"/>
  <c r="G795" i="8"/>
  <c r="F796" i="8"/>
  <c r="G796" i="8"/>
  <c r="F797" i="8"/>
  <c r="G797" i="8"/>
  <c r="F798" i="8"/>
  <c r="G798" i="8"/>
  <c r="F799" i="8"/>
  <c r="G799" i="8"/>
  <c r="F800" i="8"/>
  <c r="G800" i="8"/>
  <c r="F801" i="8"/>
  <c r="G801" i="8"/>
  <c r="F802" i="8"/>
  <c r="G802" i="8"/>
  <c r="F803" i="8"/>
  <c r="G803" i="8"/>
  <c r="F804" i="8"/>
  <c r="G804" i="8"/>
  <c r="F805" i="8"/>
  <c r="G805" i="8"/>
  <c r="F806" i="8"/>
  <c r="G806" i="8"/>
  <c r="F807" i="8"/>
  <c r="G807" i="8"/>
  <c r="F808" i="8"/>
  <c r="G808" i="8"/>
  <c r="F809" i="8"/>
  <c r="G809" i="8"/>
  <c r="F810" i="8"/>
  <c r="G810" i="8"/>
  <c r="F811" i="8"/>
  <c r="G811" i="8"/>
  <c r="F812" i="8"/>
  <c r="G812" i="8"/>
  <c r="F813" i="8"/>
  <c r="G813" i="8"/>
  <c r="F814" i="8"/>
  <c r="G814" i="8"/>
  <c r="F815" i="8"/>
  <c r="G815" i="8"/>
  <c r="F816" i="8"/>
  <c r="G816" i="8"/>
  <c r="F817" i="8"/>
  <c r="G817" i="8"/>
  <c r="F818" i="8"/>
  <c r="G818" i="8"/>
  <c r="F819" i="8"/>
  <c r="G819" i="8"/>
  <c r="F820" i="8"/>
  <c r="G820" i="8"/>
  <c r="F821" i="8"/>
  <c r="G821" i="8"/>
  <c r="F822" i="8"/>
  <c r="G822" i="8"/>
  <c r="F823" i="8"/>
  <c r="G823" i="8"/>
  <c r="F824" i="8"/>
  <c r="G824" i="8"/>
  <c r="F825" i="8"/>
  <c r="G825" i="8"/>
  <c r="F826" i="8"/>
  <c r="G826" i="8"/>
  <c r="F827" i="8"/>
  <c r="G827" i="8"/>
  <c r="F828" i="8"/>
  <c r="G828" i="8"/>
  <c r="F829" i="8"/>
  <c r="G829" i="8"/>
  <c r="F830" i="8"/>
  <c r="G830" i="8"/>
  <c r="F831" i="8"/>
  <c r="G831" i="8"/>
  <c r="F832" i="8"/>
  <c r="G832" i="8"/>
  <c r="F833" i="8"/>
  <c r="G833" i="8"/>
  <c r="F834" i="8"/>
  <c r="G834" i="8"/>
  <c r="F835" i="8"/>
  <c r="G835" i="8"/>
  <c r="F836" i="8"/>
  <c r="G836" i="8"/>
  <c r="F837" i="8"/>
  <c r="G837" i="8"/>
  <c r="F838" i="8"/>
  <c r="G838" i="8"/>
  <c r="F839" i="8"/>
  <c r="G839" i="8"/>
  <c r="F840" i="8"/>
  <c r="G840" i="8"/>
  <c r="F841" i="8"/>
  <c r="G841" i="8"/>
  <c r="F842" i="8"/>
  <c r="G842" i="8"/>
  <c r="F843" i="8"/>
  <c r="G843" i="8"/>
  <c r="F844" i="8"/>
  <c r="G844" i="8"/>
  <c r="F845" i="8"/>
  <c r="G845" i="8"/>
  <c r="F846" i="8"/>
  <c r="G846" i="8"/>
  <c r="F847" i="8"/>
  <c r="G847" i="8"/>
  <c r="F848" i="8"/>
  <c r="G848" i="8"/>
  <c r="F849" i="8"/>
  <c r="G849" i="8"/>
  <c r="F850" i="8"/>
  <c r="G850" i="8"/>
  <c r="F851" i="8"/>
  <c r="G851" i="8"/>
  <c r="F852" i="8"/>
  <c r="G852" i="8"/>
  <c r="F853" i="8"/>
  <c r="G853" i="8"/>
  <c r="F854" i="8"/>
  <c r="G854" i="8"/>
  <c r="F855" i="8"/>
  <c r="G855" i="8"/>
  <c r="F856" i="8"/>
  <c r="G856" i="8"/>
  <c r="F857" i="8"/>
  <c r="G857" i="8"/>
  <c r="F858" i="8"/>
  <c r="G858" i="8"/>
  <c r="F859" i="8"/>
  <c r="G859" i="8"/>
  <c r="F860" i="8"/>
  <c r="G860" i="8"/>
  <c r="F861" i="8"/>
  <c r="G861" i="8"/>
  <c r="F862" i="8"/>
  <c r="G862" i="8"/>
  <c r="F863" i="8"/>
  <c r="G863" i="8"/>
  <c r="F864" i="8"/>
  <c r="G864" i="8"/>
  <c r="F865" i="8"/>
  <c r="G865" i="8"/>
  <c r="F866" i="8"/>
  <c r="G866" i="8"/>
  <c r="F867" i="8"/>
  <c r="G867" i="8"/>
  <c r="F868" i="8"/>
  <c r="G868" i="8"/>
  <c r="F869" i="8"/>
  <c r="G869" i="8"/>
  <c r="F870" i="8"/>
  <c r="G870" i="8"/>
  <c r="F871" i="8"/>
  <c r="G871" i="8"/>
  <c r="F872" i="8"/>
  <c r="G872" i="8"/>
  <c r="F873" i="8"/>
  <c r="G873" i="8"/>
  <c r="F874" i="8"/>
  <c r="G874" i="8"/>
  <c r="F875" i="8"/>
  <c r="G875" i="8"/>
  <c r="F876" i="8"/>
  <c r="G876" i="8"/>
  <c r="F877" i="8"/>
  <c r="G877" i="8"/>
  <c r="F878" i="8"/>
  <c r="G878" i="8"/>
  <c r="F879" i="8"/>
  <c r="G879" i="8"/>
  <c r="F880" i="8"/>
  <c r="G880" i="8"/>
  <c r="F881" i="8"/>
  <c r="G881" i="8"/>
  <c r="F882" i="8"/>
  <c r="G882" i="8"/>
  <c r="F883" i="8"/>
  <c r="G883" i="8"/>
  <c r="F884" i="8"/>
  <c r="G884" i="8"/>
  <c r="F885" i="8"/>
  <c r="G885" i="8"/>
  <c r="F886" i="8"/>
  <c r="G886" i="8"/>
  <c r="F887" i="8"/>
  <c r="G887" i="8"/>
  <c r="F888" i="8"/>
  <c r="G888" i="8"/>
  <c r="F889" i="8"/>
  <c r="G889" i="8"/>
  <c r="F890" i="8"/>
  <c r="G890" i="8"/>
  <c r="F891" i="8"/>
  <c r="G891" i="8"/>
  <c r="F892" i="8"/>
  <c r="G892" i="8"/>
  <c r="F893" i="8"/>
  <c r="G893" i="8"/>
  <c r="F894" i="8"/>
  <c r="G894" i="8"/>
  <c r="F895" i="8"/>
  <c r="G895" i="8"/>
  <c r="F896" i="8"/>
  <c r="G896" i="8"/>
  <c r="F897" i="8"/>
  <c r="G897" i="8"/>
  <c r="F898" i="8"/>
  <c r="G898" i="8"/>
  <c r="F899" i="8"/>
  <c r="G899" i="8"/>
  <c r="F900" i="8"/>
  <c r="G900" i="8"/>
  <c r="F901" i="8"/>
  <c r="G901" i="8"/>
  <c r="F902" i="8"/>
  <c r="G902" i="8"/>
  <c r="F903" i="8"/>
  <c r="G903" i="8"/>
  <c r="F904" i="8"/>
  <c r="G904" i="8"/>
  <c r="F905" i="8"/>
  <c r="G905" i="8"/>
  <c r="F906" i="8"/>
  <c r="G906" i="8"/>
  <c r="F907" i="8"/>
  <c r="G907" i="8"/>
  <c r="F908" i="8"/>
  <c r="G908" i="8"/>
  <c r="F909" i="8"/>
  <c r="G909" i="8"/>
  <c r="F910" i="8"/>
  <c r="G910" i="8"/>
  <c r="F911" i="8"/>
  <c r="G911" i="8"/>
  <c r="F912" i="8"/>
  <c r="G912" i="8"/>
  <c r="F913" i="8"/>
  <c r="G913" i="8"/>
  <c r="F914" i="8"/>
  <c r="G914" i="8"/>
  <c r="F915" i="8"/>
  <c r="G915" i="8"/>
  <c r="F916" i="8"/>
  <c r="G916" i="8"/>
  <c r="F917" i="8"/>
  <c r="G917" i="8"/>
  <c r="F918" i="8"/>
  <c r="G918" i="8"/>
  <c r="F919" i="8"/>
  <c r="G919" i="8"/>
  <c r="F920" i="8"/>
  <c r="G920" i="8"/>
  <c r="F921" i="8"/>
  <c r="G921" i="8"/>
  <c r="F922" i="8"/>
  <c r="G922" i="8"/>
  <c r="F923" i="8"/>
  <c r="G923" i="8"/>
  <c r="F924" i="8"/>
  <c r="G924" i="8"/>
  <c r="F925" i="8"/>
  <c r="G925" i="8"/>
  <c r="F926" i="8"/>
  <c r="G926" i="8"/>
  <c r="F927" i="8"/>
  <c r="G927" i="8"/>
  <c r="F928" i="8"/>
  <c r="G928" i="8"/>
  <c r="F929" i="8"/>
  <c r="G929" i="8"/>
  <c r="F930" i="8"/>
  <c r="G930" i="8"/>
  <c r="F931" i="8"/>
  <c r="G931" i="8"/>
  <c r="F932" i="8"/>
  <c r="G932" i="8"/>
  <c r="F933" i="8"/>
  <c r="G933" i="8"/>
  <c r="F934" i="8"/>
  <c r="G934" i="8"/>
  <c r="F935" i="8"/>
  <c r="G935" i="8"/>
  <c r="F936" i="8"/>
  <c r="G936" i="8"/>
  <c r="F937" i="8"/>
  <c r="G937" i="8"/>
  <c r="F938" i="8"/>
  <c r="G938" i="8"/>
  <c r="F939" i="8"/>
  <c r="G939" i="8"/>
  <c r="F940" i="8"/>
  <c r="G940" i="8"/>
  <c r="F941" i="8"/>
  <c r="G941" i="8"/>
  <c r="F942" i="8"/>
  <c r="G942" i="8"/>
  <c r="F943" i="8"/>
  <c r="G943" i="8"/>
  <c r="F944" i="8"/>
  <c r="G944" i="8"/>
  <c r="F945" i="8"/>
  <c r="G945" i="8"/>
  <c r="F946" i="8"/>
  <c r="G946" i="8"/>
  <c r="F947" i="8"/>
  <c r="G947" i="8"/>
  <c r="F948" i="8"/>
  <c r="G948" i="8"/>
  <c r="F949" i="8"/>
  <c r="G949" i="8"/>
  <c r="F950" i="8"/>
  <c r="G950" i="8"/>
  <c r="F951" i="8"/>
  <c r="G951" i="8"/>
  <c r="F952" i="8"/>
  <c r="G952" i="8"/>
  <c r="F953" i="8"/>
  <c r="G953" i="8"/>
  <c r="F954" i="8"/>
  <c r="G954" i="8"/>
  <c r="F955" i="8"/>
  <c r="G955" i="8"/>
  <c r="F956" i="8"/>
  <c r="G956" i="8"/>
  <c r="F957" i="8"/>
  <c r="G957" i="8"/>
  <c r="F958" i="8"/>
  <c r="G958" i="8"/>
  <c r="F959" i="8"/>
  <c r="G959" i="8"/>
  <c r="F960" i="8"/>
  <c r="G960" i="8"/>
  <c r="F961" i="8"/>
  <c r="G961" i="8"/>
  <c r="F962" i="8"/>
  <c r="G962" i="8"/>
  <c r="F963" i="8"/>
  <c r="G963" i="8"/>
  <c r="F964" i="8"/>
  <c r="G964" i="8"/>
  <c r="F965" i="8"/>
  <c r="G965" i="8"/>
  <c r="F966" i="8"/>
  <c r="G966" i="8"/>
  <c r="F967" i="8"/>
  <c r="G967" i="8"/>
  <c r="F968" i="8"/>
  <c r="G968" i="8"/>
  <c r="F969" i="8"/>
  <c r="G969" i="8"/>
  <c r="F970" i="8"/>
  <c r="G970" i="8"/>
  <c r="F971" i="8"/>
  <c r="G971" i="8"/>
  <c r="F972" i="8"/>
  <c r="G972" i="8"/>
  <c r="F973" i="8"/>
  <c r="G973" i="8"/>
  <c r="F974" i="8"/>
  <c r="G974" i="8"/>
  <c r="F975" i="8"/>
  <c r="G975" i="8"/>
  <c r="F976" i="8"/>
  <c r="G976" i="8"/>
  <c r="F977" i="8"/>
  <c r="G977" i="8"/>
  <c r="F978" i="8"/>
  <c r="G978" i="8"/>
  <c r="F979" i="8"/>
  <c r="G979" i="8"/>
  <c r="F980" i="8"/>
  <c r="G980" i="8"/>
  <c r="F981" i="8"/>
  <c r="G981" i="8"/>
  <c r="F982" i="8"/>
  <c r="G982" i="8"/>
  <c r="F983" i="8"/>
  <c r="G983" i="8"/>
  <c r="F984" i="8"/>
  <c r="G984" i="8"/>
  <c r="F985" i="8"/>
  <c r="G985" i="8"/>
  <c r="F986" i="8"/>
  <c r="G986" i="8"/>
  <c r="F987" i="8"/>
  <c r="G987" i="8"/>
  <c r="F988" i="8"/>
  <c r="G988" i="8"/>
  <c r="F989" i="8"/>
  <c r="G989" i="8"/>
  <c r="F990" i="8"/>
  <c r="G990" i="8"/>
  <c r="F991" i="8"/>
  <c r="G991" i="8"/>
  <c r="F992" i="8"/>
  <c r="G992" i="8"/>
  <c r="F993" i="8"/>
  <c r="G993" i="8"/>
  <c r="F994" i="8"/>
  <c r="G994" i="8"/>
  <c r="F995" i="8"/>
  <c r="G995" i="8"/>
  <c r="F996" i="8"/>
  <c r="G996" i="8"/>
  <c r="F997" i="8"/>
  <c r="G997" i="8"/>
  <c r="F998" i="8"/>
  <c r="G998" i="8"/>
  <c r="F999" i="8"/>
  <c r="G999" i="8"/>
  <c r="F1000" i="8"/>
  <c r="G1000" i="8"/>
  <c r="F1001" i="8"/>
  <c r="G1001" i="8"/>
  <c r="F1002" i="8"/>
  <c r="G1002" i="8"/>
  <c r="F1003" i="8"/>
  <c r="G1003" i="8"/>
  <c r="F1004" i="8"/>
  <c r="G1004" i="8"/>
  <c r="F1005" i="8"/>
  <c r="G1005" i="8"/>
  <c r="F1006" i="8"/>
  <c r="G1006" i="8"/>
  <c r="F1007" i="8"/>
  <c r="G1007" i="8"/>
  <c r="F1008" i="8"/>
  <c r="G1008" i="8"/>
  <c r="F1009" i="8"/>
  <c r="G1009" i="8"/>
  <c r="F1010" i="8"/>
  <c r="G1010" i="8"/>
  <c r="F1011" i="8"/>
  <c r="G1011" i="8"/>
  <c r="F1012" i="8"/>
  <c r="G1012" i="8"/>
  <c r="F1013" i="8"/>
  <c r="G1013" i="8"/>
  <c r="F1014" i="8"/>
  <c r="G1014" i="8"/>
  <c r="F1015" i="8"/>
  <c r="G1015" i="8"/>
  <c r="F1016" i="8"/>
  <c r="G1016" i="8"/>
  <c r="F1017" i="8"/>
  <c r="G1017" i="8"/>
  <c r="F1018" i="8"/>
  <c r="G1018" i="8"/>
  <c r="F1019" i="8"/>
  <c r="G1019" i="8"/>
  <c r="F1020" i="8"/>
  <c r="G1020" i="8"/>
  <c r="F1021" i="8"/>
  <c r="G1021" i="8"/>
  <c r="F1022" i="8"/>
  <c r="G1022" i="8"/>
  <c r="F1023" i="8"/>
  <c r="G1023" i="8"/>
  <c r="F1024" i="8"/>
  <c r="G1024" i="8"/>
  <c r="F1025" i="8"/>
  <c r="G1025" i="8"/>
  <c r="F1026" i="8"/>
  <c r="G1026" i="8"/>
  <c r="F1027" i="8"/>
  <c r="G1027" i="8"/>
  <c r="F1028" i="8"/>
  <c r="G1028" i="8"/>
  <c r="F1029" i="8"/>
  <c r="G1029" i="8"/>
  <c r="F1030" i="8"/>
  <c r="G1030" i="8"/>
  <c r="F1031" i="8"/>
  <c r="G1031" i="8"/>
  <c r="F1032" i="8"/>
  <c r="G1032" i="8"/>
  <c r="F1033" i="8"/>
  <c r="G1033" i="8"/>
  <c r="F1034" i="8"/>
  <c r="G1034" i="8"/>
  <c r="F1035" i="8"/>
  <c r="G1035" i="8"/>
  <c r="F1036" i="8"/>
  <c r="G1036" i="8"/>
  <c r="F1037" i="8"/>
  <c r="G1037" i="8"/>
  <c r="F1038" i="8"/>
  <c r="G1038" i="8"/>
  <c r="F1039" i="8"/>
  <c r="G1039" i="8"/>
  <c r="F1040" i="8"/>
  <c r="G1040" i="8"/>
  <c r="F1041" i="8"/>
  <c r="G1041" i="8"/>
  <c r="F1042" i="8"/>
  <c r="G1042" i="8"/>
  <c r="F1043" i="8"/>
  <c r="G1043" i="8"/>
  <c r="F1044" i="8"/>
  <c r="G1044" i="8"/>
  <c r="F1045" i="8"/>
  <c r="G1045" i="8"/>
  <c r="F1046" i="8"/>
  <c r="G1046" i="8"/>
  <c r="F1047" i="8"/>
  <c r="G1047" i="8"/>
  <c r="F1048" i="8"/>
  <c r="G1048" i="8"/>
  <c r="F1049" i="8"/>
  <c r="G1049" i="8"/>
  <c r="F1050" i="8"/>
  <c r="G1050" i="8"/>
  <c r="F1051" i="8"/>
  <c r="G1051" i="8"/>
  <c r="F1052" i="8"/>
  <c r="G1052" i="8"/>
  <c r="F1053" i="8"/>
  <c r="G1053" i="8"/>
  <c r="F1054" i="8"/>
  <c r="G1054" i="8"/>
  <c r="F1055" i="8"/>
  <c r="G1055" i="8"/>
  <c r="F1056" i="8"/>
  <c r="G1056" i="8"/>
  <c r="F1057" i="8"/>
  <c r="G1057" i="8"/>
  <c r="F1058" i="8"/>
  <c r="G1058" i="8"/>
  <c r="F1059" i="8"/>
  <c r="G1059" i="8"/>
  <c r="F1060" i="8"/>
  <c r="G1060" i="8"/>
  <c r="F1061" i="8"/>
  <c r="G1061" i="8"/>
  <c r="F1062" i="8"/>
  <c r="G1062" i="8"/>
  <c r="F1063" i="8"/>
  <c r="G1063" i="8"/>
  <c r="F1064" i="8"/>
  <c r="G1064" i="8"/>
  <c r="F1065" i="8"/>
  <c r="G1065" i="8"/>
  <c r="F1066" i="8"/>
  <c r="G1066" i="8"/>
  <c r="F1067" i="8"/>
  <c r="G1067" i="8"/>
  <c r="F1068" i="8"/>
  <c r="G1068" i="8"/>
  <c r="F1069" i="8"/>
  <c r="G1069" i="8"/>
  <c r="F1070" i="8"/>
  <c r="G1070" i="8"/>
  <c r="F1071" i="8"/>
  <c r="G1071" i="8"/>
  <c r="F1072" i="8"/>
  <c r="G1072" i="8"/>
  <c r="F1073" i="8"/>
  <c r="G1073" i="8"/>
  <c r="F1074" i="8"/>
  <c r="G1074" i="8"/>
  <c r="F1075" i="8"/>
  <c r="G1075" i="8"/>
  <c r="F1076" i="8"/>
  <c r="G1076" i="8"/>
  <c r="F1077" i="8"/>
  <c r="G1077" i="8"/>
  <c r="F1078" i="8"/>
  <c r="G1078" i="8"/>
  <c r="F1079" i="8"/>
  <c r="G1079" i="8"/>
  <c r="F1080" i="8"/>
  <c r="G1080" i="8"/>
  <c r="F1081" i="8"/>
  <c r="G1081" i="8"/>
  <c r="F1082" i="8"/>
  <c r="G1082" i="8"/>
  <c r="F1083" i="8"/>
  <c r="G1083" i="8"/>
  <c r="F1084" i="8"/>
  <c r="G1084" i="8"/>
  <c r="F1085" i="8"/>
  <c r="G1085" i="8"/>
  <c r="F1086" i="8"/>
  <c r="G1086" i="8"/>
  <c r="F1087" i="8"/>
  <c r="G1087" i="8"/>
  <c r="F1088" i="8"/>
  <c r="G1088" i="8"/>
  <c r="F1089" i="8"/>
  <c r="G1089" i="8"/>
  <c r="F1090" i="8"/>
  <c r="G1090" i="8"/>
  <c r="F1091" i="8"/>
  <c r="G1091" i="8"/>
  <c r="F1092" i="8"/>
  <c r="G1092" i="8"/>
  <c r="F1093" i="8"/>
  <c r="G1093" i="8"/>
  <c r="F1094" i="8"/>
  <c r="G1094" i="8"/>
  <c r="F1095" i="8"/>
  <c r="G1095" i="8"/>
  <c r="F1096" i="8"/>
  <c r="G1096" i="8"/>
  <c r="F1097" i="8"/>
  <c r="G1097" i="8"/>
  <c r="F1098" i="8"/>
  <c r="G1098" i="8"/>
  <c r="F1099" i="8"/>
  <c r="G1099" i="8"/>
  <c r="F1100" i="8"/>
  <c r="G1100" i="8"/>
  <c r="F1101" i="8"/>
  <c r="G1101" i="8"/>
  <c r="F1102" i="8"/>
  <c r="G1102" i="8"/>
  <c r="F1103" i="8"/>
  <c r="G1103" i="8"/>
  <c r="G2" i="8"/>
  <c r="F2" i="8"/>
</calcChain>
</file>

<file path=xl/sharedStrings.xml><?xml version="1.0" encoding="utf-8"?>
<sst xmlns="http://schemas.openxmlformats.org/spreadsheetml/2006/main" count="21414" uniqueCount="841">
  <si>
    <t>Year</t>
  </si>
  <si>
    <t>Region</t>
  </si>
  <si>
    <t>Import</t>
  </si>
  <si>
    <t>Export</t>
  </si>
  <si>
    <t>Total</t>
  </si>
  <si>
    <t>GDP</t>
  </si>
  <si>
    <t>Population</t>
  </si>
  <si>
    <t>Brunei Darussalam</t>
  </si>
  <si>
    <t>Cambodia</t>
  </si>
  <si>
    <t>Indonesia</t>
  </si>
  <si>
    <t>Lao People's Dem. Rep.</t>
  </si>
  <si>
    <t>Myanmar</t>
  </si>
  <si>
    <t>Philippines</t>
  </si>
  <si>
    <t>Singapore</t>
  </si>
  <si>
    <t>Thailand</t>
  </si>
  <si>
    <t>Timor-Leste</t>
  </si>
  <si>
    <t>Viet Nam</t>
  </si>
  <si>
    <t>Southeast Asia</t>
  </si>
  <si>
    <t>Malaysia</t>
  </si>
  <si>
    <t>LPI_TIME</t>
  </si>
  <si>
    <t>LPI_TRACK</t>
  </si>
  <si>
    <t>LPI_QUALITY</t>
  </si>
  <si>
    <t>LPI_EASE</t>
  </si>
  <si>
    <t>LPI_INFRA</t>
  </si>
  <si>
    <t>LPI_CUSTOM</t>
  </si>
  <si>
    <t>Quality of overall infrastructure</t>
  </si>
  <si>
    <t>Quality of roads</t>
  </si>
  <si>
    <t>Quality of railroad infrastructure</t>
  </si>
  <si>
    <t>Quality of port infrastructure</t>
  </si>
  <si>
    <t>Quality of air transport infrastructure</t>
  </si>
  <si>
    <t>n/a</t>
  </si>
  <si>
    <t>Regression Statistics</t>
  </si>
  <si>
    <t>Multiple R</t>
  </si>
  <si>
    <t>R Square</t>
  </si>
  <si>
    <t>Adjusted R Square</t>
  </si>
  <si>
    <t>Standard Error</t>
  </si>
  <si>
    <t>Observations</t>
  </si>
  <si>
    <t>ANOVA</t>
  </si>
  <si>
    <t>Regression</t>
  </si>
  <si>
    <t>Residual</t>
  </si>
  <si>
    <t>Intercept</t>
  </si>
  <si>
    <t>df</t>
  </si>
  <si>
    <t>SS</t>
  </si>
  <si>
    <t>MS</t>
  </si>
  <si>
    <t>F</t>
  </si>
  <si>
    <t>Significance F</t>
  </si>
  <si>
    <t>Coefficients</t>
  </si>
  <si>
    <t>t Stat</t>
  </si>
  <si>
    <t>P-value</t>
  </si>
  <si>
    <t>Lower 95%</t>
  </si>
  <si>
    <t>Upper 95%</t>
  </si>
  <si>
    <t>Lower 95.0%</t>
  </si>
  <si>
    <t>Upper 95.0%</t>
  </si>
  <si>
    <t>Trade Balance</t>
  </si>
  <si>
    <t xml:space="preserve">          Albania</t>
  </si>
  <si>
    <t xml:space="preserve">          Andorra</t>
  </si>
  <si>
    <t xml:space="preserve">          Austria</t>
  </si>
  <si>
    <t xml:space="preserve">          Belarus</t>
  </si>
  <si>
    <t xml:space="preserve">          Belgium</t>
  </si>
  <si>
    <t xml:space="preserve">          Bosnia and Herzegovina</t>
  </si>
  <si>
    <t xml:space="preserve">          Bulgaria</t>
  </si>
  <si>
    <t xml:space="preserve">          Croatia</t>
  </si>
  <si>
    <t xml:space="preserve">          Cyprus</t>
  </si>
  <si>
    <t xml:space="preserve">          Czechia</t>
  </si>
  <si>
    <t xml:space="preserve">          Denmark</t>
  </si>
  <si>
    <t xml:space="preserve">          Estonia</t>
  </si>
  <si>
    <t xml:space="preserve">          Faroe Islands</t>
  </si>
  <si>
    <t xml:space="preserve">          Finland</t>
  </si>
  <si>
    <t xml:space="preserve">          France</t>
  </si>
  <si>
    <t xml:space="preserve">          Germany</t>
  </si>
  <si>
    <t xml:space="preserve">          Gibraltar</t>
  </si>
  <si>
    <t xml:space="preserve">          Greece</t>
  </si>
  <si>
    <t xml:space="preserve">          Hungary</t>
  </si>
  <si>
    <t xml:space="preserve">          Iceland</t>
  </si>
  <si>
    <t xml:space="preserve">          Ireland</t>
  </si>
  <si>
    <t xml:space="preserve">          Italy</t>
  </si>
  <si>
    <t xml:space="preserve">          Latvia</t>
  </si>
  <si>
    <t xml:space="preserve">          Lithuania</t>
  </si>
  <si>
    <t xml:space="preserve">          Luxembourg</t>
  </si>
  <si>
    <t xml:space="preserve">          Malta</t>
  </si>
  <si>
    <t xml:space="preserve">          Montenegro</t>
  </si>
  <si>
    <t>_</t>
  </si>
  <si>
    <t xml:space="preserve">          Netherlands</t>
  </si>
  <si>
    <t xml:space="preserve">          Norway</t>
  </si>
  <si>
    <t xml:space="preserve">          Poland</t>
  </si>
  <si>
    <t xml:space="preserve">          Portugal</t>
  </si>
  <si>
    <t xml:space="preserve">          Republic of Moldova</t>
  </si>
  <si>
    <t xml:space="preserve">          Romania</t>
  </si>
  <si>
    <t xml:space="preserve">          Russian Federation</t>
  </si>
  <si>
    <t xml:space="preserve">          Serbia</t>
  </si>
  <si>
    <t xml:space="preserve">          Serbia and Montenegro</t>
  </si>
  <si>
    <t xml:space="preserve">          Slovakia</t>
  </si>
  <si>
    <t xml:space="preserve">          Slovenia</t>
  </si>
  <si>
    <t xml:space="preserve">          Spain</t>
  </si>
  <si>
    <t xml:space="preserve">          Sweden</t>
  </si>
  <si>
    <t xml:space="preserve">          Switzerland, Liechtenstein</t>
  </si>
  <si>
    <t xml:space="preserve">          Ukraine</t>
  </si>
  <si>
    <t xml:space="preserve">          United Kingdom</t>
  </si>
  <si>
    <t>Albania</t>
  </si>
  <si>
    <t>Austria</t>
  </si>
  <si>
    <t>Belarus</t>
  </si>
  <si>
    <t>Belgium</t>
  </si>
  <si>
    <t>United Kingdom</t>
  </si>
  <si>
    <t>Ukraine</t>
  </si>
  <si>
    <t>Switzerland, Liechtenstein</t>
  </si>
  <si>
    <t>Sweden</t>
  </si>
  <si>
    <t>Spain</t>
  </si>
  <si>
    <t>Slovenia</t>
  </si>
  <si>
    <t>Slovakia</t>
  </si>
  <si>
    <t>Serbia</t>
  </si>
  <si>
    <t>Russian Federation</t>
  </si>
  <si>
    <t>Romania</t>
  </si>
  <si>
    <t>Republic of Moldova</t>
  </si>
  <si>
    <t>Portugal</t>
  </si>
  <si>
    <t>Poland</t>
  </si>
  <si>
    <t>Norway</t>
  </si>
  <si>
    <t>North Macedonia</t>
  </si>
  <si>
    <t>Netherlands</t>
  </si>
  <si>
    <t>Montenegro</t>
  </si>
  <si>
    <t>Malta</t>
  </si>
  <si>
    <t>Bulgaria</t>
  </si>
  <si>
    <t>Luxembourg</t>
  </si>
  <si>
    <t>Lithuania</t>
  </si>
  <si>
    <t>Latvia</t>
  </si>
  <si>
    <t>Italy</t>
  </si>
  <si>
    <t>Ireland</t>
  </si>
  <si>
    <t>Hungary</t>
  </si>
  <si>
    <t>Croatia</t>
  </si>
  <si>
    <t>Cyprus</t>
  </si>
  <si>
    <t>Czechia</t>
  </si>
  <si>
    <t>Denmark</t>
  </si>
  <si>
    <t>Estonia</t>
  </si>
  <si>
    <t>Finland</t>
  </si>
  <si>
    <t>France</t>
  </si>
  <si>
    <t>Germany</t>
  </si>
  <si>
    <t>Greece</t>
  </si>
  <si>
    <t>Country</t>
  </si>
  <si>
    <t>West Asia</t>
  </si>
  <si>
    <t xml:space="preserve">          Armenia</t>
  </si>
  <si>
    <t xml:space="preserve">          Azerbaijan</t>
  </si>
  <si>
    <t xml:space="preserve">          Bahrain</t>
  </si>
  <si>
    <t xml:space="preserve">          Georgia</t>
  </si>
  <si>
    <t xml:space="preserve">          Iraq</t>
  </si>
  <si>
    <t xml:space="preserve">          Israel</t>
  </si>
  <si>
    <t xml:space="preserve">          Jordan</t>
  </si>
  <si>
    <t xml:space="preserve">          Kuwait</t>
  </si>
  <si>
    <t xml:space="preserve">          Lebanon</t>
  </si>
  <si>
    <t xml:space="preserve">          Oman</t>
  </si>
  <si>
    <t xml:space="preserve">          Qatar</t>
  </si>
  <si>
    <t xml:space="preserve">          Saudi Arabia</t>
  </si>
  <si>
    <t xml:space="preserve">          State of Palestine</t>
  </si>
  <si>
    <t xml:space="preserve">          Syrian Arab Republic</t>
  </si>
  <si>
    <t xml:space="preserve">          Turkey</t>
  </si>
  <si>
    <t xml:space="preserve">          United Arab Emirates</t>
  </si>
  <si>
    <t xml:space="preserve">          Yemen</t>
  </si>
  <si>
    <t>Armenia</t>
  </si>
  <si>
    <t>Azerbaijan</t>
  </si>
  <si>
    <t>Bahrain</t>
  </si>
  <si>
    <t>Georgia</t>
  </si>
  <si>
    <t>Iraq</t>
  </si>
  <si>
    <t>Israel</t>
  </si>
  <si>
    <t>Jordan</t>
  </si>
  <si>
    <t>Kuwait</t>
  </si>
  <si>
    <t>Lebanon</t>
  </si>
  <si>
    <t>Oman</t>
  </si>
  <si>
    <t>Qatar</t>
  </si>
  <si>
    <t>Saudi Arabia</t>
  </si>
  <si>
    <t>Syrian Arab Republic</t>
  </si>
  <si>
    <t>Turkey</t>
  </si>
  <si>
    <t>United Arab Emirates</t>
  </si>
  <si>
    <t>Yemen</t>
  </si>
  <si>
    <t xml:space="preserve">          Algeria</t>
  </si>
  <si>
    <t xml:space="preserve">          Angola</t>
  </si>
  <si>
    <t xml:space="preserve">          Benin</t>
  </si>
  <si>
    <t xml:space="preserve">          Botswana</t>
  </si>
  <si>
    <t xml:space="preserve">          Burkina Faso</t>
  </si>
  <si>
    <t xml:space="preserve">          Burundi</t>
  </si>
  <si>
    <t xml:space="preserve">          Cabo Verde</t>
  </si>
  <si>
    <t xml:space="preserve">          Cameroon</t>
  </si>
  <si>
    <t xml:space="preserve">          Central African Republic</t>
  </si>
  <si>
    <t xml:space="preserve">          Chad</t>
  </si>
  <si>
    <t xml:space="preserve">          Comoros</t>
  </si>
  <si>
    <t xml:space="preserve">          Congo</t>
  </si>
  <si>
    <t xml:space="preserve">          Côte d'Ivoire</t>
  </si>
  <si>
    <t xml:space="preserve">          Dem. Rep. of the Congo</t>
  </si>
  <si>
    <t xml:space="preserve">          Djibouti</t>
  </si>
  <si>
    <t xml:space="preserve">          Egypt</t>
  </si>
  <si>
    <t xml:space="preserve">          Equatorial Guinea</t>
  </si>
  <si>
    <t xml:space="preserve">          Eritrea</t>
  </si>
  <si>
    <t xml:space="preserve">          Eswatini</t>
  </si>
  <si>
    <t xml:space="preserve">          Gabon</t>
  </si>
  <si>
    <t xml:space="preserve">          Gambia</t>
  </si>
  <si>
    <t xml:space="preserve">          Ghana</t>
  </si>
  <si>
    <t xml:space="preserve">          Guinea</t>
  </si>
  <si>
    <t xml:space="preserve">          Guinea-Bissau</t>
  </si>
  <si>
    <t xml:space="preserve">          Kenya</t>
  </si>
  <si>
    <t xml:space="preserve">          Lesotho</t>
  </si>
  <si>
    <t xml:space="preserve">          Liberia</t>
  </si>
  <si>
    <t xml:space="preserve">          Libya</t>
  </si>
  <si>
    <t xml:space="preserve">          Madagascar</t>
  </si>
  <si>
    <t xml:space="preserve">          Malawi</t>
  </si>
  <si>
    <t xml:space="preserve">          Mali</t>
  </si>
  <si>
    <t xml:space="preserve">          Mauritania</t>
  </si>
  <si>
    <t xml:space="preserve">          Mauritius</t>
  </si>
  <si>
    <t xml:space="preserve">          Morocco</t>
  </si>
  <si>
    <t xml:space="preserve">          Mozambique</t>
  </si>
  <si>
    <t xml:space="preserve">          Namibia</t>
  </si>
  <si>
    <t xml:space="preserve">          Niger</t>
  </si>
  <si>
    <t xml:space="preserve">          Nigeria</t>
  </si>
  <si>
    <t xml:space="preserve">          Rwanda</t>
  </si>
  <si>
    <t xml:space="preserve">          Saint Helena</t>
  </si>
  <si>
    <t xml:space="preserve">          Sao Tome and Principe</t>
  </si>
  <si>
    <t xml:space="preserve">          Senegal</t>
  </si>
  <si>
    <t xml:space="preserve">          Seychelles</t>
  </si>
  <si>
    <t xml:space="preserve">          Sierra Leone</t>
  </si>
  <si>
    <t xml:space="preserve">          Somalia</t>
  </si>
  <si>
    <t xml:space="preserve">          South Africa</t>
  </si>
  <si>
    <t xml:space="preserve">          Sudan</t>
  </si>
  <si>
    <t xml:space="preserve">          Togo</t>
  </si>
  <si>
    <t xml:space="preserve">          Tunisia</t>
  </si>
  <si>
    <t xml:space="preserve">          Uganda</t>
  </si>
  <si>
    <t xml:space="preserve">          United Republic of Tanzania</t>
  </si>
  <si>
    <t xml:space="preserve">          Zambia</t>
  </si>
  <si>
    <t xml:space="preserve">          Zimbabwe</t>
  </si>
  <si>
    <t>Algeria</t>
  </si>
  <si>
    <t>Angola</t>
  </si>
  <si>
    <t>Benin</t>
  </si>
  <si>
    <t>Botswana</t>
  </si>
  <si>
    <t>Burkina Faso</t>
  </si>
  <si>
    <t>Burundi</t>
  </si>
  <si>
    <t>Cabo Verde</t>
  </si>
  <si>
    <t>Cameroon</t>
  </si>
  <si>
    <t>Central African Republic</t>
  </si>
  <si>
    <t>Chad</t>
  </si>
  <si>
    <t>Comoros</t>
  </si>
  <si>
    <t>Congo</t>
  </si>
  <si>
    <t>Côte d'Ivoire</t>
  </si>
  <si>
    <t>Dem. Rep. of the Congo</t>
  </si>
  <si>
    <t>Djibouti</t>
  </si>
  <si>
    <t>Egypt</t>
  </si>
  <si>
    <t>Equatorial Guinea</t>
  </si>
  <si>
    <t>Eritrea</t>
  </si>
  <si>
    <t>Gabon</t>
  </si>
  <si>
    <t>Gambia</t>
  </si>
  <si>
    <t>Guinea</t>
  </si>
  <si>
    <t>Guinea-Bissau</t>
  </si>
  <si>
    <t>Kenya</t>
  </si>
  <si>
    <t>Lesotho</t>
  </si>
  <si>
    <t>Libya</t>
  </si>
  <si>
    <t>Eswatini</t>
  </si>
  <si>
    <t>Ghana</t>
  </si>
  <si>
    <t>Liberia</t>
  </si>
  <si>
    <t>Madagascar</t>
  </si>
  <si>
    <t>Malawi</t>
  </si>
  <si>
    <t>Mali</t>
  </si>
  <si>
    <t>Mauritania</t>
  </si>
  <si>
    <t>Mauritius</t>
  </si>
  <si>
    <t>Morocco</t>
  </si>
  <si>
    <t>Mozambique</t>
  </si>
  <si>
    <t>Namibia</t>
  </si>
  <si>
    <t>Niger</t>
  </si>
  <si>
    <t>Nigeria</t>
  </si>
  <si>
    <t>Rwanda</t>
  </si>
  <si>
    <t>Sao Tome and Principe</t>
  </si>
  <si>
    <t>Senegal</t>
  </si>
  <si>
    <t>Seychelles</t>
  </si>
  <si>
    <t>Sierra Leone</t>
  </si>
  <si>
    <t>Somalia</t>
  </si>
  <si>
    <t>South Africa</t>
  </si>
  <si>
    <t>Sudan</t>
  </si>
  <si>
    <t>Togo</t>
  </si>
  <si>
    <t>Tunisia</t>
  </si>
  <si>
    <t>Uganda</t>
  </si>
  <si>
    <t>United Republic of Tanzania</t>
  </si>
  <si>
    <t>Zambia</t>
  </si>
  <si>
    <t>Zimbabwe</t>
  </si>
  <si>
    <t>Africa</t>
  </si>
  <si>
    <t xml:space="preserve">          Afghanistan</t>
  </si>
  <si>
    <t xml:space="preserve">          Aruba</t>
  </si>
  <si>
    <t xml:space="preserve">          Australia</t>
  </si>
  <si>
    <t xml:space="preserve">          Bahamas</t>
  </si>
  <si>
    <t xml:space="preserve">          Bangladesh</t>
  </si>
  <si>
    <t xml:space="preserve">          Barbados</t>
  </si>
  <si>
    <t xml:space="preserve">          Belize</t>
  </si>
  <si>
    <t xml:space="preserve">          Bermuda</t>
  </si>
  <si>
    <t xml:space="preserve">          Bhutan</t>
  </si>
  <si>
    <t xml:space="preserve">          Bonaire, Sint Eustatius and Saba</t>
  </si>
  <si>
    <t xml:space="preserve">          Brazil</t>
  </si>
  <si>
    <t xml:space="preserve">          British Virgin Islands</t>
  </si>
  <si>
    <t xml:space="preserve">          Brunei Darussalam</t>
  </si>
  <si>
    <t xml:space="preserve">          Cambodia</t>
  </si>
  <si>
    <t xml:space="preserve">          Canada</t>
  </si>
  <si>
    <t xml:space="preserve">          Cayman Islands</t>
  </si>
  <si>
    <t xml:space="preserve">          Chile</t>
  </si>
  <si>
    <t xml:space="preserve">          China</t>
  </si>
  <si>
    <t xml:space="preserve">          China, Hong Kong SAR</t>
  </si>
  <si>
    <t xml:space="preserve">          China, Macao SAR</t>
  </si>
  <si>
    <t xml:space="preserve">          China, Taiwan Province of</t>
  </si>
  <si>
    <t xml:space="preserve">          Colombia</t>
  </si>
  <si>
    <t xml:space="preserve">          Cook Islands</t>
  </si>
  <si>
    <t xml:space="preserve">          Costa Rica</t>
  </si>
  <si>
    <t xml:space="preserve">          Cuba</t>
  </si>
  <si>
    <t xml:space="preserve">          Dominica</t>
  </si>
  <si>
    <t xml:space="preserve">          Dominican Republic</t>
  </si>
  <si>
    <t xml:space="preserve">          Ecuador</t>
  </si>
  <si>
    <t xml:space="preserve">          El Salvador</t>
  </si>
  <si>
    <t xml:space="preserve">          Ethiopia</t>
  </si>
  <si>
    <t xml:space="preserve">          Falkland Islands (Malvinas)</t>
  </si>
  <si>
    <t xml:space="preserve">          Fiji</t>
  </si>
  <si>
    <t xml:space="preserve">          French Polynesia</t>
  </si>
  <si>
    <t xml:space="preserve">          Greenland</t>
  </si>
  <si>
    <t xml:space="preserve">          Grenada</t>
  </si>
  <si>
    <t xml:space="preserve">          Guam</t>
  </si>
  <si>
    <t xml:space="preserve">          Guatemala</t>
  </si>
  <si>
    <t xml:space="preserve">          Guyana</t>
  </si>
  <si>
    <t xml:space="preserve">          Haiti</t>
  </si>
  <si>
    <t xml:space="preserve">          Honduras</t>
  </si>
  <si>
    <t xml:space="preserve">          India</t>
  </si>
  <si>
    <t xml:space="preserve">          Indonesia</t>
  </si>
  <si>
    <t xml:space="preserve">          Iran (Islamic Republic of)</t>
  </si>
  <si>
    <t xml:space="preserve">          Jamaica</t>
  </si>
  <si>
    <t xml:space="preserve">          Japan</t>
  </si>
  <si>
    <t xml:space="preserve">          Kazakhstan</t>
  </si>
  <si>
    <t xml:space="preserve">          Kiribati</t>
  </si>
  <si>
    <t xml:space="preserve">          Korea, Dem. People's Rep. of</t>
  </si>
  <si>
    <t xml:space="preserve">          Korea, Republic of</t>
  </si>
  <si>
    <t xml:space="preserve">          Kyrgyzstan</t>
  </si>
  <si>
    <t xml:space="preserve">          Lao People's Dem. Rep.</t>
  </si>
  <si>
    <t xml:space="preserve">          Malaysia</t>
  </si>
  <si>
    <t xml:space="preserve">          Maldives</t>
  </si>
  <si>
    <t xml:space="preserve">          Marshall Islands</t>
  </si>
  <si>
    <t xml:space="preserve">          Mexico</t>
  </si>
  <si>
    <t xml:space="preserve">          Micronesia (Federated States of)</t>
  </si>
  <si>
    <t xml:space="preserve">          Mongolia</t>
  </si>
  <si>
    <t xml:space="preserve">          Montserrat</t>
  </si>
  <si>
    <t xml:space="preserve">          Myanmar</t>
  </si>
  <si>
    <t xml:space="preserve">          Nauru</t>
  </si>
  <si>
    <t xml:space="preserve">          Nepal</t>
  </si>
  <si>
    <t xml:space="preserve">          Netherlands Antilles</t>
  </si>
  <si>
    <t xml:space="preserve">          New Caledonia</t>
  </si>
  <si>
    <t xml:space="preserve">          New Zealand</t>
  </si>
  <si>
    <t xml:space="preserve">          Nicaragua</t>
  </si>
  <si>
    <t xml:space="preserve">          Niue</t>
  </si>
  <si>
    <t xml:space="preserve">          Northern Mariana Islands</t>
  </si>
  <si>
    <t xml:space="preserve">          Pakistan</t>
  </si>
  <si>
    <t xml:space="preserve">          Palau</t>
  </si>
  <si>
    <t xml:space="preserve">          Panama</t>
  </si>
  <si>
    <t xml:space="preserve">          Papua New Guinea</t>
  </si>
  <si>
    <t xml:space="preserve">          Paraguay</t>
  </si>
  <si>
    <t xml:space="preserve">          Peru</t>
  </si>
  <si>
    <t xml:space="preserve">          Philippines</t>
  </si>
  <si>
    <t xml:space="preserve">          Saint Kitts and Nevis</t>
  </si>
  <si>
    <t xml:space="preserve">          Saint Lucia</t>
  </si>
  <si>
    <t xml:space="preserve">          Saint Pierre and Miquelon</t>
  </si>
  <si>
    <t xml:space="preserve">          Saint Vincent and the Grenadines</t>
  </si>
  <si>
    <t xml:space="preserve">          Samoa</t>
  </si>
  <si>
    <t xml:space="preserve">          Singapore</t>
  </si>
  <si>
    <t xml:space="preserve">          Sint Maarten (Dutch part)</t>
  </si>
  <si>
    <t xml:space="preserve">          Solomon Islands</t>
  </si>
  <si>
    <t xml:space="preserve">          Sri Lanka</t>
  </si>
  <si>
    <t xml:space="preserve">          Suriname</t>
  </si>
  <si>
    <t xml:space="preserve">          Tajikistan</t>
  </si>
  <si>
    <t xml:space="preserve">          Thailand</t>
  </si>
  <si>
    <t xml:space="preserve">          Timor-Leste</t>
  </si>
  <si>
    <t xml:space="preserve">          Tokelau</t>
  </si>
  <si>
    <t xml:space="preserve">          Tonga</t>
  </si>
  <si>
    <t xml:space="preserve">          Trinidad and Tobago</t>
  </si>
  <si>
    <t xml:space="preserve">          Turkmenistan</t>
  </si>
  <si>
    <t xml:space="preserve">          Turks and Caicos Islands</t>
  </si>
  <si>
    <t xml:space="preserve">          Tuvalu</t>
  </si>
  <si>
    <t xml:space="preserve">          United States of America</t>
  </si>
  <si>
    <t xml:space="preserve">          Uruguay</t>
  </si>
  <si>
    <t xml:space="preserve">          Uzbekistan</t>
  </si>
  <si>
    <t xml:space="preserve">          Vanuatu</t>
  </si>
  <si>
    <t xml:space="preserve">          Venezuela (Bolivarian Rep. of)</t>
  </si>
  <si>
    <t xml:space="preserve">          Viet Nam</t>
  </si>
  <si>
    <t xml:space="preserve">          Wallis and Futuna Islands</t>
  </si>
  <si>
    <t xml:space="preserve">          Western Sahara</t>
  </si>
  <si>
    <t xml:space="preserve">          American Samoa</t>
  </si>
  <si>
    <t xml:space="preserve">          Anguilla</t>
  </si>
  <si>
    <t xml:space="preserve">          Antigua and Barbuda</t>
  </si>
  <si>
    <t xml:space="preserve">          Argentina</t>
  </si>
  <si>
    <t xml:space="preserve">          Bolivia (Plurinational State of)</t>
  </si>
  <si>
    <t xml:space="preserve">          Indonesia (...2002)</t>
  </si>
  <si>
    <t xml:space="preserve">          Sudan (...2011)</t>
  </si>
  <si>
    <t>YEAR</t>
  </si>
  <si>
    <t>2007</t>
  </si>
  <si>
    <t>2010</t>
  </si>
  <si>
    <t>2012</t>
  </si>
  <si>
    <t>2014</t>
  </si>
  <si>
    <t>2016</t>
  </si>
  <si>
    <t>2018</t>
  </si>
  <si>
    <t>ECONOMY</t>
  </si>
  <si>
    <t xml:space="preserve">          Curaçao</t>
  </si>
  <si>
    <t xml:space="preserve">          Czechoslovakia</t>
  </si>
  <si>
    <t xml:space="preserve">          Ethiopia (...1991)</t>
  </si>
  <si>
    <t xml:space="preserve">          Germany, Federal Republic of</t>
  </si>
  <si>
    <t xml:space="preserve">          Holy See</t>
  </si>
  <si>
    <t xml:space="preserve">          Pacific Islands, Trust Territory</t>
  </si>
  <si>
    <t xml:space="preserve">          Panama, excluding Canal Zone</t>
  </si>
  <si>
    <t xml:space="preserve">          San Marino</t>
  </si>
  <si>
    <t xml:space="preserve">          Socialist Federal Republic of Yugoslavia</t>
  </si>
  <si>
    <t xml:space="preserve">          South Sudan</t>
  </si>
  <si>
    <t xml:space="preserve">          TFYR of Macedonia</t>
  </si>
  <si>
    <t xml:space="preserve">          Union of Soviet Socialist Republics</t>
  </si>
  <si>
    <t>Subject Descriptor</t>
  </si>
  <si>
    <t>Subject Notes</t>
  </si>
  <si>
    <t>Afghanistan</t>
  </si>
  <si>
    <t>Gross domestic product per capita, current prices</t>
  </si>
  <si>
    <t>GDP is expressed in current U.S. dollars per person. Data are derived by first converting GDP in national currency to U.S. dollars and then dividing it by total population.</t>
  </si>
  <si>
    <t>Antigua and Barbuda</t>
  </si>
  <si>
    <t>Argentina</t>
  </si>
  <si>
    <t>Aruba</t>
  </si>
  <si>
    <t>Australia</t>
  </si>
  <si>
    <t>Bangladesh</t>
  </si>
  <si>
    <t>Barbados</t>
  </si>
  <si>
    <t>Belize</t>
  </si>
  <si>
    <t>Bhutan</t>
  </si>
  <si>
    <t>Bosnia and Herzegovina</t>
  </si>
  <si>
    <t>Brazil</t>
  </si>
  <si>
    <t>Canada</t>
  </si>
  <si>
    <t>Chile</t>
  </si>
  <si>
    <t>China</t>
  </si>
  <si>
    <t>Colombia</t>
  </si>
  <si>
    <t>Costa Rica</t>
  </si>
  <si>
    <t>Dominica</t>
  </si>
  <si>
    <t>Dominican Republic</t>
  </si>
  <si>
    <t>Ecuador</t>
  </si>
  <si>
    <t>El Salvador</t>
  </si>
  <si>
    <t>Ethiopia</t>
  </si>
  <si>
    <t>Fiji</t>
  </si>
  <si>
    <t>Grenada</t>
  </si>
  <si>
    <t>Guatemala</t>
  </si>
  <si>
    <t>Guyana</t>
  </si>
  <si>
    <t>Haiti</t>
  </si>
  <si>
    <t>Honduras</t>
  </si>
  <si>
    <t>Iceland</t>
  </si>
  <si>
    <t>India</t>
  </si>
  <si>
    <t>Jamaica</t>
  </si>
  <si>
    <t>Japan</t>
  </si>
  <si>
    <t>Kazakhstan</t>
  </si>
  <si>
    <t>Kiribati</t>
  </si>
  <si>
    <t>Kosovo</t>
  </si>
  <si>
    <t>Maldives</t>
  </si>
  <si>
    <t>Marshall Islands</t>
  </si>
  <si>
    <t>Mexico</t>
  </si>
  <si>
    <t>Mongolia</t>
  </si>
  <si>
    <t>Nauru</t>
  </si>
  <si>
    <t>Nepal</t>
  </si>
  <si>
    <t>New Zealand</t>
  </si>
  <si>
    <t>Nicaragua</t>
  </si>
  <si>
    <t>Pakistan</t>
  </si>
  <si>
    <t>Palau</t>
  </si>
  <si>
    <t>Panama</t>
  </si>
  <si>
    <t>Papua New Guinea</t>
  </si>
  <si>
    <t>Paraguay</t>
  </si>
  <si>
    <t>Peru</t>
  </si>
  <si>
    <t>Puerto Rico</t>
  </si>
  <si>
    <t>Samoa</t>
  </si>
  <si>
    <t>San Marino</t>
  </si>
  <si>
    <t>Slovak Republic</t>
  </si>
  <si>
    <t>Solomon Islands</t>
  </si>
  <si>
    <t>South Sudan</t>
  </si>
  <si>
    <t>Sri Lanka</t>
  </si>
  <si>
    <t>Suriname</t>
  </si>
  <si>
    <t>Tajikistan</t>
  </si>
  <si>
    <t>Tonga</t>
  </si>
  <si>
    <t>Trinidad and Tobago</t>
  </si>
  <si>
    <t>Turkmenistan</t>
  </si>
  <si>
    <t>Tuvalu</t>
  </si>
  <si>
    <t>Uruguay</t>
  </si>
  <si>
    <t>Uzbekistan</t>
  </si>
  <si>
    <t>Vanuatu</t>
  </si>
  <si>
    <t>Bahamas</t>
  </si>
  <si>
    <t>Bolivia (Plurinational State of)</t>
  </si>
  <si>
    <t>China, Hong Kong SAR</t>
  </si>
  <si>
    <t>China, Macao SAR</t>
  </si>
  <si>
    <t>China, Taiwan Province of</t>
  </si>
  <si>
    <t>Iran (Islamic Republic of)</t>
  </si>
  <si>
    <t>Korea, Republic of</t>
  </si>
  <si>
    <t>Kyrgyzstan</t>
  </si>
  <si>
    <t>Micronesia (Federated States of)</t>
  </si>
  <si>
    <t>Saint Kitts and Nevis</t>
  </si>
  <si>
    <t>Saint Lucia</t>
  </si>
  <si>
    <t>Saint Vincent and the Grenadines</t>
  </si>
  <si>
    <t>United States of America</t>
  </si>
  <si>
    <t>Venezuela (Bolivarian Rep. of)</t>
  </si>
  <si>
    <t>South Asia</t>
  </si>
  <si>
    <t>Europe</t>
  </si>
  <si>
    <t>LPI</t>
  </si>
  <si>
    <t>Customs</t>
  </si>
  <si>
    <t>Infrastructure</t>
  </si>
  <si>
    <t>International shipments</t>
  </si>
  <si>
    <t>Logistics quality and competence</t>
  </si>
  <si>
    <t>Tracking and tracing</t>
  </si>
  <si>
    <t>Timeliness</t>
  </si>
  <si>
    <t>GCI</t>
  </si>
  <si>
    <t>Oceania</t>
  </si>
  <si>
    <t>South America</t>
  </si>
  <si>
    <t>North America</t>
  </si>
  <si>
    <t>North Asia</t>
  </si>
  <si>
    <t>south asia</t>
  </si>
  <si>
    <t>1.72.7</t>
  </si>
  <si>
    <t>3.44.0</t>
  </si>
  <si>
    <t>3.803.1</t>
  </si>
  <si>
    <t>X Variable 1</t>
  </si>
  <si>
    <t>X Variable 2</t>
  </si>
  <si>
    <t>X Variable 3</t>
  </si>
  <si>
    <t>X Variable 4</t>
  </si>
  <si>
    <t>X Variable 5</t>
  </si>
  <si>
    <t>X Variable 6</t>
  </si>
  <si>
    <t>X Variable 7</t>
  </si>
  <si>
    <t>X Variable 8</t>
  </si>
  <si>
    <t>SUMMARY OUTPUT -IMPORT</t>
  </si>
  <si>
    <t>Column1</t>
  </si>
  <si>
    <t>Column2</t>
  </si>
  <si>
    <t>Column3</t>
  </si>
  <si>
    <t>Column4</t>
  </si>
  <si>
    <t>Column5</t>
  </si>
  <si>
    <t>Column6</t>
  </si>
  <si>
    <t>Column7</t>
  </si>
  <si>
    <t>Column8</t>
  </si>
  <si>
    <t>Column9</t>
  </si>
  <si>
    <t>Column10</t>
  </si>
  <si>
    <t>Column11</t>
  </si>
  <si>
    <t>Column12</t>
  </si>
  <si>
    <t>Mean</t>
  </si>
  <si>
    <t>Median</t>
  </si>
  <si>
    <t>Mode</t>
  </si>
  <si>
    <t>Standard Deviation</t>
  </si>
  <si>
    <t>Sample Variance</t>
  </si>
  <si>
    <t>Kurtosis</t>
  </si>
  <si>
    <t>Skewness</t>
  </si>
  <si>
    <t>Range</t>
  </si>
  <si>
    <t>Minimum</t>
  </si>
  <si>
    <t>Maximum</t>
  </si>
  <si>
    <t>Sum</t>
  </si>
  <si>
    <t>Count</t>
  </si>
  <si>
    <t>SUMMARY OUTPUT -TRADE BALANCE</t>
  </si>
  <si>
    <t>SUMMARY OUTPUT -EXPORT</t>
  </si>
  <si>
    <t>GCI-O</t>
  </si>
  <si>
    <t>GCI-ROAD</t>
  </si>
  <si>
    <t>GCI-RAIL</t>
  </si>
  <si>
    <t>GCI-PORT</t>
  </si>
  <si>
    <t>GCI-AIR</t>
  </si>
  <si>
    <t>SUMMARY OUTPUT -Import</t>
  </si>
  <si>
    <t>SUMMARY OUTPUT -Export</t>
  </si>
  <si>
    <t>SUMMARY OUTPUT-TRADE BALANCE</t>
  </si>
  <si>
    <t>SUMMARY OUTPUT-IMPORT</t>
  </si>
  <si>
    <t>SUMMARY OUTPUT-EXPORT</t>
  </si>
  <si>
    <t>SUMMARY OUTPUT -Trade balance</t>
  </si>
  <si>
    <t>LPI-CUSTOM</t>
  </si>
  <si>
    <t>LPI_Ease of Shipment</t>
  </si>
  <si>
    <t>LPI_Quality of Logistic Services</t>
  </si>
  <si>
    <t>LPI_Tracking &amp; Tracing</t>
  </si>
  <si>
    <t>LPI_Timeliness</t>
  </si>
  <si>
    <t>LPI_Infrastructure</t>
  </si>
  <si>
    <t>LPI-Customs</t>
  </si>
  <si>
    <t>Variables</t>
  </si>
  <si>
    <t>No.</t>
  </si>
  <si>
    <t>GCI-Overall</t>
  </si>
  <si>
    <t>GCI-Road</t>
  </si>
  <si>
    <t>GCI-Rail</t>
  </si>
  <si>
    <t>GCI-Port</t>
  </si>
  <si>
    <t>GCI-Airport</t>
  </si>
  <si>
    <t>Worldwide</t>
  </si>
  <si>
    <t>Economic Region</t>
  </si>
  <si>
    <t>SUMMARY OUTPUT -Trade Balance</t>
  </si>
  <si>
    <t>IMPORT</t>
  </si>
  <si>
    <t>EXPORT</t>
  </si>
  <si>
    <t>TRADE BALANCE</t>
  </si>
  <si>
    <t>LPI_CU</t>
  </si>
  <si>
    <t>LPI_IN</t>
  </si>
  <si>
    <t>LPI_EA</t>
  </si>
  <si>
    <t>LPI_QU</t>
  </si>
  <si>
    <t>LPI_TR</t>
  </si>
  <si>
    <t>LPI_TI</t>
  </si>
  <si>
    <t>POP</t>
  </si>
  <si>
    <t xml:space="preserve">                   Y     X</t>
  </si>
  <si>
    <t>GCI_RD</t>
  </si>
  <si>
    <t>GCI_RL</t>
  </si>
  <si>
    <t>GCI_SP</t>
  </si>
  <si>
    <t>GCI_AP</t>
  </si>
  <si>
    <t>*R2 &gt; 50%</t>
  </si>
  <si>
    <t>0.0022*</t>
  </si>
  <si>
    <t>0.0001*</t>
  </si>
  <si>
    <t>* P-value at 5%, ** P-value at 10%</t>
  </si>
  <si>
    <t>0.0061*</t>
  </si>
  <si>
    <t>0.0004*</t>
  </si>
  <si>
    <t>0.0291*</t>
  </si>
  <si>
    <t>0.0059*</t>
  </si>
  <si>
    <t>0.0008*</t>
  </si>
  <si>
    <t>0.0015*</t>
  </si>
  <si>
    <t>0.0005*</t>
  </si>
  <si>
    <t>0.0003*</t>
  </si>
  <si>
    <t>0.0855**</t>
  </si>
  <si>
    <t>H1</t>
  </si>
  <si>
    <t>H2</t>
  </si>
  <si>
    <t>H3</t>
  </si>
  <si>
    <t>H4</t>
  </si>
  <si>
    <t>H5</t>
  </si>
  <si>
    <t>H6</t>
  </si>
  <si>
    <t>H7</t>
  </si>
  <si>
    <t>H8</t>
  </si>
  <si>
    <t>H9</t>
  </si>
  <si>
    <t>H10</t>
  </si>
  <si>
    <t>H11</t>
  </si>
  <si>
    <t>H12</t>
  </si>
  <si>
    <t>H13</t>
  </si>
  <si>
    <t>H14</t>
  </si>
  <si>
    <t>H15</t>
  </si>
  <si>
    <t>H16</t>
  </si>
  <si>
    <t>H17</t>
  </si>
  <si>
    <t>H18</t>
  </si>
  <si>
    <t>Accept*</t>
  </si>
  <si>
    <t>Accept**</t>
  </si>
  <si>
    <t>--</t>
  </si>
  <si>
    <t>-- is rejects hypothesis, * is accept hypothesis at 5% level, ** is accept hypothesis at 10% level</t>
  </si>
  <si>
    <t>Expected Effects</t>
  </si>
  <si>
    <t>Linear Import Model</t>
  </si>
  <si>
    <t>Linear Export Model</t>
  </si>
  <si>
    <t>Linear Trade Balance Model</t>
  </si>
  <si>
    <t>CONSTANT</t>
  </si>
  <si>
    <t>N</t>
  </si>
  <si>
    <t>F-Statistic</t>
  </si>
  <si>
    <t xml:space="preserve">Adjusted </t>
  </si>
  <si>
    <t>(+)</t>
  </si>
  <si>
    <t>(+/-)</t>
  </si>
  <si>
    <t>(-)</t>
  </si>
  <si>
    <t>(-2.5987)*</t>
  </si>
  <si>
    <t>(0.4927)</t>
  </si>
  <si>
    <t>(-0.3880)</t>
  </si>
  <si>
    <t>(0.7555)</t>
  </si>
  <si>
    <t>(2.2214)*</t>
  </si>
  <si>
    <t>(-1.9682)**</t>
  </si>
  <si>
    <t>(-0.0602)</t>
  </si>
  <si>
    <t>(-1.7556)**</t>
  </si>
  <si>
    <t>(2.0996)*</t>
  </si>
  <si>
    <t>(-6.6607)*</t>
  </si>
  <si>
    <t>(0.8065)</t>
  </si>
  <si>
    <t>(3.6331)*</t>
  </si>
  <si>
    <t>(-0.1274)</t>
  </si>
  <si>
    <t>(3.1158)*</t>
  </si>
  <si>
    <t>(-0.4885)</t>
  </si>
  <si>
    <t>(1.5297)</t>
  </si>
  <si>
    <t>(-2.5485)*</t>
  </si>
  <si>
    <t>(2.2373)*</t>
  </si>
  <si>
    <t>(-7.5684)*</t>
  </si>
  <si>
    <t>(0.9595)</t>
  </si>
  <si>
    <t>(3.5497)*</t>
  </si>
  <si>
    <t>(0.0954)</t>
  </si>
  <si>
    <t>(3.8011)*</t>
  </si>
  <si>
    <t>(-1.0759)</t>
  </si>
  <si>
    <t>(-3.0909)*</t>
  </si>
  <si>
    <t>(1.5252)</t>
  </si>
  <si>
    <t>(2.8789)*</t>
  </si>
  <si>
    <t>* is significant at 5% level, ** is significant at 10% level</t>
  </si>
  <si>
    <t>Column 1</t>
  </si>
  <si>
    <t>Column 2</t>
  </si>
  <si>
    <t xml:space="preserve">Trade Balance </t>
  </si>
  <si>
    <t>CORRELATION ANALYSIS</t>
  </si>
  <si>
    <t>export</t>
  </si>
  <si>
    <t>population</t>
  </si>
  <si>
    <t>SUMMARY OUTPUT-Import</t>
  </si>
  <si>
    <t>SUMMARY OUTPUT-Export</t>
  </si>
  <si>
    <t>SUMMARY OUTPUT - Trade balance</t>
  </si>
  <si>
    <t>SUMMARY OUTPUT -Trade Balancce</t>
  </si>
  <si>
    <t>0.5689*</t>
  </si>
  <si>
    <t>0.9576*</t>
  </si>
  <si>
    <t>0.7097*</t>
  </si>
  <si>
    <t>0.9991*</t>
  </si>
  <si>
    <t>0.9701*</t>
  </si>
  <si>
    <t>0.6423*</t>
  </si>
  <si>
    <t>0.7546*</t>
  </si>
  <si>
    <t>0.6580*</t>
  </si>
  <si>
    <t>0.9738*</t>
  </si>
  <si>
    <t>0.8938*</t>
  </si>
  <si>
    <t>0.6127*</t>
  </si>
  <si>
    <t>0.7651*</t>
  </si>
  <si>
    <t>0.9968*</t>
  </si>
  <si>
    <t>0.9676*</t>
  </si>
  <si>
    <t>0.6028*</t>
  </si>
  <si>
    <t>0.7340*</t>
  </si>
  <si>
    <t>0.9655*</t>
  </si>
  <si>
    <t>0.6352*</t>
  </si>
  <si>
    <t>0.9756*</t>
  </si>
  <si>
    <t>0.8984*</t>
  </si>
  <si>
    <t>0.9947*</t>
  </si>
  <si>
    <t>0.9157*</t>
  </si>
  <si>
    <t>0.6130*</t>
  </si>
  <si>
    <t>1.19E-05*</t>
  </si>
  <si>
    <t>4.90E-69*</t>
  </si>
  <si>
    <t>0.03314*</t>
  </si>
  <si>
    <t>1.24E-12*</t>
  </si>
  <si>
    <t>3.90E-06*</t>
  </si>
  <si>
    <t>0.01266*</t>
  </si>
  <si>
    <t>1.17E-05*</t>
  </si>
  <si>
    <t>4.54E-18*</t>
  </si>
  <si>
    <t>0.0868**</t>
  </si>
  <si>
    <t>0.0835**</t>
  </si>
  <si>
    <t>0.0126*</t>
  </si>
  <si>
    <t>9.37E-08*</t>
  </si>
  <si>
    <t>3.58E-09*</t>
  </si>
  <si>
    <t>2.18E-26*</t>
  </si>
  <si>
    <t>0.0230*</t>
  </si>
  <si>
    <t>0.0072*</t>
  </si>
  <si>
    <t>0.0202*</t>
  </si>
  <si>
    <t>5.11E-27*</t>
  </si>
  <si>
    <t>0.0405*</t>
  </si>
  <si>
    <t>9.86E-06*</t>
  </si>
  <si>
    <t>4.63E-20*</t>
  </si>
  <si>
    <t>2.83E-07*</t>
  </si>
  <si>
    <t>0.0171*</t>
  </si>
  <si>
    <t>0.0863**</t>
  </si>
  <si>
    <t>5.35E-10*</t>
  </si>
  <si>
    <t>0.0285*</t>
  </si>
  <si>
    <t>0.0184*</t>
  </si>
  <si>
    <t>2.07E-06*</t>
  </si>
  <si>
    <t>2.60E-83*</t>
  </si>
  <si>
    <t>0.0063*</t>
  </si>
  <si>
    <t>1.10E-15*</t>
  </si>
  <si>
    <t>2.44E-05*</t>
  </si>
  <si>
    <t>1.30E-05*</t>
  </si>
  <si>
    <t>3.59E-22*</t>
  </si>
  <si>
    <t>0.0075*</t>
  </si>
  <si>
    <t>0.0321*</t>
  </si>
  <si>
    <t>6.70E-08**</t>
  </si>
  <si>
    <t>1.06E-13*</t>
  </si>
  <si>
    <t>2.75E-26*</t>
  </si>
  <si>
    <t>0.0374*</t>
  </si>
  <si>
    <t>1.43E-27*</t>
  </si>
  <si>
    <t>0.0158*</t>
  </si>
  <si>
    <t>0.0584**</t>
  </si>
  <si>
    <t>1.03E21*</t>
  </si>
  <si>
    <t>0.0653**</t>
  </si>
  <si>
    <t>0.0011*</t>
  </si>
  <si>
    <t>1.56E-10*</t>
  </si>
  <si>
    <t>0.0237*</t>
  </si>
  <si>
    <t>0.0024*</t>
  </si>
  <si>
    <t>0.0201*</t>
  </si>
  <si>
    <t>1.15E-05*</t>
  </si>
  <si>
    <t>7.47E-15*</t>
  </si>
  <si>
    <t>0.0489*</t>
  </si>
  <si>
    <t>0.0021*</t>
  </si>
  <si>
    <t>SUMMARY OUTPUT  -Import</t>
  </si>
  <si>
    <t>0.5407*</t>
  </si>
  <si>
    <t>0.7228*</t>
  </si>
  <si>
    <t>0.9963*</t>
  </si>
  <si>
    <t>0.9958*</t>
  </si>
  <si>
    <t>0.6319*</t>
  </si>
  <si>
    <t>0.6787*</t>
  </si>
  <si>
    <t>0.9797*</t>
  </si>
  <si>
    <t>0.5946*</t>
  </si>
  <si>
    <t>0.9835*</t>
  </si>
  <si>
    <t>0.8582*</t>
  </si>
  <si>
    <t>0.5827*</t>
  </si>
  <si>
    <t>0.7714*</t>
  </si>
  <si>
    <t>0.9960*</t>
  </si>
  <si>
    <t>0.9935*</t>
  </si>
  <si>
    <t>0.5773*</t>
  </si>
  <si>
    <t>0.6654*</t>
  </si>
  <si>
    <t>0.9836*</t>
  </si>
  <si>
    <t>0.6318*</t>
  </si>
  <si>
    <t>0.9841*</t>
  </si>
  <si>
    <t>0.8637*</t>
  </si>
  <si>
    <t>0.7313*</t>
  </si>
  <si>
    <t>0.9284*</t>
  </si>
  <si>
    <t>0.8231*</t>
  </si>
  <si>
    <t>0.5875*</t>
  </si>
  <si>
    <t>9.89E-20*</t>
  </si>
  <si>
    <t>4.37E-59*</t>
  </si>
  <si>
    <t>1.34E-06*</t>
  </si>
  <si>
    <t>1.70E-18*</t>
  </si>
  <si>
    <t>2.44E-04*</t>
  </si>
  <si>
    <t>0.0084*</t>
  </si>
  <si>
    <t>0.0587**</t>
  </si>
  <si>
    <t>0.0645**</t>
  </si>
  <si>
    <t>0.04349*</t>
  </si>
  <si>
    <t>1.07E-06*</t>
  </si>
  <si>
    <t>4.49E-15*</t>
  </si>
  <si>
    <t>0.0006*</t>
  </si>
  <si>
    <t>0.0939**</t>
  </si>
  <si>
    <t>7.79E-24*</t>
  </si>
  <si>
    <t>0.0241*</t>
  </si>
  <si>
    <t>0.0002*</t>
  </si>
  <si>
    <t>0.0106*</t>
  </si>
  <si>
    <t>5.86E-20*</t>
  </si>
  <si>
    <t>0.0615**</t>
  </si>
  <si>
    <t>1.95E-05*</t>
  </si>
  <si>
    <t>3.89E-05*</t>
  </si>
  <si>
    <t>6.11E-16*</t>
  </si>
  <si>
    <t>0.0013*</t>
  </si>
  <si>
    <t>0.0033*</t>
  </si>
  <si>
    <t>1.00E-21*</t>
  </si>
  <si>
    <t>9.23E-70*</t>
  </si>
  <si>
    <t>8.73E-07*</t>
  </si>
  <si>
    <t>0.0390*</t>
  </si>
  <si>
    <t>2.98E-22*</t>
  </si>
  <si>
    <t>0.0858**</t>
  </si>
  <si>
    <t>0.0938**</t>
  </si>
  <si>
    <t>1.52E-05*</t>
  </si>
  <si>
    <t>6.48E-25*</t>
  </si>
  <si>
    <t>1.06E-02*</t>
  </si>
  <si>
    <t>5.87E-20*</t>
  </si>
  <si>
    <t>0.0010*</t>
  </si>
  <si>
    <t>0.0211*</t>
  </si>
  <si>
    <t>0.0713**</t>
  </si>
  <si>
    <t>0.0117*</t>
  </si>
  <si>
    <t>2.01E-16*</t>
  </si>
  <si>
    <t>0.0026*</t>
  </si>
  <si>
    <t>3.54E-12*</t>
  </si>
  <si>
    <t>7.13E-06*</t>
  </si>
  <si>
    <t>0.0819**</t>
  </si>
  <si>
    <t>0.0030*</t>
  </si>
  <si>
    <t>(2.020)*</t>
  </si>
  <si>
    <t>(-0.0168)</t>
  </si>
  <si>
    <t>(-0.3924)</t>
  </si>
  <si>
    <t>(3.2558)*</t>
  </si>
  <si>
    <t>(-1.4542)</t>
  </si>
  <si>
    <t>(-0.1817)</t>
  </si>
  <si>
    <t>(-1.4386)</t>
  </si>
  <si>
    <t>(0.6191)</t>
  </si>
  <si>
    <t>(3.5948)*</t>
  </si>
  <si>
    <t>(3.3749)*</t>
  </si>
  <si>
    <t>(-2.4399)*</t>
  </si>
  <si>
    <t>(4.4013)*</t>
  </si>
  <si>
    <t>(-1.4150)</t>
  </si>
  <si>
    <t>(-1.6537)</t>
  </si>
  <si>
    <t>(3.8507)*</t>
  </si>
  <si>
    <t>(3.2033)*</t>
  </si>
  <si>
    <t>(-2.4030)*</t>
  </si>
  <si>
    <t>(0.1378)</t>
  </si>
  <si>
    <t>(0.7891)</t>
  </si>
  <si>
    <t>(0.4766)</t>
  </si>
  <si>
    <t>(0.8716)</t>
  </si>
  <si>
    <t>(-1.6542)</t>
  </si>
  <si>
    <t>(-1.4382)</t>
  </si>
  <si>
    <t>(4.8831)*</t>
  </si>
  <si>
    <t xml:space="preserve">             Y     X</t>
  </si>
  <si>
    <t xml:space="preserve">             Y          X</t>
  </si>
  <si>
    <t xml:space="preserve">             Y  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</si>
</sst>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87" formatCode="0.0000"/>
    <numFmt numFmtId="188" formatCode="#,##0.0000"/>
    <numFmt numFmtId="189" formatCode="#,##0.000"/>
    <numFmt numFmtId="190" formatCode="#,##0.00000"/>
    <numFmt numFmtId="191" formatCode="0.0000E+00"/>
  </numFmts>
  <fonts count="17" x14ac:knownFonts="1">
    <font>
      <sz val="11"/>
      <color theme="1"/>
      <name val="Tahoma"/>
      <family val="2"/>
      <charset val="222"/>
      <scheme val="minor"/>
    </font>
    <font>
      <sz val="10"/>
      <name val="Arial"/>
      <family val="2"/>
    </font>
    <font>
      <i/>
      <sz val="11"/>
      <color theme="1"/>
      <name val="Tahoma"/>
      <family val="2"/>
      <charset val="222"/>
      <scheme val="minor"/>
    </font>
    <font>
      <sz val="10"/>
      <name val="Arial"/>
      <family val="2"/>
    </font>
    <font>
      <b/>
      <sz val="11"/>
      <color theme="1"/>
      <name val="Tahoma"/>
      <family val="2"/>
      <scheme val="minor"/>
    </font>
    <font>
      <sz val="11"/>
      <name val="Tahoma"/>
      <family val="2"/>
      <scheme val="minor"/>
    </font>
    <font>
      <sz val="11"/>
      <color indexed="8"/>
      <name val="Calibri"/>
      <family val="2"/>
    </font>
    <font>
      <u/>
      <sz val="10"/>
      <name val="Arial"/>
      <family val="2"/>
    </font>
    <font>
      <sz val="11"/>
      <color theme="0"/>
      <name val="Tahoma"/>
      <family val="2"/>
      <charset val="222"/>
      <scheme val="minor"/>
    </font>
    <font>
      <sz val="11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charset val="222"/>
      <scheme val="minor"/>
    </font>
    <font>
      <sz val="8"/>
      <name val="Tahoma"/>
      <family val="2"/>
      <charset val="222"/>
      <scheme val="minor"/>
    </font>
    <font>
      <i/>
      <sz val="11"/>
      <name val="Tahoma"/>
      <family val="2"/>
      <scheme val="minor"/>
    </font>
    <font>
      <i/>
      <sz val="11"/>
      <color theme="1"/>
      <name val="Tahoma"/>
      <family val="2"/>
      <scheme val="minor"/>
    </font>
    <font>
      <sz val="10"/>
      <name val="Times New Roman"/>
      <family val="1"/>
    </font>
    <font>
      <sz val="10"/>
      <color theme="1"/>
      <name val="Times New Roman"/>
      <family val="1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/>
        <bgColor indexed="64"/>
      </patternFill>
    </fill>
  </fills>
  <borders count="48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0"/>
      </bottom>
      <diagonal/>
    </border>
    <border>
      <left/>
      <right/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 diagonalDown="1">
      <left style="thin">
        <color indexed="64"/>
      </left>
      <right/>
      <top style="thin">
        <color theme="0"/>
      </top>
      <bottom/>
      <diagonal style="thin">
        <color theme="0"/>
      </diagonal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double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 diagonalDown="1">
      <left/>
      <right/>
      <top style="thin">
        <color indexed="64"/>
      </top>
      <bottom style="thin">
        <color indexed="64"/>
      </bottom>
      <diagonal style="thin">
        <color auto="1"/>
      </diagonal>
    </border>
    <border diagonalDown="1">
      <left/>
      <right/>
      <top style="thin">
        <color indexed="64"/>
      </top>
      <bottom/>
      <diagonal style="thin">
        <color auto="1"/>
      </diagonal>
    </border>
  </borders>
  <cellStyleXfs count="6">
    <xf numFmtId="0" fontId="0" fillId="0" borderId="0"/>
    <xf numFmtId="0" fontId="1" fillId="0" borderId="0"/>
    <xf numFmtId="0" fontId="3" fillId="0" borderId="0"/>
    <xf numFmtId="0" fontId="1" fillId="0" borderId="0"/>
    <xf numFmtId="0" fontId="1" fillId="0" borderId="0"/>
    <xf numFmtId="43" fontId="11" fillId="0" borderId="0" applyFont="0" applyFill="0" applyBorder="0" applyAlignment="0" applyProtection="0"/>
  </cellStyleXfs>
  <cellXfs count="220">
    <xf numFmtId="0" fontId="0" fillId="0" borderId="0" xfId="0"/>
    <xf numFmtId="3" fontId="0" fillId="0" borderId="0" xfId="0" applyNumberFormat="1"/>
    <xf numFmtId="4" fontId="0" fillId="0" borderId="0" xfId="0" applyNumberFormat="1"/>
    <xf numFmtId="0" fontId="0" fillId="0" borderId="0" xfId="0" applyFill="1" applyBorder="1" applyAlignment="1"/>
    <xf numFmtId="0" fontId="0" fillId="0" borderId="1" xfId="0" applyFill="1" applyBorder="1" applyAlignment="1"/>
    <xf numFmtId="0" fontId="2" fillId="0" borderId="2" xfId="0" applyFont="1" applyFill="1" applyBorder="1" applyAlignment="1">
      <alignment horizontal="center"/>
    </xf>
    <xf numFmtId="0" fontId="2" fillId="0" borderId="2" xfId="0" applyFont="1" applyFill="1" applyBorder="1" applyAlignment="1">
      <alignment horizontal="centerContinuous"/>
    </xf>
    <xf numFmtId="0" fontId="0" fillId="2" borderId="0" xfId="0" applyFill="1" applyBorder="1" applyAlignment="1"/>
    <xf numFmtId="0" fontId="0" fillId="2" borderId="1" xfId="0" applyFill="1" applyBorder="1" applyAlignment="1"/>
    <xf numFmtId="0" fontId="0" fillId="0" borderId="0" xfId="0" applyAlignment="1">
      <alignment horizontal="center"/>
    </xf>
    <xf numFmtId="4" fontId="3" fillId="0" borderId="0" xfId="2" applyNumberFormat="1"/>
    <xf numFmtId="0" fontId="3" fillId="0" borderId="0" xfId="2"/>
    <xf numFmtId="0" fontId="1" fillId="0" borderId="0" xfId="2" applyFont="1"/>
    <xf numFmtId="0" fontId="1" fillId="0" borderId="0" xfId="1"/>
    <xf numFmtId="0" fontId="0" fillId="0" borderId="0" xfId="0" applyAlignment="1">
      <alignment horizontal="left" vertical="top"/>
    </xf>
    <xf numFmtId="0" fontId="4" fillId="0" borderId="0" xfId="0" applyFont="1" applyAlignment="1">
      <alignment horizontal="left"/>
    </xf>
    <xf numFmtId="2" fontId="0" fillId="0" borderId="0" xfId="0" applyNumberFormat="1"/>
    <xf numFmtId="187" fontId="0" fillId="0" borderId="0" xfId="0" applyNumberFormat="1" applyAlignment="1">
      <alignment horizontal="center"/>
    </xf>
    <xf numFmtId="2" fontId="5" fillId="0" borderId="0" xfId="3" applyNumberFormat="1" applyFont="1" applyAlignment="1">
      <alignment horizontal="left"/>
    </xf>
    <xf numFmtId="187" fontId="5" fillId="0" borderId="0" xfId="3" applyNumberFormat="1" applyFont="1" applyAlignment="1">
      <alignment horizontal="center"/>
    </xf>
    <xf numFmtId="4" fontId="5" fillId="0" borderId="0" xfId="3" applyNumberFormat="1" applyFont="1" applyAlignment="1">
      <alignment horizontal="center"/>
    </xf>
    <xf numFmtId="4" fontId="0" fillId="0" borderId="0" xfId="0" applyNumberFormat="1" applyAlignment="1">
      <alignment horizontal="center"/>
    </xf>
    <xf numFmtId="4" fontId="6" fillId="0" borderId="0" xfId="0" applyNumberFormat="1" applyFont="1" applyAlignment="1">
      <alignment horizontal="center"/>
    </xf>
    <xf numFmtId="0" fontId="0" fillId="0" borderId="0" xfId="0" applyAlignment="1">
      <alignment horizontal="left"/>
    </xf>
    <xf numFmtId="2" fontId="0" fillId="0" borderId="0" xfId="0" applyNumberFormat="1" applyAlignment="1">
      <alignment horizontal="center"/>
    </xf>
    <xf numFmtId="4" fontId="0" fillId="0" borderId="0" xfId="0" applyNumberFormat="1" applyAlignment="1">
      <alignment horizontal="center" wrapText="1"/>
    </xf>
    <xf numFmtId="4" fontId="4" fillId="0" borderId="0" xfId="0" applyNumberFormat="1" applyFont="1" applyAlignment="1">
      <alignment horizontal="center" wrapText="1"/>
    </xf>
    <xf numFmtId="4" fontId="0" fillId="2" borderId="0" xfId="0" applyNumberFormat="1" applyFill="1" applyAlignment="1">
      <alignment horizontal="center" wrapText="1"/>
    </xf>
    <xf numFmtId="0" fontId="1" fillId="2" borderId="0" xfId="2" applyFont="1" applyFill="1"/>
    <xf numFmtId="0" fontId="1" fillId="0" borderId="0" xfId="2" applyFont="1" applyFill="1"/>
    <xf numFmtId="0" fontId="7" fillId="2" borderId="0" xfId="2" applyFont="1" applyFill="1"/>
    <xf numFmtId="2" fontId="5" fillId="0" borderId="0" xfId="3" applyNumberFormat="1" applyFont="1" applyFill="1" applyBorder="1" applyAlignment="1">
      <alignment horizontal="center"/>
    </xf>
    <xf numFmtId="2" fontId="0" fillId="0" borderId="0" xfId="0" applyNumberFormat="1" applyFont="1" applyAlignment="1">
      <alignment horizontal="center"/>
    </xf>
    <xf numFmtId="2" fontId="0" fillId="0" borderId="0" xfId="0" applyNumberFormat="1" applyFill="1" applyAlignment="1">
      <alignment horizontal="center"/>
    </xf>
    <xf numFmtId="0" fontId="0" fillId="0" borderId="0" xfId="0" applyAlignment="1">
      <alignment wrapText="1"/>
    </xf>
    <xf numFmtId="4" fontId="0" fillId="0" borderId="0" xfId="0" applyNumberFormat="1" applyAlignment="1">
      <alignment wrapText="1"/>
    </xf>
    <xf numFmtId="0" fontId="0" fillId="2" borderId="0" xfId="0" applyFill="1"/>
    <xf numFmtId="4" fontId="0" fillId="2" borderId="0" xfId="0" applyNumberFormat="1" applyFill="1"/>
    <xf numFmtId="0" fontId="0" fillId="3" borderId="0" xfId="0" applyFill="1"/>
    <xf numFmtId="0" fontId="0" fillId="3" borderId="0" xfId="0" applyFill="1" applyAlignment="1">
      <alignment horizontal="center"/>
    </xf>
    <xf numFmtId="4" fontId="0" fillId="3" borderId="0" xfId="0" applyNumberFormat="1" applyFill="1" applyAlignment="1">
      <alignment horizontal="center"/>
    </xf>
    <xf numFmtId="0" fontId="4" fillId="3" borderId="4" xfId="0" applyFont="1" applyFill="1" applyBorder="1"/>
    <xf numFmtId="0" fontId="4" fillId="3" borderId="4" xfId="0" applyFont="1" applyFill="1" applyBorder="1" applyAlignment="1">
      <alignment horizontal="center"/>
    </xf>
    <xf numFmtId="0" fontId="0" fillId="3" borderId="1" xfId="0" applyFill="1" applyBorder="1"/>
    <xf numFmtId="0" fontId="0" fillId="3" borderId="1" xfId="0" applyFill="1" applyBorder="1" applyAlignment="1">
      <alignment horizontal="center"/>
    </xf>
    <xf numFmtId="4" fontId="0" fillId="3" borderId="1" xfId="0" applyNumberFormat="1" applyFill="1" applyBorder="1" applyAlignment="1">
      <alignment horizontal="center"/>
    </xf>
    <xf numFmtId="0" fontId="0" fillId="3" borderId="6" xfId="0" applyFill="1" applyBorder="1" applyAlignment="1">
      <alignment horizontal="center"/>
    </xf>
    <xf numFmtId="0" fontId="0" fillId="3" borderId="7" xfId="0" applyFill="1" applyBorder="1"/>
    <xf numFmtId="0" fontId="0" fillId="3" borderId="9" xfId="0" applyFill="1" applyBorder="1"/>
    <xf numFmtId="0" fontId="4" fillId="3" borderId="10" xfId="0" applyFont="1" applyFill="1" applyBorder="1" applyAlignment="1">
      <alignment horizontal="center"/>
    </xf>
    <xf numFmtId="0" fontId="4" fillId="3" borderId="3" xfId="0" applyFont="1" applyFill="1" applyBorder="1" applyAlignment="1">
      <alignment horizontal="center"/>
    </xf>
    <xf numFmtId="0" fontId="4" fillId="3" borderId="11" xfId="0" applyFont="1" applyFill="1" applyBorder="1"/>
    <xf numFmtId="0" fontId="0" fillId="3" borderId="8" xfId="0" applyFill="1" applyBorder="1"/>
    <xf numFmtId="0" fontId="4" fillId="3" borderId="5" xfId="0" applyFont="1" applyFill="1" applyBorder="1" applyAlignment="1">
      <alignment horizontal="center"/>
    </xf>
    <xf numFmtId="0" fontId="0" fillId="3" borderId="12" xfId="0" applyFill="1" applyBorder="1" applyAlignment="1">
      <alignment horizontal="center"/>
    </xf>
    <xf numFmtId="0" fontId="0" fillId="3" borderId="13" xfId="0" applyFill="1" applyBorder="1" applyAlignment="1">
      <alignment horizontal="center"/>
    </xf>
    <xf numFmtId="0" fontId="4" fillId="3" borderId="5" xfId="0" applyFont="1" applyFill="1" applyBorder="1"/>
    <xf numFmtId="0" fontId="0" fillId="3" borderId="12" xfId="0" applyFill="1" applyBorder="1"/>
    <xf numFmtId="0" fontId="0" fillId="3" borderId="13" xfId="0" applyFill="1" applyBorder="1"/>
    <xf numFmtId="4" fontId="8" fillId="4" borderId="17" xfId="0" applyNumberFormat="1" applyFont="1" applyFill="1" applyBorder="1" applyAlignment="1">
      <alignment horizontal="center" vertical="center"/>
    </xf>
    <xf numFmtId="4" fontId="8" fillId="4" borderId="19" xfId="0" applyNumberFormat="1" applyFont="1" applyFill="1" applyBorder="1" applyAlignment="1">
      <alignment horizontal="center" vertical="center"/>
    </xf>
    <xf numFmtId="0" fontId="0" fillId="3" borderId="17" xfId="0" applyFill="1" applyBorder="1"/>
    <xf numFmtId="0" fontId="0" fillId="3" borderId="20" xfId="0" applyFill="1" applyBorder="1"/>
    <xf numFmtId="188" fontId="0" fillId="3" borderId="22" xfId="0" applyNumberFormat="1" applyFill="1" applyBorder="1" applyAlignment="1">
      <alignment horizontal="center" vertical="center"/>
    </xf>
    <xf numFmtId="0" fontId="0" fillId="3" borderId="26" xfId="0" applyNumberFormat="1" applyFill="1" applyBorder="1" applyAlignment="1">
      <alignment horizontal="center"/>
    </xf>
    <xf numFmtId="0" fontId="0" fillId="3" borderId="22" xfId="0" applyNumberFormat="1" applyFill="1" applyBorder="1" applyAlignment="1">
      <alignment horizontal="center"/>
    </xf>
    <xf numFmtId="0" fontId="0" fillId="3" borderId="23" xfId="0" applyNumberFormat="1" applyFill="1" applyBorder="1" applyAlignment="1">
      <alignment horizontal="center"/>
    </xf>
    <xf numFmtId="0" fontId="0" fillId="3" borderId="27" xfId="0" applyNumberFormat="1" applyFill="1" applyBorder="1" applyAlignment="1">
      <alignment horizontal="center"/>
    </xf>
    <xf numFmtId="0" fontId="0" fillId="3" borderId="24" xfId="0" applyNumberFormat="1" applyFill="1" applyBorder="1" applyAlignment="1">
      <alignment horizontal="center"/>
    </xf>
    <xf numFmtId="0" fontId="0" fillId="3" borderId="25" xfId="0" applyNumberFormat="1" applyFill="1" applyBorder="1" applyAlignment="1">
      <alignment horizontal="center"/>
    </xf>
    <xf numFmtId="4" fontId="8" fillId="4" borderId="18" xfId="0" applyNumberFormat="1" applyFont="1" applyFill="1" applyBorder="1" applyAlignment="1">
      <alignment horizontal="center" vertical="center" wrapText="1"/>
    </xf>
    <xf numFmtId="4" fontId="8" fillId="4" borderId="17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top" wrapText="1"/>
    </xf>
    <xf numFmtId="0" fontId="8" fillId="4" borderId="31" xfId="0" applyFont="1" applyFill="1" applyBorder="1" applyAlignment="1">
      <alignment wrapText="1"/>
    </xf>
    <xf numFmtId="0" fontId="8" fillId="4" borderId="0" xfId="0" applyFont="1" applyFill="1" applyBorder="1" applyAlignment="1">
      <alignment horizontal="center" vertical="top" wrapText="1"/>
    </xf>
    <xf numFmtId="0" fontId="8" fillId="4" borderId="7" xfId="0" applyFont="1" applyFill="1" applyBorder="1" applyAlignment="1">
      <alignment horizontal="center" vertical="top" wrapText="1"/>
    </xf>
    <xf numFmtId="0" fontId="0" fillId="3" borderId="18" xfId="0" applyFill="1" applyBorder="1"/>
    <xf numFmtId="0" fontId="0" fillId="3" borderId="21" xfId="0" applyFill="1" applyBorder="1"/>
    <xf numFmtId="0" fontId="0" fillId="3" borderId="32" xfId="0" applyFill="1" applyBorder="1" applyAlignment="1">
      <alignment horizontal="center" vertical="top" wrapText="1"/>
    </xf>
    <xf numFmtId="0" fontId="0" fillId="3" borderId="33" xfId="0" applyFill="1" applyBorder="1" applyAlignment="1">
      <alignment horizontal="center" vertical="top" wrapText="1"/>
    </xf>
    <xf numFmtId="0" fontId="0" fillId="3" borderId="34" xfId="0" applyFill="1" applyBorder="1" applyAlignment="1">
      <alignment horizontal="center" vertical="top" wrapText="1"/>
    </xf>
    <xf numFmtId="188" fontId="0" fillId="3" borderId="18" xfId="0" applyNumberFormat="1" applyFill="1" applyBorder="1" applyAlignment="1">
      <alignment horizontal="center" vertical="center"/>
    </xf>
    <xf numFmtId="0" fontId="0" fillId="3" borderId="35" xfId="0" applyFill="1" applyBorder="1" applyAlignment="1">
      <alignment horizontal="center" vertical="top" wrapText="1"/>
    </xf>
    <xf numFmtId="11" fontId="0" fillId="0" borderId="0" xfId="0" applyNumberFormat="1" applyFill="1" applyBorder="1" applyAlignment="1"/>
    <xf numFmtId="0" fontId="0" fillId="3" borderId="0" xfId="0" applyFill="1" applyBorder="1"/>
    <xf numFmtId="0" fontId="0" fillId="0" borderId="12" xfId="0" applyFill="1" applyBorder="1"/>
    <xf numFmtId="188" fontId="0" fillId="0" borderId="6" xfId="0" applyNumberFormat="1" applyFill="1" applyBorder="1" applyAlignment="1">
      <alignment horizontal="center" vertical="center"/>
    </xf>
    <xf numFmtId="188" fontId="0" fillId="0" borderId="0" xfId="0" applyNumberFormat="1" applyFill="1" applyBorder="1" applyAlignment="1">
      <alignment horizontal="center" vertical="center"/>
    </xf>
    <xf numFmtId="0" fontId="0" fillId="0" borderId="36" xfId="0" applyNumberFormat="1" applyFill="1" applyBorder="1" applyAlignment="1">
      <alignment horizontal="center"/>
    </xf>
    <xf numFmtId="0" fontId="0" fillId="0" borderId="0" xfId="0" applyNumberFormat="1" applyFill="1" applyBorder="1" applyAlignment="1">
      <alignment horizontal="center"/>
    </xf>
    <xf numFmtId="0" fontId="0" fillId="0" borderId="7" xfId="0" applyNumberFormat="1" applyFill="1" applyBorder="1" applyAlignment="1">
      <alignment horizontal="center"/>
    </xf>
    <xf numFmtId="0" fontId="0" fillId="3" borderId="0" xfId="0" applyFill="1" applyBorder="1" applyAlignment="1">
      <alignment horizontal="center" vertical="top" wrapText="1"/>
    </xf>
    <xf numFmtId="0" fontId="0" fillId="3" borderId="0" xfId="0" applyFill="1" applyAlignment="1">
      <alignment horizontal="center" vertical="top" wrapText="1"/>
    </xf>
    <xf numFmtId="0" fontId="9" fillId="3" borderId="5" xfId="0" applyFont="1" applyFill="1" applyBorder="1" applyAlignment="1">
      <alignment horizontal="center" vertical="top" wrapText="1"/>
    </xf>
    <xf numFmtId="0" fontId="0" fillId="3" borderId="12" xfId="0" applyFill="1" applyBorder="1" applyAlignment="1">
      <alignment horizontal="center" vertical="top" wrapText="1"/>
    </xf>
    <xf numFmtId="0" fontId="0" fillId="3" borderId="13" xfId="0" applyFill="1" applyBorder="1" applyAlignment="1">
      <alignment horizontal="center" vertical="top" wrapText="1"/>
    </xf>
    <xf numFmtId="0" fontId="9" fillId="3" borderId="38" xfId="0" applyFont="1" applyFill="1" applyBorder="1" applyAlignment="1">
      <alignment wrapText="1"/>
    </xf>
    <xf numFmtId="188" fontId="0" fillId="3" borderId="12" xfId="0" applyNumberFormat="1" applyFill="1" applyBorder="1" applyAlignment="1">
      <alignment horizontal="center" vertical="center"/>
    </xf>
    <xf numFmtId="188" fontId="0" fillId="3" borderId="13" xfId="0" applyNumberFormat="1" applyFill="1" applyBorder="1" applyAlignment="1">
      <alignment horizontal="center" vertical="center"/>
    </xf>
    <xf numFmtId="0" fontId="10" fillId="3" borderId="12" xfId="0" applyFont="1" applyFill="1" applyBorder="1"/>
    <xf numFmtId="0" fontId="10" fillId="3" borderId="13" xfId="0" applyFont="1" applyFill="1" applyBorder="1"/>
    <xf numFmtId="0" fontId="9" fillId="5" borderId="5" xfId="0" applyFont="1" applyFill="1" applyBorder="1" applyAlignment="1">
      <alignment horizontal="center" vertical="top" wrapText="1"/>
    </xf>
    <xf numFmtId="0" fontId="0" fillId="3" borderId="0" xfId="0" applyNumberFormat="1" applyFill="1" applyBorder="1" applyAlignment="1">
      <alignment horizontal="center"/>
    </xf>
    <xf numFmtId="0" fontId="0" fillId="5" borderId="12" xfId="0" applyFill="1" applyBorder="1" applyAlignment="1">
      <alignment horizontal="center" vertical="top" wrapText="1"/>
    </xf>
    <xf numFmtId="0" fontId="0" fillId="5" borderId="13" xfId="0" applyFill="1" applyBorder="1" applyAlignment="1">
      <alignment horizontal="center" vertical="top" wrapText="1"/>
    </xf>
    <xf numFmtId="0" fontId="0" fillId="3" borderId="0" xfId="0" applyFill="1" applyBorder="1" applyAlignment="1">
      <alignment horizontal="left"/>
    </xf>
    <xf numFmtId="0" fontId="10" fillId="3" borderId="0" xfId="0" applyFont="1" applyFill="1" applyBorder="1"/>
    <xf numFmtId="0" fontId="13" fillId="3" borderId="3" xfId="0" applyFont="1" applyFill="1" applyBorder="1" applyAlignment="1">
      <alignment horizontal="left" vertical="center" wrapText="1"/>
    </xf>
    <xf numFmtId="0" fontId="0" fillId="3" borderId="3" xfId="0" applyFill="1" applyBorder="1" applyAlignment="1">
      <alignment horizontal="left" vertical="center"/>
    </xf>
    <xf numFmtId="0" fontId="10" fillId="3" borderId="44" xfId="0" applyFont="1" applyFill="1" applyBorder="1"/>
    <xf numFmtId="0" fontId="0" fillId="3" borderId="44" xfId="0" applyFill="1" applyBorder="1" applyAlignment="1">
      <alignment horizontal="left"/>
    </xf>
    <xf numFmtId="0" fontId="0" fillId="3" borderId="0" xfId="0" quotePrefix="1" applyFill="1" applyBorder="1" applyAlignment="1">
      <alignment horizontal="left"/>
    </xf>
    <xf numFmtId="0" fontId="0" fillId="3" borderId="44" xfId="0" quotePrefix="1" applyFill="1" applyBorder="1" applyAlignment="1">
      <alignment horizontal="left"/>
    </xf>
    <xf numFmtId="0" fontId="0" fillId="3" borderId="0" xfId="0" quotePrefix="1" applyFont="1" applyFill="1" applyBorder="1"/>
    <xf numFmtId="0" fontId="0" fillId="3" borderId="3" xfId="0" applyFill="1" applyBorder="1" applyAlignment="1">
      <alignment vertical="top"/>
    </xf>
    <xf numFmtId="0" fontId="14" fillId="3" borderId="0" xfId="0" applyFont="1" applyFill="1"/>
    <xf numFmtId="0" fontId="14" fillId="3" borderId="44" xfId="0" applyFont="1" applyFill="1" applyBorder="1"/>
    <xf numFmtId="0" fontId="0" fillId="3" borderId="13" xfId="0" applyFill="1" applyBorder="1" applyAlignment="1">
      <alignment horizontal="center" vertical="center"/>
    </xf>
    <xf numFmtId="0" fontId="0" fillId="3" borderId="12" xfId="0" applyFill="1" applyBorder="1" applyAlignment="1">
      <alignment horizontal="center" vertical="center"/>
    </xf>
    <xf numFmtId="11" fontId="0" fillId="3" borderId="12" xfId="0" applyNumberFormat="1" applyFill="1" applyBorder="1" applyAlignment="1">
      <alignment horizontal="center" vertical="center"/>
    </xf>
    <xf numFmtId="0" fontId="0" fillId="3" borderId="12" xfId="0" applyFill="1" applyBorder="1" applyAlignment="1">
      <alignment horizontal="center" vertical="top"/>
    </xf>
    <xf numFmtId="0" fontId="0" fillId="3" borderId="5" xfId="0" applyFill="1" applyBorder="1" applyAlignment="1">
      <alignment horizontal="center" vertical="top" wrapText="1"/>
    </xf>
    <xf numFmtId="3" fontId="0" fillId="3" borderId="12" xfId="5" applyNumberFormat="1" applyFont="1" applyFill="1" applyBorder="1" applyAlignment="1">
      <alignment horizontal="center" vertical="center"/>
    </xf>
    <xf numFmtId="49" fontId="0" fillId="3" borderId="12" xfId="0" applyNumberFormat="1" applyFill="1" applyBorder="1" applyAlignment="1">
      <alignment horizontal="center" vertical="top"/>
    </xf>
    <xf numFmtId="11" fontId="0" fillId="0" borderId="0" xfId="0" applyNumberFormat="1"/>
    <xf numFmtId="0" fontId="0" fillId="3" borderId="10" xfId="0" applyFill="1" applyBorder="1" applyAlignment="1">
      <alignment horizontal="center" vertical="top" wrapText="1"/>
    </xf>
    <xf numFmtId="11" fontId="0" fillId="3" borderId="6" xfId="0" applyNumberFormat="1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top"/>
    </xf>
    <xf numFmtId="0" fontId="0" fillId="3" borderId="6" xfId="0" applyFill="1" applyBorder="1" applyAlignment="1">
      <alignment horizontal="center" vertical="center"/>
    </xf>
    <xf numFmtId="49" fontId="0" fillId="3" borderId="6" xfId="0" applyNumberFormat="1" applyFill="1" applyBorder="1" applyAlignment="1">
      <alignment horizontal="center" vertical="top"/>
    </xf>
    <xf numFmtId="3" fontId="0" fillId="3" borderId="6" xfId="5" applyNumberFormat="1" applyFont="1" applyFill="1" applyBorder="1" applyAlignment="1">
      <alignment horizontal="center" vertical="center"/>
    </xf>
    <xf numFmtId="0" fontId="0" fillId="3" borderId="8" xfId="0" applyFill="1" applyBorder="1" applyAlignment="1">
      <alignment horizontal="center" vertical="center"/>
    </xf>
    <xf numFmtId="0" fontId="10" fillId="2" borderId="1" xfId="0" applyFont="1" applyFill="1" applyBorder="1" applyAlignment="1"/>
    <xf numFmtId="0" fontId="0" fillId="3" borderId="44" xfId="0" applyFill="1" applyBorder="1"/>
    <xf numFmtId="0" fontId="14" fillId="3" borderId="2" xfId="0" applyFont="1" applyFill="1" applyBorder="1" applyAlignment="1">
      <alignment vertical="center"/>
    </xf>
    <xf numFmtId="190" fontId="0" fillId="3" borderId="0" xfId="0" applyNumberFormat="1" applyFill="1" applyAlignment="1">
      <alignment horizontal="center"/>
    </xf>
    <xf numFmtId="190" fontId="0" fillId="3" borderId="44" xfId="0" applyNumberFormat="1" applyFill="1" applyBorder="1" applyAlignment="1">
      <alignment horizontal="center"/>
    </xf>
    <xf numFmtId="190" fontId="0" fillId="3" borderId="0" xfId="0" quotePrefix="1" applyNumberFormat="1" applyFill="1" applyAlignment="1">
      <alignment horizontal="center"/>
    </xf>
    <xf numFmtId="190" fontId="0" fillId="3" borderId="44" xfId="0" quotePrefix="1" applyNumberFormat="1" applyFill="1" applyBorder="1" applyAlignment="1">
      <alignment horizontal="center"/>
    </xf>
    <xf numFmtId="0" fontId="14" fillId="3" borderId="2" xfId="0" applyFont="1" applyFill="1" applyBorder="1" applyAlignment="1">
      <alignment horizontal="center" vertical="center"/>
    </xf>
    <xf numFmtId="4" fontId="14" fillId="3" borderId="2" xfId="0" applyNumberFormat="1" applyFont="1" applyFill="1" applyBorder="1" applyAlignment="1">
      <alignment horizontal="center" vertical="center"/>
    </xf>
    <xf numFmtId="188" fontId="0" fillId="3" borderId="21" xfId="0" applyNumberFormat="1" applyFill="1" applyBorder="1" applyAlignment="1">
      <alignment horizontal="center" vertical="center"/>
    </xf>
    <xf numFmtId="188" fontId="0" fillId="3" borderId="24" xfId="0" applyNumberFormat="1" applyFill="1" applyBorder="1" applyAlignment="1">
      <alignment horizontal="center" vertical="center"/>
    </xf>
    <xf numFmtId="188" fontId="0" fillId="6" borderId="18" xfId="0" applyNumberFormat="1" applyFill="1" applyBorder="1" applyAlignment="1">
      <alignment horizontal="center" vertical="center"/>
    </xf>
    <xf numFmtId="188" fontId="0" fillId="6" borderId="22" xfId="0" applyNumberFormat="1" applyFill="1" applyBorder="1" applyAlignment="1">
      <alignment horizontal="center" vertical="center"/>
    </xf>
    <xf numFmtId="188" fontId="0" fillId="6" borderId="24" xfId="0" applyNumberFormat="1" applyFill="1" applyBorder="1" applyAlignment="1">
      <alignment horizontal="center" vertical="center"/>
    </xf>
    <xf numFmtId="188" fontId="0" fillId="6" borderId="21" xfId="0" applyNumberFormat="1" applyFill="1" applyBorder="1" applyAlignment="1">
      <alignment horizontal="center" vertical="center"/>
    </xf>
    <xf numFmtId="188" fontId="0" fillId="3" borderId="0" xfId="0" applyNumberFormat="1" applyFill="1" applyBorder="1" applyAlignment="1">
      <alignment horizontal="center" vertical="center"/>
    </xf>
    <xf numFmtId="188" fontId="0" fillId="3" borderId="6" xfId="0" applyNumberFormat="1" applyFill="1" applyBorder="1" applyAlignment="1">
      <alignment horizontal="center" vertical="center"/>
    </xf>
    <xf numFmtId="0" fontId="0" fillId="3" borderId="12" xfId="0" quotePrefix="1" applyFill="1" applyBorder="1" applyAlignment="1">
      <alignment horizontal="center" vertical="top"/>
    </xf>
    <xf numFmtId="188" fontId="0" fillId="3" borderId="8" xfId="0" applyNumberFormat="1" applyFill="1" applyBorder="1" applyAlignment="1">
      <alignment horizontal="center" vertical="center"/>
    </xf>
    <xf numFmtId="3" fontId="0" fillId="3" borderId="12" xfId="0" applyNumberFormat="1" applyFill="1" applyBorder="1" applyAlignment="1">
      <alignment horizontal="center" vertical="center"/>
    </xf>
    <xf numFmtId="3" fontId="0" fillId="3" borderId="6" xfId="0" applyNumberFormat="1" applyFill="1" applyBorder="1" applyAlignment="1">
      <alignment horizontal="center" vertical="center"/>
    </xf>
    <xf numFmtId="3" fontId="0" fillId="3" borderId="12" xfId="0" applyNumberFormat="1" applyFill="1" applyBorder="1" applyAlignment="1">
      <alignment horizontal="center" vertical="top"/>
    </xf>
    <xf numFmtId="188" fontId="0" fillId="0" borderId="0" xfId="0" applyNumberFormat="1"/>
    <xf numFmtId="0" fontId="0" fillId="3" borderId="0" xfId="0" applyFill="1" applyAlignment="1">
      <alignment vertical="top" wrapText="1"/>
    </xf>
    <xf numFmtId="0" fontId="0" fillId="3" borderId="45" xfId="0" applyFill="1" applyBorder="1" applyAlignment="1">
      <alignment horizontal="left" vertical="top" wrapText="1"/>
    </xf>
    <xf numFmtId="0" fontId="0" fillId="3" borderId="0" xfId="0" applyFill="1" applyAlignment="1">
      <alignment horizontal="left" vertical="top" wrapText="1"/>
    </xf>
    <xf numFmtId="0" fontId="9" fillId="3" borderId="10" xfId="0" applyFont="1" applyFill="1" applyBorder="1" applyAlignment="1">
      <alignment horizontal="center"/>
    </xf>
    <xf numFmtId="0" fontId="9" fillId="3" borderId="3" xfId="0" applyFont="1" applyFill="1" applyBorder="1" applyAlignment="1">
      <alignment horizontal="center"/>
    </xf>
    <xf numFmtId="0" fontId="9" fillId="3" borderId="11" xfId="0" applyFont="1" applyFill="1" applyBorder="1" applyAlignment="1">
      <alignment horizontal="center"/>
    </xf>
    <xf numFmtId="4" fontId="8" fillId="4" borderId="14" xfId="0" applyNumberFormat="1" applyFont="1" applyFill="1" applyBorder="1" applyAlignment="1">
      <alignment horizontal="center" vertical="center"/>
    </xf>
    <xf numFmtId="4" fontId="8" fillId="4" borderId="15" xfId="0" applyNumberFormat="1" applyFont="1" applyFill="1" applyBorder="1" applyAlignment="1">
      <alignment horizontal="center" vertical="center"/>
    </xf>
    <xf numFmtId="0" fontId="8" fillId="4" borderId="14" xfId="0" applyFont="1" applyFill="1" applyBorder="1" applyAlignment="1">
      <alignment horizontal="left" vertical="top" wrapText="1"/>
    </xf>
    <xf numFmtId="0" fontId="8" fillId="4" borderId="17" xfId="0" applyFont="1" applyFill="1" applyBorder="1" applyAlignment="1">
      <alignment horizontal="left" vertical="top" wrapText="1"/>
    </xf>
    <xf numFmtId="4" fontId="8" fillId="4" borderId="16" xfId="0" applyNumberFormat="1" applyFont="1" applyFill="1" applyBorder="1" applyAlignment="1">
      <alignment horizontal="center" vertical="center"/>
    </xf>
    <xf numFmtId="0" fontId="8" fillId="4" borderId="28" xfId="0" applyFont="1" applyFill="1" applyBorder="1" applyAlignment="1">
      <alignment horizontal="center"/>
    </xf>
    <xf numFmtId="0" fontId="8" fillId="4" borderId="29" xfId="0" applyFont="1" applyFill="1" applyBorder="1" applyAlignment="1">
      <alignment horizontal="center"/>
    </xf>
    <xf numFmtId="0" fontId="8" fillId="4" borderId="30" xfId="0" applyFont="1" applyFill="1" applyBorder="1" applyAlignment="1">
      <alignment horizontal="center"/>
    </xf>
    <xf numFmtId="0" fontId="8" fillId="4" borderId="37" xfId="0" applyFont="1" applyFill="1" applyBorder="1" applyAlignment="1">
      <alignment horizontal="left" vertical="top" wrapText="1"/>
    </xf>
    <xf numFmtId="0" fontId="8" fillId="4" borderId="43" xfId="0" applyFont="1" applyFill="1" applyBorder="1" applyAlignment="1">
      <alignment horizontal="left" vertical="top" wrapText="1"/>
    </xf>
    <xf numFmtId="4" fontId="8" fillId="4" borderId="40" xfId="0" applyNumberFormat="1" applyFont="1" applyFill="1" applyBorder="1" applyAlignment="1">
      <alignment horizontal="center" vertical="center"/>
    </xf>
    <xf numFmtId="4" fontId="8" fillId="4" borderId="42" xfId="0" applyNumberFormat="1" applyFont="1" applyFill="1" applyBorder="1" applyAlignment="1">
      <alignment horizontal="center" vertical="center"/>
    </xf>
    <xf numFmtId="4" fontId="8" fillId="4" borderId="39" xfId="0" applyNumberFormat="1" applyFont="1" applyFill="1" applyBorder="1" applyAlignment="1">
      <alignment horizontal="center" vertical="center"/>
    </xf>
    <xf numFmtId="4" fontId="8" fillId="4" borderId="41" xfId="0" applyNumberFormat="1" applyFont="1" applyFill="1" applyBorder="1" applyAlignment="1">
      <alignment horizontal="center" vertical="center"/>
    </xf>
    <xf numFmtId="11" fontId="0" fillId="3" borderId="0" xfId="0" applyNumberFormat="1" applyFill="1" applyBorder="1" applyAlignment="1">
      <alignment horizontal="center"/>
    </xf>
    <xf numFmtId="188" fontId="0" fillId="3" borderId="0" xfId="0" applyNumberFormat="1" applyFill="1" applyBorder="1" applyAlignment="1">
      <alignment horizontal="center"/>
    </xf>
    <xf numFmtId="0" fontId="9" fillId="3" borderId="45" xfId="0" applyFont="1" applyFill="1" applyBorder="1" applyAlignment="1">
      <alignment horizontal="left" vertical="top" wrapText="1"/>
    </xf>
    <xf numFmtId="188" fontId="0" fillId="3" borderId="44" xfId="0" applyNumberFormat="1" applyFill="1" applyBorder="1" applyAlignment="1">
      <alignment horizontal="center" vertical="center"/>
    </xf>
    <xf numFmtId="11" fontId="0" fillId="3" borderId="44" xfId="0" applyNumberFormat="1" applyFill="1" applyBorder="1" applyAlignment="1">
      <alignment horizontal="center"/>
    </xf>
    <xf numFmtId="0" fontId="9" fillId="3" borderId="44" xfId="0" applyFont="1" applyFill="1" applyBorder="1" applyAlignment="1">
      <alignment horizontal="left" vertical="top" wrapText="1"/>
    </xf>
    <xf numFmtId="4" fontId="9" fillId="3" borderId="44" xfId="0" applyNumberFormat="1" applyFont="1" applyFill="1" applyBorder="1" applyAlignment="1">
      <alignment horizontal="center" vertical="center"/>
    </xf>
    <xf numFmtId="4" fontId="9" fillId="3" borderId="44" xfId="0" applyNumberFormat="1" applyFont="1" applyFill="1" applyBorder="1" applyAlignment="1">
      <alignment horizontal="center" vertical="center" wrapText="1"/>
    </xf>
    <xf numFmtId="4" fontId="9" fillId="3" borderId="3" xfId="0" applyNumberFormat="1" applyFont="1" applyFill="1" applyBorder="1" applyAlignment="1">
      <alignment horizontal="center" vertical="center"/>
    </xf>
    <xf numFmtId="0" fontId="15" fillId="3" borderId="45" xfId="0" applyFont="1" applyFill="1" applyBorder="1" applyAlignment="1">
      <alignment horizontal="center"/>
    </xf>
    <xf numFmtId="0" fontId="15" fillId="3" borderId="46" xfId="0" applyFont="1" applyFill="1" applyBorder="1" applyAlignment="1">
      <alignment vertical="top" wrapText="1"/>
    </xf>
    <xf numFmtId="0" fontId="15" fillId="3" borderId="3" xfId="0" applyFont="1" applyFill="1" applyBorder="1" applyAlignment="1">
      <alignment horizontal="center" vertical="top" wrapText="1"/>
    </xf>
    <xf numFmtId="0" fontId="16" fillId="3" borderId="0" xfId="0" applyFont="1" applyFill="1" applyBorder="1"/>
    <xf numFmtId="11" fontId="16" fillId="3" borderId="0" xfId="0" applyNumberFormat="1" applyFont="1" applyFill="1" applyBorder="1" applyAlignment="1">
      <alignment horizontal="center" vertical="top" wrapText="1"/>
    </xf>
    <xf numFmtId="188" fontId="16" fillId="3" borderId="0" xfId="0" applyNumberFormat="1" applyFont="1" applyFill="1" applyBorder="1" applyAlignment="1">
      <alignment horizontal="center" vertical="top" wrapText="1"/>
    </xf>
    <xf numFmtId="0" fontId="16" fillId="3" borderId="44" xfId="0" applyFont="1" applyFill="1" applyBorder="1"/>
    <xf numFmtId="11" fontId="16" fillId="3" borderId="44" xfId="0" applyNumberFormat="1" applyFont="1" applyFill="1" applyBorder="1" applyAlignment="1">
      <alignment horizontal="center" vertical="top" wrapText="1"/>
    </xf>
    <xf numFmtId="188" fontId="16" fillId="3" borderId="44" xfId="0" applyNumberFormat="1" applyFont="1" applyFill="1" applyBorder="1" applyAlignment="1">
      <alignment horizontal="center" vertical="top" wrapText="1"/>
    </xf>
    <xf numFmtId="0" fontId="16" fillId="3" borderId="45" xfId="0" applyFont="1" applyFill="1" applyBorder="1" applyAlignment="1">
      <alignment horizontal="left"/>
    </xf>
    <xf numFmtId="0" fontId="15" fillId="3" borderId="3" xfId="0" applyFont="1" applyFill="1" applyBorder="1" applyAlignment="1">
      <alignment horizontal="center"/>
    </xf>
    <xf numFmtId="0" fontId="15" fillId="3" borderId="0" xfId="0" applyFont="1" applyFill="1" applyBorder="1" applyAlignment="1">
      <alignment horizontal="center"/>
    </xf>
    <xf numFmtId="0" fontId="15" fillId="3" borderId="0" xfId="0" applyFont="1" applyFill="1" applyBorder="1" applyAlignment="1">
      <alignment vertical="top" wrapText="1"/>
    </xf>
    <xf numFmtId="0" fontId="15" fillId="3" borderId="0" xfId="0" applyFont="1" applyFill="1" applyBorder="1" applyAlignment="1">
      <alignment horizontal="center" vertical="top" wrapText="1"/>
    </xf>
    <xf numFmtId="0" fontId="16" fillId="3" borderId="0" xfId="0" applyFont="1" applyFill="1" applyBorder="1" applyAlignment="1">
      <alignment horizontal="center" vertical="top" wrapText="1"/>
    </xf>
    <xf numFmtId="188" fontId="16" fillId="3" borderId="0" xfId="0" applyNumberFormat="1" applyFont="1" applyFill="1" applyBorder="1" applyAlignment="1">
      <alignment horizontal="center" vertical="center"/>
    </xf>
    <xf numFmtId="11" fontId="16" fillId="3" borderId="0" xfId="0" applyNumberFormat="1" applyFont="1" applyFill="1" applyBorder="1" applyAlignment="1">
      <alignment horizontal="center"/>
    </xf>
    <xf numFmtId="188" fontId="16" fillId="3" borderId="0" xfId="0" applyNumberFormat="1" applyFont="1" applyFill="1" applyBorder="1" applyAlignment="1">
      <alignment horizontal="center"/>
    </xf>
    <xf numFmtId="189" fontId="16" fillId="3" borderId="0" xfId="0" applyNumberFormat="1" applyFont="1" applyFill="1" applyBorder="1" applyAlignment="1">
      <alignment horizontal="center" vertical="center"/>
    </xf>
    <xf numFmtId="0" fontId="16" fillId="3" borderId="0" xfId="0" applyFont="1" applyFill="1"/>
    <xf numFmtId="0" fontId="15" fillId="3" borderId="45" xfId="0" applyFont="1" applyFill="1" applyBorder="1" applyAlignment="1">
      <alignment horizontal="left" vertical="top" wrapText="1"/>
    </xf>
    <xf numFmtId="0" fontId="15" fillId="3" borderId="44" xfId="0" applyFont="1" applyFill="1" applyBorder="1" applyAlignment="1">
      <alignment horizontal="left" vertical="top" wrapText="1"/>
    </xf>
    <xf numFmtId="4" fontId="15" fillId="3" borderId="44" xfId="0" applyNumberFormat="1" applyFont="1" applyFill="1" applyBorder="1" applyAlignment="1">
      <alignment horizontal="center" vertical="center"/>
    </xf>
    <xf numFmtId="4" fontId="15" fillId="3" borderId="44" xfId="0" applyNumberFormat="1" applyFont="1" applyFill="1" applyBorder="1" applyAlignment="1">
      <alignment horizontal="center" vertical="center" wrapText="1"/>
    </xf>
    <xf numFmtId="188" fontId="16" fillId="3" borderId="44" xfId="0" applyNumberFormat="1" applyFont="1" applyFill="1" applyBorder="1" applyAlignment="1">
      <alignment horizontal="center" vertical="center"/>
    </xf>
    <xf numFmtId="11" fontId="16" fillId="3" borderId="44" xfId="0" applyNumberFormat="1" applyFont="1" applyFill="1" applyBorder="1" applyAlignment="1">
      <alignment horizontal="center"/>
    </xf>
    <xf numFmtId="4" fontId="15" fillId="3" borderId="3" xfId="0" applyNumberFormat="1" applyFont="1" applyFill="1" applyBorder="1" applyAlignment="1">
      <alignment horizontal="center" vertical="center"/>
    </xf>
    <xf numFmtId="0" fontId="16" fillId="0" borderId="0" xfId="0" applyFont="1"/>
    <xf numFmtId="0" fontId="16" fillId="3" borderId="0" xfId="0" applyFont="1" applyFill="1" applyAlignment="1">
      <alignment horizontal="center" vertical="top" wrapText="1"/>
    </xf>
    <xf numFmtId="0" fontId="16" fillId="3" borderId="45" xfId="0" applyFont="1" applyFill="1" applyBorder="1"/>
    <xf numFmtId="11" fontId="16" fillId="3" borderId="45" xfId="0" applyNumberFormat="1" applyFont="1" applyFill="1" applyBorder="1" applyAlignment="1">
      <alignment horizontal="center" vertical="top" wrapText="1"/>
    </xf>
    <xf numFmtId="188" fontId="16" fillId="3" borderId="45" xfId="0" applyNumberFormat="1" applyFont="1" applyFill="1" applyBorder="1" applyAlignment="1">
      <alignment horizontal="center" vertical="top" wrapText="1"/>
    </xf>
    <xf numFmtId="0" fontId="15" fillId="3" borderId="47" xfId="0" applyFont="1" applyFill="1" applyBorder="1" applyAlignment="1">
      <alignment vertical="top" wrapText="1"/>
    </xf>
    <xf numFmtId="0" fontId="15" fillId="3" borderId="45" xfId="0" applyFont="1" applyFill="1" applyBorder="1" applyAlignment="1">
      <alignment horizontal="center" vertical="top" wrapText="1"/>
    </xf>
    <xf numFmtId="0" fontId="16" fillId="3" borderId="0" xfId="0" applyFont="1" applyFill="1" applyBorder="1" applyAlignment="1">
      <alignment horizontal="left"/>
    </xf>
    <xf numFmtId="191" fontId="16" fillId="3" borderId="0" xfId="0" applyNumberFormat="1" applyFont="1" applyFill="1" applyBorder="1" applyAlignment="1">
      <alignment horizontal="center" vertical="top" wrapText="1"/>
    </xf>
  </cellXfs>
  <cellStyles count="6">
    <cellStyle name="Comma" xfId="5" builtinId="3"/>
    <cellStyle name="Normal" xfId="0" builtinId="0"/>
    <cellStyle name="Normal 2" xfId="1" xr:uid="{00000000-0005-0000-0000-000001000000}"/>
    <cellStyle name="Normal 3" xfId="2" xr:uid="{00000000-0005-0000-0000-000002000000}"/>
    <cellStyle name="Normal_LPI_international" xfId="3" xr:uid="{00000000-0005-0000-0000-000003000000}"/>
    <cellStyle name="ปกติ 2" xfId="4" xr:uid="{00000000-0005-0000-0000-000004000000}"/>
  </cellStyles>
  <dxfs count="5">
    <dxf>
      <fill>
        <patternFill>
          <bgColor theme="7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384071976320127"/>
          <c:y val="0.11914219389653154"/>
          <c:w val="0.76994808319178698"/>
          <c:h val="0.70162637522342819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trendline>
            <c:spPr>
              <a:ln w="19050" cap="rnd">
                <a:solidFill>
                  <a:srgbClr val="FF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'SEA-LPI'!$J$2:$J$58</c:f>
              <c:numCache>
                <c:formatCode>#,##0.00</c:formatCode>
                <c:ptCount val="57"/>
                <c:pt idx="0">
                  <c:v>2.19048</c:v>
                </c:pt>
                <c:pt idx="1">
                  <c:v>2.7272699999999999</c:v>
                </c:pt>
                <c:pt idx="2">
                  <c:v>2.0833300000000001</c:v>
                </c:pt>
                <c:pt idx="3">
                  <c:v>3.3555600000000001</c:v>
                </c:pt>
                <c:pt idx="4">
                  <c:v>2.0714299999999999</c:v>
                </c:pt>
                <c:pt idx="5">
                  <c:v>2.6363599999999998</c:v>
                </c:pt>
                <c:pt idx="6">
                  <c:v>3.89744</c:v>
                </c:pt>
                <c:pt idx="7">
                  <c:v>3.0263200000000001</c:v>
                </c:pt>
                <c:pt idx="8">
                  <c:v>1.625</c:v>
                </c:pt>
                <c:pt idx="9">
                  <c:v>2.88889</c:v>
                </c:pt>
                <c:pt idx="10">
                  <c:v>2.2797499999999999</c:v>
                </c:pt>
                <c:pt idx="11">
                  <c:v>2.433052</c:v>
                </c:pt>
                <c:pt idx="12">
                  <c:v>2.1650559999999999</c:v>
                </c:pt>
                <c:pt idx="13">
                  <c:v>3.1050140000000002</c:v>
                </c:pt>
                <c:pt idx="14">
                  <c:v>1.9375</c:v>
                </c:pt>
                <c:pt idx="15">
                  <c:v>2.6748310000000002</c:v>
                </c:pt>
                <c:pt idx="16">
                  <c:v>4.0242129999999996</c:v>
                </c:pt>
                <c:pt idx="17">
                  <c:v>3.0194239999999999</c:v>
                </c:pt>
                <c:pt idx="18">
                  <c:v>2.68133</c:v>
                </c:pt>
                <c:pt idx="19">
                  <c:v>2.29779</c:v>
                </c:pt>
                <c:pt idx="20">
                  <c:v>2.52833</c:v>
                </c:pt>
                <c:pt idx="21">
                  <c:v>2.3846150000000002</c:v>
                </c:pt>
                <c:pt idx="22">
                  <c:v>3.281603</c:v>
                </c:pt>
                <c:pt idx="23">
                  <c:v>2.2352940000000001</c:v>
                </c:pt>
                <c:pt idx="24">
                  <c:v>2.625</c:v>
                </c:pt>
                <c:pt idx="25">
                  <c:v>4.0988569999999998</c:v>
                </c:pt>
                <c:pt idx="26">
                  <c:v>2.9585780000000002</c:v>
                </c:pt>
                <c:pt idx="27">
                  <c:v>2.65028</c:v>
                </c:pt>
                <c:pt idx="28">
                  <c:v>2.6666669999999999</c:v>
                </c:pt>
                <c:pt idx="29">
                  <c:v>2.8695650000000001</c:v>
                </c:pt>
                <c:pt idx="30">
                  <c:v>2.4451390000000002</c:v>
                </c:pt>
                <c:pt idx="31">
                  <c:v>3.3677199999999998</c:v>
                </c:pt>
                <c:pt idx="32">
                  <c:v>1.9684520000000001</c:v>
                </c:pt>
                <c:pt idx="33">
                  <c:v>3</c:v>
                </c:pt>
                <c:pt idx="34">
                  <c:v>4.0071149999999998</c:v>
                </c:pt>
                <c:pt idx="35">
                  <c:v>3.2091500000000002</c:v>
                </c:pt>
                <c:pt idx="36">
                  <c:v>2.809177</c:v>
                </c:pt>
                <c:pt idx="37">
                  <c:v>2.7818179999999999</c:v>
                </c:pt>
                <c:pt idx="38">
                  <c:v>2.6153849999999998</c:v>
                </c:pt>
                <c:pt idx="39">
                  <c:v>2.6884290000000002</c:v>
                </c:pt>
                <c:pt idx="40">
                  <c:v>1.8461540000000001</c:v>
                </c:pt>
                <c:pt idx="41">
                  <c:v>3.167154</c:v>
                </c:pt>
                <c:pt idx="42">
                  <c:v>2.4285709999999998</c:v>
                </c:pt>
                <c:pt idx="43">
                  <c:v>2.6084770000000002</c:v>
                </c:pt>
                <c:pt idx="44">
                  <c:v>4.178941</c:v>
                </c:pt>
                <c:pt idx="45">
                  <c:v>3.1050659999999999</c:v>
                </c:pt>
                <c:pt idx="46">
                  <c:v>2.7505500000000001</c:v>
                </c:pt>
                <c:pt idx="47">
                  <c:v>2.6220140000000001</c:v>
                </c:pt>
                <c:pt idx="48">
                  <c:v>2.3697439999999999</c:v>
                </c:pt>
                <c:pt idx="49">
                  <c:v>2.6727780000000001</c:v>
                </c:pt>
                <c:pt idx="50">
                  <c:v>2.61287</c:v>
                </c:pt>
                <c:pt idx="51">
                  <c:v>2.8982679999999998</c:v>
                </c:pt>
                <c:pt idx="52">
                  <c:v>2.1666669999999999</c:v>
                </c:pt>
                <c:pt idx="53">
                  <c:v>2.5294120000000002</c:v>
                </c:pt>
                <c:pt idx="54">
                  <c:v>3.8870819999999999</c:v>
                </c:pt>
                <c:pt idx="55">
                  <c:v>3.1424970000000001</c:v>
                </c:pt>
                <c:pt idx="56">
                  <c:v>2.9501539999999999</c:v>
                </c:pt>
              </c:numCache>
            </c:numRef>
          </c:xVal>
          <c:yVal>
            <c:numRef>
              <c:f>'SEA-LPI'!$D$2:$D$58</c:f>
              <c:numCache>
                <c:formatCode>#,##0.00</c:formatCode>
                <c:ptCount val="57"/>
                <c:pt idx="0">
                  <c:v>5438870</c:v>
                </c:pt>
                <c:pt idx="1">
                  <c:v>93100595</c:v>
                </c:pt>
                <c:pt idx="2">
                  <c:v>1066850</c:v>
                </c:pt>
                <c:pt idx="3">
                  <c:v>146104307.07300001</c:v>
                </c:pt>
                <c:pt idx="4">
                  <c:v>3261556.61</c:v>
                </c:pt>
                <c:pt idx="5">
                  <c:v>57995660.905000001</c:v>
                </c:pt>
                <c:pt idx="6">
                  <c:v>264766012.197</c:v>
                </c:pt>
                <c:pt idx="7">
                  <c:v>143761449.81400001</c:v>
                </c:pt>
                <c:pt idx="8">
                  <c:v>179480.53</c:v>
                </c:pt>
                <c:pt idx="9">
                  <c:v>62764687.710000001</c:v>
                </c:pt>
                <c:pt idx="10">
                  <c:v>6790731</c:v>
                </c:pt>
                <c:pt idx="11">
                  <c:v>135663280.21399999</c:v>
                </c:pt>
                <c:pt idx="12">
                  <c:v>1836634.47</c:v>
                </c:pt>
                <c:pt idx="13">
                  <c:v>164586273.42300001</c:v>
                </c:pt>
                <c:pt idx="14">
                  <c:v>4759660</c:v>
                </c:pt>
                <c:pt idx="15">
                  <c:v>58467803.681000002</c:v>
                </c:pt>
                <c:pt idx="16">
                  <c:v>310791133.59399998</c:v>
                </c:pt>
                <c:pt idx="17">
                  <c:v>182393379.868</c:v>
                </c:pt>
                <c:pt idx="18">
                  <c:v>84838552.670000002</c:v>
                </c:pt>
                <c:pt idx="19">
                  <c:v>11350000</c:v>
                </c:pt>
                <c:pt idx="20">
                  <c:v>191690908.079</c:v>
                </c:pt>
                <c:pt idx="21">
                  <c:v>3055120</c:v>
                </c:pt>
                <c:pt idx="22">
                  <c:v>196196618.67899999</c:v>
                </c:pt>
                <c:pt idx="23">
                  <c:v>9201400</c:v>
                </c:pt>
                <c:pt idx="24">
                  <c:v>65349780.522</c:v>
                </c:pt>
                <c:pt idx="25">
                  <c:v>379722888.523</c:v>
                </c:pt>
                <c:pt idx="26">
                  <c:v>247575852.39899999</c:v>
                </c:pt>
                <c:pt idx="27">
                  <c:v>113780430.859</c:v>
                </c:pt>
                <c:pt idx="28">
                  <c:v>9702422.2070000004</c:v>
                </c:pt>
                <c:pt idx="29">
                  <c:v>178179340.19800001</c:v>
                </c:pt>
                <c:pt idx="30">
                  <c:v>4452378.8899999997</c:v>
                </c:pt>
                <c:pt idx="31">
                  <c:v>208823428.627</c:v>
                </c:pt>
                <c:pt idx="32">
                  <c:v>16220180.228</c:v>
                </c:pt>
                <c:pt idx="33">
                  <c:v>67718868.518999994</c:v>
                </c:pt>
                <c:pt idx="34">
                  <c:v>366247321.66000003</c:v>
                </c:pt>
                <c:pt idx="35">
                  <c:v>227931507.41299999</c:v>
                </c:pt>
                <c:pt idx="36">
                  <c:v>147839047.55899999</c:v>
                </c:pt>
                <c:pt idx="37">
                  <c:v>2678505.8640000001</c:v>
                </c:pt>
                <c:pt idx="38">
                  <c:v>14100832</c:v>
                </c:pt>
                <c:pt idx="39">
                  <c:v>135652799.792</c:v>
                </c:pt>
                <c:pt idx="40">
                  <c:v>5372368</c:v>
                </c:pt>
                <c:pt idx="41">
                  <c:v>168375228.23300001</c:v>
                </c:pt>
                <c:pt idx="42">
                  <c:v>15695737.697000001</c:v>
                </c:pt>
                <c:pt idx="43">
                  <c:v>85908572.115999997</c:v>
                </c:pt>
                <c:pt idx="44">
                  <c:v>291908368.78500003</c:v>
                </c:pt>
                <c:pt idx="45">
                  <c:v>195714246.16800001</c:v>
                </c:pt>
                <c:pt idx="46">
                  <c:v>174978350.264</c:v>
                </c:pt>
                <c:pt idx="47">
                  <c:v>5230000</c:v>
                </c:pt>
                <c:pt idx="48">
                  <c:v>19070000</c:v>
                </c:pt>
                <c:pt idx="49">
                  <c:v>188711171.618</c:v>
                </c:pt>
                <c:pt idx="50">
                  <c:v>6340000</c:v>
                </c:pt>
                <c:pt idx="51">
                  <c:v>217358263.56</c:v>
                </c:pt>
                <c:pt idx="52">
                  <c:v>19345459.572000001</c:v>
                </c:pt>
                <c:pt idx="53">
                  <c:v>115038016.455</c:v>
                </c:pt>
                <c:pt idx="54">
                  <c:v>370658225.63800001</c:v>
                </c:pt>
                <c:pt idx="55">
                  <c:v>249173519.01800001</c:v>
                </c:pt>
                <c:pt idx="56">
                  <c:v>246154037.90000001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6A1-48E6-84BF-D38290B92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8036168"/>
        <c:axId val="608038792"/>
      </c:scatterChart>
      <c:valAx>
        <c:axId val="608036168"/>
        <c:scaling>
          <c:orientation val="minMax"/>
          <c:max val="5"/>
        </c:scaling>
        <c:delete val="0"/>
        <c:axPos val="b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LPI_CU</a:t>
                </a:r>
              </a:p>
            </c:rich>
          </c:tx>
          <c:layout>
            <c:manualLayout>
              <c:xMode val="edge"/>
              <c:yMode val="edge"/>
              <c:x val="0.87312479739341342"/>
              <c:y val="0.9101331398535297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</c:title>
        <c:numFmt formatCode="#,##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608038792"/>
        <c:crosses val="autoZero"/>
        <c:crossBetween val="midCat"/>
        <c:majorUnit val="0.5"/>
      </c:valAx>
      <c:valAx>
        <c:axId val="608038792"/>
        <c:scaling>
          <c:orientation val="minMax"/>
          <c:max val="5000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Import Value (USD)</a:t>
                </a:r>
              </a:p>
            </c:rich>
          </c:tx>
          <c:layout>
            <c:manualLayout>
              <c:xMode val="edge"/>
              <c:yMode val="edge"/>
              <c:x val="1.191692970307406E-2"/>
              <c:y val="1.859493632288818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6080361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 b="1"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879932326932691"/>
          <c:y val="0.11914219389653154"/>
          <c:w val="0.77498931299321383"/>
          <c:h val="0.70162637522342819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trendline>
            <c:spPr>
              <a:ln w="19050" cap="rnd">
                <a:solidFill>
                  <a:srgbClr val="FF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'SEA-LPI'!$J$2:$J$58</c:f>
              <c:numCache>
                <c:formatCode>#,##0.00</c:formatCode>
                <c:ptCount val="57"/>
                <c:pt idx="0">
                  <c:v>2.19048</c:v>
                </c:pt>
                <c:pt idx="1">
                  <c:v>2.7272699999999999</c:v>
                </c:pt>
                <c:pt idx="2">
                  <c:v>2.0833300000000001</c:v>
                </c:pt>
                <c:pt idx="3">
                  <c:v>3.3555600000000001</c:v>
                </c:pt>
                <c:pt idx="4">
                  <c:v>2.0714299999999999</c:v>
                </c:pt>
                <c:pt idx="5">
                  <c:v>2.6363599999999998</c:v>
                </c:pt>
                <c:pt idx="6">
                  <c:v>3.89744</c:v>
                </c:pt>
                <c:pt idx="7">
                  <c:v>3.0263200000000001</c:v>
                </c:pt>
                <c:pt idx="8">
                  <c:v>1.625</c:v>
                </c:pt>
                <c:pt idx="9">
                  <c:v>2.88889</c:v>
                </c:pt>
                <c:pt idx="10">
                  <c:v>2.2797499999999999</c:v>
                </c:pt>
                <c:pt idx="11">
                  <c:v>2.433052</c:v>
                </c:pt>
                <c:pt idx="12">
                  <c:v>2.1650559999999999</c:v>
                </c:pt>
                <c:pt idx="13">
                  <c:v>3.1050140000000002</c:v>
                </c:pt>
                <c:pt idx="14">
                  <c:v>1.9375</c:v>
                </c:pt>
                <c:pt idx="15">
                  <c:v>2.6748310000000002</c:v>
                </c:pt>
                <c:pt idx="16">
                  <c:v>4.0242129999999996</c:v>
                </c:pt>
                <c:pt idx="17">
                  <c:v>3.0194239999999999</c:v>
                </c:pt>
                <c:pt idx="18">
                  <c:v>2.68133</c:v>
                </c:pt>
                <c:pt idx="19">
                  <c:v>2.29779</c:v>
                </c:pt>
                <c:pt idx="20">
                  <c:v>2.52833</c:v>
                </c:pt>
                <c:pt idx="21">
                  <c:v>2.3846150000000002</c:v>
                </c:pt>
                <c:pt idx="22">
                  <c:v>3.281603</c:v>
                </c:pt>
                <c:pt idx="23">
                  <c:v>2.2352940000000001</c:v>
                </c:pt>
                <c:pt idx="24">
                  <c:v>2.625</c:v>
                </c:pt>
                <c:pt idx="25">
                  <c:v>4.0988569999999998</c:v>
                </c:pt>
                <c:pt idx="26">
                  <c:v>2.9585780000000002</c:v>
                </c:pt>
                <c:pt idx="27">
                  <c:v>2.65028</c:v>
                </c:pt>
                <c:pt idx="28">
                  <c:v>2.6666669999999999</c:v>
                </c:pt>
                <c:pt idx="29">
                  <c:v>2.8695650000000001</c:v>
                </c:pt>
                <c:pt idx="30">
                  <c:v>2.4451390000000002</c:v>
                </c:pt>
                <c:pt idx="31">
                  <c:v>3.3677199999999998</c:v>
                </c:pt>
                <c:pt idx="32">
                  <c:v>1.9684520000000001</c:v>
                </c:pt>
                <c:pt idx="33">
                  <c:v>3</c:v>
                </c:pt>
                <c:pt idx="34">
                  <c:v>4.0071149999999998</c:v>
                </c:pt>
                <c:pt idx="35">
                  <c:v>3.2091500000000002</c:v>
                </c:pt>
                <c:pt idx="36">
                  <c:v>2.809177</c:v>
                </c:pt>
                <c:pt idx="37">
                  <c:v>2.7818179999999999</c:v>
                </c:pt>
                <c:pt idx="38">
                  <c:v>2.6153849999999998</c:v>
                </c:pt>
                <c:pt idx="39">
                  <c:v>2.6884290000000002</c:v>
                </c:pt>
                <c:pt idx="40">
                  <c:v>1.8461540000000001</c:v>
                </c:pt>
                <c:pt idx="41">
                  <c:v>3.167154</c:v>
                </c:pt>
                <c:pt idx="42">
                  <c:v>2.4285709999999998</c:v>
                </c:pt>
                <c:pt idx="43">
                  <c:v>2.6084770000000002</c:v>
                </c:pt>
                <c:pt idx="44">
                  <c:v>4.178941</c:v>
                </c:pt>
                <c:pt idx="45">
                  <c:v>3.1050659999999999</c:v>
                </c:pt>
                <c:pt idx="46">
                  <c:v>2.7505500000000001</c:v>
                </c:pt>
                <c:pt idx="47">
                  <c:v>2.6220140000000001</c:v>
                </c:pt>
                <c:pt idx="48">
                  <c:v>2.3697439999999999</c:v>
                </c:pt>
                <c:pt idx="49">
                  <c:v>2.6727780000000001</c:v>
                </c:pt>
                <c:pt idx="50">
                  <c:v>2.61287</c:v>
                </c:pt>
                <c:pt idx="51">
                  <c:v>2.8982679999999998</c:v>
                </c:pt>
                <c:pt idx="52">
                  <c:v>2.1666669999999999</c:v>
                </c:pt>
                <c:pt idx="53">
                  <c:v>2.5294120000000002</c:v>
                </c:pt>
                <c:pt idx="54">
                  <c:v>3.8870819999999999</c:v>
                </c:pt>
                <c:pt idx="55">
                  <c:v>3.1424970000000001</c:v>
                </c:pt>
                <c:pt idx="56">
                  <c:v>2.9501539999999999</c:v>
                </c:pt>
              </c:numCache>
            </c:numRef>
          </c:xVal>
          <c:yVal>
            <c:numRef>
              <c:f>'SEA-LPI'!$E$2:$E$58</c:f>
              <c:numCache>
                <c:formatCode>#,##0.00</c:formatCode>
                <c:ptCount val="57"/>
                <c:pt idx="0">
                  <c:v>4088480</c:v>
                </c:pt>
                <c:pt idx="1">
                  <c:v>114100872.803</c:v>
                </c:pt>
                <c:pt idx="2">
                  <c:v>997013.65099999995</c:v>
                </c:pt>
                <c:pt idx="3">
                  <c:v>175961862.67300001</c:v>
                </c:pt>
                <c:pt idx="4">
                  <c:v>6324535.4910000004</c:v>
                </c:pt>
                <c:pt idx="5">
                  <c:v>50465711.125</c:v>
                </c:pt>
                <c:pt idx="6">
                  <c:v>301594913.31099999</c:v>
                </c:pt>
                <c:pt idx="7">
                  <c:v>153571126.16800001</c:v>
                </c:pt>
                <c:pt idx="8">
                  <c:v>8367</c:v>
                </c:pt>
                <c:pt idx="9">
                  <c:v>48561343.185999997</c:v>
                </c:pt>
                <c:pt idx="10">
                  <c:v>5590104.0930000003</c:v>
                </c:pt>
                <c:pt idx="11">
                  <c:v>157779103.47</c:v>
                </c:pt>
                <c:pt idx="12">
                  <c:v>1908744.656</c:v>
                </c:pt>
                <c:pt idx="13">
                  <c:v>198790690.678</c:v>
                </c:pt>
                <c:pt idx="14">
                  <c:v>8661080</c:v>
                </c:pt>
                <c:pt idx="15">
                  <c:v>51497514.607000001</c:v>
                </c:pt>
                <c:pt idx="16">
                  <c:v>351867167.05900002</c:v>
                </c:pt>
                <c:pt idx="17">
                  <c:v>195311520.25600001</c:v>
                </c:pt>
                <c:pt idx="18">
                  <c:v>72236665</c:v>
                </c:pt>
                <c:pt idx="19">
                  <c:v>7838101</c:v>
                </c:pt>
                <c:pt idx="20">
                  <c:v>190031839.234</c:v>
                </c:pt>
                <c:pt idx="21">
                  <c:v>2270670</c:v>
                </c:pt>
                <c:pt idx="22">
                  <c:v>227449499.544</c:v>
                </c:pt>
                <c:pt idx="23">
                  <c:v>9053439.1630000006</c:v>
                </c:pt>
                <c:pt idx="24">
                  <c:v>51995223.994000003</c:v>
                </c:pt>
                <c:pt idx="25">
                  <c:v>408393019.73400003</c:v>
                </c:pt>
                <c:pt idx="26">
                  <c:v>229544513.25299999</c:v>
                </c:pt>
                <c:pt idx="27">
                  <c:v>114529170.983</c:v>
                </c:pt>
                <c:pt idx="28">
                  <c:v>6846019.3090000004</c:v>
                </c:pt>
                <c:pt idx="29">
                  <c:v>176036194.33199999</c:v>
                </c:pt>
                <c:pt idx="30">
                  <c:v>2572201.0019999999</c:v>
                </c:pt>
                <c:pt idx="31">
                  <c:v>234134976.85699999</c:v>
                </c:pt>
                <c:pt idx="32">
                  <c:v>11451860.539999999</c:v>
                </c:pt>
                <c:pt idx="33">
                  <c:v>61809755.229999997</c:v>
                </c:pt>
                <c:pt idx="34">
                  <c:v>409768670.14300001</c:v>
                </c:pt>
                <c:pt idx="35">
                  <c:v>227572764.09599999</c:v>
                </c:pt>
                <c:pt idx="36">
                  <c:v>150217138.752</c:v>
                </c:pt>
                <c:pt idx="37">
                  <c:v>4875075.307</c:v>
                </c:pt>
                <c:pt idx="38">
                  <c:v>10069331.577</c:v>
                </c:pt>
                <c:pt idx="39">
                  <c:v>144489796.41800001</c:v>
                </c:pt>
                <c:pt idx="40">
                  <c:v>4244775</c:v>
                </c:pt>
                <c:pt idx="41">
                  <c:v>189414073.15400001</c:v>
                </c:pt>
                <c:pt idx="42">
                  <c:v>11672717.471999999</c:v>
                </c:pt>
                <c:pt idx="43">
                  <c:v>56312747.947999999</c:v>
                </c:pt>
                <c:pt idx="44">
                  <c:v>338081970.454</c:v>
                </c:pt>
                <c:pt idx="45">
                  <c:v>213593429.868</c:v>
                </c:pt>
                <c:pt idx="46">
                  <c:v>176580786.63499999</c:v>
                </c:pt>
                <c:pt idx="47">
                  <c:v>5430000</c:v>
                </c:pt>
                <c:pt idx="48">
                  <c:v>14349999.397</c:v>
                </c:pt>
                <c:pt idx="49">
                  <c:v>180215034.44</c:v>
                </c:pt>
                <c:pt idx="50">
                  <c:v>5260000</c:v>
                </c:pt>
                <c:pt idx="51">
                  <c:v>247323665.35699999</c:v>
                </c:pt>
                <c:pt idx="52">
                  <c:v>16671612.499</c:v>
                </c:pt>
                <c:pt idx="53">
                  <c:v>67487668.297999993</c:v>
                </c:pt>
                <c:pt idx="54">
                  <c:v>412648736.26300001</c:v>
                </c:pt>
                <c:pt idx="55">
                  <c:v>252485154.11500001</c:v>
                </c:pt>
                <c:pt idx="56">
                  <c:v>246546998.28799999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695-4C8A-9DF2-E12F1A0113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8036168"/>
        <c:axId val="608038792"/>
      </c:scatterChart>
      <c:valAx>
        <c:axId val="608036168"/>
        <c:scaling>
          <c:orientation val="minMax"/>
          <c:max val="5"/>
        </c:scaling>
        <c:delete val="0"/>
        <c:axPos val="b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LPI_CU</a:t>
                </a:r>
              </a:p>
            </c:rich>
          </c:tx>
          <c:layout>
            <c:manualLayout>
              <c:xMode val="edge"/>
              <c:yMode val="edge"/>
              <c:x val="0.87312479739341342"/>
              <c:y val="0.9101331398535297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</c:title>
        <c:numFmt formatCode="#,##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608038792"/>
        <c:crosses val="autoZero"/>
        <c:crossBetween val="midCat"/>
        <c:majorUnit val="0.5"/>
      </c:valAx>
      <c:valAx>
        <c:axId val="608038792"/>
        <c:scaling>
          <c:orientation val="minMax"/>
          <c:max val="5000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Export Value (USD)</a:t>
                </a:r>
              </a:p>
            </c:rich>
          </c:tx>
          <c:layout>
            <c:manualLayout>
              <c:xMode val="edge"/>
              <c:yMode val="edge"/>
              <c:x val="1.191692970307406E-2"/>
              <c:y val="1.859493632288818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6080361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 b="1"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27</xdr:col>
      <xdr:colOff>537416</xdr:colOff>
      <xdr:row>22</xdr:row>
      <xdr:rowOff>2850</xdr:rowOff>
    </xdr:from>
    <xdr:ext cx="191271" cy="17536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TextBox 1">
              <a:extLst>
                <a:ext uri="{FF2B5EF4-FFF2-40B4-BE49-F238E27FC236}">
                  <a16:creationId xmlns:a16="http://schemas.microsoft.com/office/drawing/2014/main" id="{4BE33C12-810C-4FA6-84C2-02A2FE11DEA5}"/>
                </a:ext>
              </a:extLst>
            </xdr:cNvPr>
            <xdr:cNvSpPr txBox="1"/>
          </xdr:nvSpPr>
          <xdr:spPr>
            <a:xfrm>
              <a:off x="21009816" y="4612950"/>
              <a:ext cx="191271" cy="17536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p>
                      <m:sSupPr>
                        <m:ctrlPr>
                          <a:rPr lang="en-US" sz="1100" i="1"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en-US" sz="1100" i="1">
                            <a:latin typeface="Cambria Math" panose="02040503050406030204" pitchFamily="18" charset="0"/>
                          </a:rPr>
                          <m:t>𝑅</m:t>
                        </m:r>
                      </m:e>
                      <m:sup>
                        <m:r>
                          <a:rPr lang="en-US" sz="1100" i="0">
                            <a:latin typeface="Cambria Math" panose="02040503050406030204" pitchFamily="18" charset="0"/>
                          </a:rPr>
                          <m:t>2</m:t>
                        </m:r>
                      </m:sup>
                    </m:sSup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2" name="TextBox 1">
              <a:extLst>
                <a:ext uri="{FF2B5EF4-FFF2-40B4-BE49-F238E27FC236}">
                  <a16:creationId xmlns:a16="http://schemas.microsoft.com/office/drawing/2014/main" id="{4BE33C12-810C-4FA6-84C2-02A2FE11DEA5}"/>
                </a:ext>
              </a:extLst>
            </xdr:cNvPr>
            <xdr:cNvSpPr txBox="1"/>
          </xdr:nvSpPr>
          <xdr:spPr>
            <a:xfrm>
              <a:off x="21009816" y="4612950"/>
              <a:ext cx="191271" cy="17536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n-US" sz="1100" i="0">
                  <a:latin typeface="Cambria Math" panose="02040503050406030204" pitchFamily="18" charset="0"/>
                </a:rPr>
                <a:t>𝑅^2</a:t>
              </a:r>
              <a:endParaRPr lang="en-US" sz="1100"/>
            </a:p>
          </xdr:txBody>
        </xdr:sp>
      </mc:Fallback>
    </mc:AlternateContent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27</xdr:col>
      <xdr:colOff>537416</xdr:colOff>
      <xdr:row>22</xdr:row>
      <xdr:rowOff>2850</xdr:rowOff>
    </xdr:from>
    <xdr:ext cx="191271" cy="17536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TextBox 1">
              <a:extLst>
                <a:ext uri="{FF2B5EF4-FFF2-40B4-BE49-F238E27FC236}">
                  <a16:creationId xmlns:a16="http://schemas.microsoft.com/office/drawing/2014/main" id="{2AFECA2C-59F3-4E00-A98D-D0259F46B34A}"/>
                </a:ext>
              </a:extLst>
            </xdr:cNvPr>
            <xdr:cNvSpPr txBox="1"/>
          </xdr:nvSpPr>
          <xdr:spPr>
            <a:xfrm>
              <a:off x="20987008" y="3132493"/>
              <a:ext cx="191271" cy="17536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p>
                      <m:sSupPr>
                        <m:ctrlPr>
                          <a:rPr lang="en-US" sz="1100" i="1"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en-US" sz="1100" i="1">
                            <a:latin typeface="Cambria Math" panose="02040503050406030204" pitchFamily="18" charset="0"/>
                          </a:rPr>
                          <m:t>𝑅</m:t>
                        </m:r>
                      </m:e>
                      <m:sup>
                        <m:r>
                          <a:rPr lang="en-US" sz="1100" i="0">
                            <a:latin typeface="Cambria Math" panose="02040503050406030204" pitchFamily="18" charset="0"/>
                          </a:rPr>
                          <m:t>2</m:t>
                        </m:r>
                      </m:sup>
                    </m:sSup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2" name="TextBox 1">
              <a:extLst>
                <a:ext uri="{FF2B5EF4-FFF2-40B4-BE49-F238E27FC236}">
                  <a16:creationId xmlns:a16="http://schemas.microsoft.com/office/drawing/2014/main" id="{2AFECA2C-59F3-4E00-A98D-D0259F46B34A}"/>
                </a:ext>
              </a:extLst>
            </xdr:cNvPr>
            <xdr:cNvSpPr txBox="1"/>
          </xdr:nvSpPr>
          <xdr:spPr>
            <a:xfrm>
              <a:off x="20987008" y="3132493"/>
              <a:ext cx="191271" cy="17536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n-US" sz="1100" i="0">
                  <a:latin typeface="Cambria Math" panose="02040503050406030204" pitchFamily="18" charset="0"/>
                </a:rPr>
                <a:t>𝑅^2</a:t>
              </a:r>
              <a:endParaRPr lang="en-US" sz="1100"/>
            </a:p>
          </xdr:txBody>
        </xdr:sp>
      </mc:Fallback>
    </mc:AlternateContent>
    <xdr:clientData/>
  </xdr:oneCellAnchor>
  <xdr:twoCellAnchor>
    <xdr:from>
      <xdr:col>2</xdr:col>
      <xdr:colOff>811517</xdr:colOff>
      <xdr:row>59</xdr:row>
      <xdr:rowOff>98016</xdr:rowOff>
    </xdr:from>
    <xdr:to>
      <xdr:col>7</xdr:col>
      <xdr:colOff>515362</xdr:colOff>
      <xdr:row>73</xdr:row>
      <xdr:rowOff>51770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EF7ACC7-F37D-44A3-8672-DF57860D57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681014</xdr:colOff>
      <xdr:row>59</xdr:row>
      <xdr:rowOff>128841</xdr:rowOff>
    </xdr:from>
    <xdr:to>
      <xdr:col>26</xdr:col>
      <xdr:colOff>280725</xdr:colOff>
      <xdr:row>73</xdr:row>
      <xdr:rowOff>79045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FDDE5CF4-1A00-4612-A80C-9B41559FE1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35</xdr:col>
      <xdr:colOff>555625</xdr:colOff>
      <xdr:row>7</xdr:row>
      <xdr:rowOff>107950</xdr:rowOff>
    </xdr:from>
    <xdr:ext cx="65" cy="17222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D939C8A0-5BFC-458B-ABAE-39CE182526E0}"/>
            </a:ext>
          </a:extLst>
        </xdr:cNvPr>
        <xdr:cNvSpPr txBox="1"/>
      </xdr:nvSpPr>
      <xdr:spPr>
        <a:xfrm>
          <a:off x="25542875" y="1403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G235"/>
  <sheetViews>
    <sheetView workbookViewId="0">
      <selection activeCell="G21" sqref="G21"/>
    </sheetView>
  </sheetViews>
  <sheetFormatPr defaultRowHeight="14" x14ac:dyDescent="0.3"/>
  <cols>
    <col min="1" max="1" width="24.75" customWidth="1"/>
  </cols>
  <sheetData>
    <row r="1" spans="1:7" x14ac:dyDescent="0.3">
      <c r="A1" s="13" t="s">
        <v>385</v>
      </c>
      <c r="B1" s="13" t="s">
        <v>386</v>
      </c>
      <c r="C1" s="13" t="s">
        <v>387</v>
      </c>
      <c r="D1" s="13" t="s">
        <v>388</v>
      </c>
      <c r="E1" s="13" t="s">
        <v>389</v>
      </c>
      <c r="F1" s="13" t="s">
        <v>390</v>
      </c>
      <c r="G1" s="13" t="s">
        <v>391</v>
      </c>
    </row>
    <row r="2" spans="1:7" x14ac:dyDescent="0.3">
      <c r="A2" s="13" t="s">
        <v>392</v>
      </c>
      <c r="B2" s="13"/>
      <c r="C2" s="13"/>
      <c r="D2" s="13"/>
      <c r="E2" s="13"/>
      <c r="F2" s="13"/>
      <c r="G2" s="13"/>
    </row>
    <row r="3" spans="1:7" x14ac:dyDescent="0.3">
      <c r="A3" s="13" t="s">
        <v>277</v>
      </c>
      <c r="B3" s="13">
        <v>26616.792000000001</v>
      </c>
      <c r="C3" s="13">
        <v>28803.167000000001</v>
      </c>
      <c r="D3" s="13">
        <v>30696.957999999999</v>
      </c>
      <c r="E3" s="13">
        <v>32758.02</v>
      </c>
      <c r="F3" s="13">
        <v>34656.031999999999</v>
      </c>
      <c r="G3" s="13">
        <v>36373.175999999999</v>
      </c>
    </row>
    <row r="4" spans="1:7" x14ac:dyDescent="0.3">
      <c r="A4" s="13" t="s">
        <v>54</v>
      </c>
      <c r="B4" s="13">
        <v>3023.9070000000002</v>
      </c>
      <c r="C4" s="13">
        <v>2940.5250000000001</v>
      </c>
      <c r="D4" s="13">
        <v>2920.0390000000002</v>
      </c>
      <c r="E4" s="13">
        <v>2920.7750000000001</v>
      </c>
      <c r="F4" s="13">
        <v>2926.348</v>
      </c>
      <c r="G4" s="13">
        <v>2934.3629999999998</v>
      </c>
    </row>
    <row r="5" spans="1:7" x14ac:dyDescent="0.3">
      <c r="A5" s="13" t="s">
        <v>171</v>
      </c>
      <c r="B5" s="13">
        <v>34300.076000000001</v>
      </c>
      <c r="C5" s="13">
        <v>36117.637000000002</v>
      </c>
      <c r="D5" s="13">
        <v>37565.847000000002</v>
      </c>
      <c r="E5" s="13">
        <v>39113.313000000002</v>
      </c>
      <c r="F5" s="13">
        <v>40606.052000000003</v>
      </c>
      <c r="G5" s="13">
        <v>42008.053999999996</v>
      </c>
    </row>
    <row r="6" spans="1:7" x14ac:dyDescent="0.3">
      <c r="A6" s="13" t="s">
        <v>378</v>
      </c>
      <c r="B6" s="13">
        <v>57.902999999999999</v>
      </c>
      <c r="C6" s="13">
        <v>55.637</v>
      </c>
      <c r="D6" s="13">
        <v>55.23</v>
      </c>
      <c r="E6" s="13">
        <v>55.436999999999998</v>
      </c>
      <c r="F6" s="13">
        <v>55.598999999999997</v>
      </c>
      <c r="G6" s="13">
        <v>55.679000000000002</v>
      </c>
    </row>
    <row r="7" spans="1:7" x14ac:dyDescent="0.3">
      <c r="A7" s="13" t="s">
        <v>55</v>
      </c>
      <c r="B7" s="13">
        <v>82.683000000000007</v>
      </c>
      <c r="C7" s="13">
        <v>84.448999999999998</v>
      </c>
      <c r="D7" s="13">
        <v>82.430999999999997</v>
      </c>
      <c r="E7" s="13">
        <v>79.222999999999999</v>
      </c>
      <c r="F7" s="13">
        <v>77.281000000000006</v>
      </c>
      <c r="G7" s="13">
        <v>76.953000000000003</v>
      </c>
    </row>
    <row r="8" spans="1:7" x14ac:dyDescent="0.3">
      <c r="A8" s="13" t="s">
        <v>172</v>
      </c>
      <c r="B8" s="13">
        <v>20997.687000000002</v>
      </c>
      <c r="C8" s="13">
        <v>23369.131000000001</v>
      </c>
      <c r="D8" s="13">
        <v>25096.15</v>
      </c>
      <c r="E8" s="13">
        <v>26920.466</v>
      </c>
      <c r="F8" s="13">
        <v>28813.463</v>
      </c>
      <c r="G8" s="13">
        <v>30774.205000000002</v>
      </c>
    </row>
    <row r="9" spans="1:7" x14ac:dyDescent="0.3">
      <c r="A9" s="13" t="s">
        <v>379</v>
      </c>
      <c r="B9" s="13">
        <v>13.15</v>
      </c>
      <c r="C9" s="13">
        <v>13.769</v>
      </c>
      <c r="D9" s="13">
        <v>14.129</v>
      </c>
      <c r="E9" s="13">
        <v>14.459</v>
      </c>
      <c r="F9" s="13">
        <v>14.763999999999999</v>
      </c>
      <c r="G9" s="13">
        <v>15.045</v>
      </c>
    </row>
    <row r="10" spans="1:7" x14ac:dyDescent="0.3">
      <c r="A10" s="13" t="s">
        <v>380</v>
      </c>
      <c r="B10" s="13">
        <v>91.381</v>
      </c>
      <c r="C10" s="13">
        <v>94.661000000000001</v>
      </c>
      <c r="D10" s="13">
        <v>96.777000000000001</v>
      </c>
      <c r="E10" s="13">
        <v>98.875</v>
      </c>
      <c r="F10" s="13">
        <v>100.96299999999999</v>
      </c>
      <c r="G10" s="13">
        <v>103.05</v>
      </c>
    </row>
    <row r="11" spans="1:7" x14ac:dyDescent="0.3">
      <c r="A11" s="13" t="s">
        <v>381</v>
      </c>
      <c r="B11" s="13">
        <v>39970.224000000002</v>
      </c>
      <c r="C11" s="13">
        <v>41223.889000000003</v>
      </c>
      <c r="D11" s="13">
        <v>42096.739000000001</v>
      </c>
      <c r="E11" s="13">
        <v>42981.514999999999</v>
      </c>
      <c r="F11" s="13">
        <v>43847.43</v>
      </c>
      <c r="G11" s="13">
        <v>44688.864000000001</v>
      </c>
    </row>
    <row r="12" spans="1:7" x14ac:dyDescent="0.3">
      <c r="A12" s="13" t="s">
        <v>138</v>
      </c>
      <c r="B12" s="13">
        <v>2933.056</v>
      </c>
      <c r="C12" s="13">
        <v>2877.3110000000001</v>
      </c>
      <c r="D12" s="13">
        <v>2881.922</v>
      </c>
      <c r="E12" s="13">
        <v>2906.22</v>
      </c>
      <c r="F12" s="13">
        <v>2924.8159999999998</v>
      </c>
      <c r="G12" s="13">
        <v>2934.152</v>
      </c>
    </row>
    <row r="13" spans="1:7" x14ac:dyDescent="0.3">
      <c r="A13" s="13" t="s">
        <v>278</v>
      </c>
      <c r="B13" s="13">
        <v>101.22</v>
      </c>
      <c r="C13" s="13">
        <v>101.669</v>
      </c>
      <c r="D13" s="13">
        <v>102.577</v>
      </c>
      <c r="E13" s="13">
        <v>103.795</v>
      </c>
      <c r="F13" s="13">
        <v>104.822</v>
      </c>
      <c r="G13" s="13">
        <v>105.67</v>
      </c>
    </row>
    <row r="14" spans="1:7" x14ac:dyDescent="0.3">
      <c r="A14" s="13" t="s">
        <v>279</v>
      </c>
      <c r="B14" s="13">
        <v>20946.664000000001</v>
      </c>
      <c r="C14" s="13">
        <v>22120.063999999998</v>
      </c>
      <c r="D14" s="13">
        <v>22821.848999999998</v>
      </c>
      <c r="E14" s="13">
        <v>23474.668000000001</v>
      </c>
      <c r="F14" s="13">
        <v>24125.848000000002</v>
      </c>
      <c r="G14" s="13">
        <v>24772.246999999999</v>
      </c>
    </row>
    <row r="15" spans="1:7" x14ac:dyDescent="0.3">
      <c r="A15" s="13" t="s">
        <v>56</v>
      </c>
      <c r="B15" s="13">
        <v>8311.7829999999994</v>
      </c>
      <c r="C15" s="13">
        <v>8409.9490000000005</v>
      </c>
      <c r="D15" s="13">
        <v>8517.5480000000007</v>
      </c>
      <c r="E15" s="13">
        <v>8633.2199999999993</v>
      </c>
      <c r="F15" s="13">
        <v>8712.1370000000006</v>
      </c>
      <c r="G15" s="13">
        <v>8751.82</v>
      </c>
    </row>
    <row r="16" spans="1:7" x14ac:dyDescent="0.3">
      <c r="A16" s="13" t="s">
        <v>139</v>
      </c>
      <c r="B16" s="13">
        <v>8724.3040000000001</v>
      </c>
      <c r="C16" s="13">
        <v>9032.4570000000003</v>
      </c>
      <c r="D16" s="13">
        <v>9264.9169999999995</v>
      </c>
      <c r="E16" s="13">
        <v>9503.7710000000006</v>
      </c>
      <c r="F16" s="13">
        <v>9725.3760000000002</v>
      </c>
      <c r="G16" s="13">
        <v>9923.9140000000007</v>
      </c>
    </row>
    <row r="17" spans="1:7" x14ac:dyDescent="0.3">
      <c r="A17" s="13" t="s">
        <v>280</v>
      </c>
      <c r="B17" s="13">
        <v>342.32799999999997</v>
      </c>
      <c r="C17" s="13">
        <v>360.83199999999999</v>
      </c>
      <c r="D17" s="13">
        <v>372.03899999999999</v>
      </c>
      <c r="E17" s="13">
        <v>382.16899999999998</v>
      </c>
      <c r="F17" s="13">
        <v>391.23200000000003</v>
      </c>
      <c r="G17" s="13">
        <v>399.28500000000003</v>
      </c>
    </row>
    <row r="18" spans="1:7" x14ac:dyDescent="0.3">
      <c r="A18" s="13" t="s">
        <v>140</v>
      </c>
      <c r="B18" s="13">
        <v>1035.8910000000001</v>
      </c>
      <c r="C18" s="13">
        <v>1240.8620000000001</v>
      </c>
      <c r="D18" s="13">
        <v>1300.2170000000001</v>
      </c>
      <c r="E18" s="13">
        <v>1336.3969999999999</v>
      </c>
      <c r="F18" s="13">
        <v>1425.171</v>
      </c>
      <c r="G18" s="13">
        <v>1566.9929999999999</v>
      </c>
    </row>
    <row r="19" spans="1:7" x14ac:dyDescent="0.3">
      <c r="A19" s="13" t="s">
        <v>281</v>
      </c>
      <c r="B19" s="13">
        <v>147139.19099999999</v>
      </c>
      <c r="C19" s="13">
        <v>152149.10200000001</v>
      </c>
      <c r="D19" s="13">
        <v>155727.05300000001</v>
      </c>
      <c r="E19" s="13">
        <v>159405.27900000001</v>
      </c>
      <c r="F19" s="13">
        <v>162951.56</v>
      </c>
      <c r="G19" s="13">
        <v>166368.149</v>
      </c>
    </row>
    <row r="20" spans="1:7" x14ac:dyDescent="0.3">
      <c r="A20" s="13" t="s">
        <v>282</v>
      </c>
      <c r="B20" s="13">
        <v>276.14999999999998</v>
      </c>
      <c r="C20" s="13">
        <v>279.56900000000002</v>
      </c>
      <c r="D20" s="13">
        <v>281.58499999999998</v>
      </c>
      <c r="E20" s="13">
        <v>283.38499999999999</v>
      </c>
      <c r="F20" s="13">
        <v>284.99599999999998</v>
      </c>
      <c r="G20" s="13">
        <v>286.38799999999998</v>
      </c>
    </row>
    <row r="21" spans="1:7" x14ac:dyDescent="0.3">
      <c r="A21" s="13" t="s">
        <v>57</v>
      </c>
      <c r="B21" s="13">
        <v>9536.8639999999996</v>
      </c>
      <c r="C21" s="13">
        <v>9473.0709999999999</v>
      </c>
      <c r="D21" s="13">
        <v>9471.73</v>
      </c>
      <c r="E21" s="13">
        <v>9484.8510000000006</v>
      </c>
      <c r="F21" s="13">
        <v>9480.0419999999995</v>
      </c>
      <c r="G21" s="13">
        <v>9452.1129999999994</v>
      </c>
    </row>
    <row r="22" spans="1:7" x14ac:dyDescent="0.3">
      <c r="A22" s="13" t="s">
        <v>58</v>
      </c>
      <c r="B22" s="13">
        <v>10697.834999999999</v>
      </c>
      <c r="C22" s="13">
        <v>10938.739</v>
      </c>
      <c r="D22" s="13">
        <v>11083.55</v>
      </c>
      <c r="E22" s="13">
        <v>11219.161</v>
      </c>
      <c r="F22" s="13">
        <v>11358.379000000001</v>
      </c>
      <c r="G22" s="13">
        <v>11498.519</v>
      </c>
    </row>
    <row r="23" spans="1:7" x14ac:dyDescent="0.3">
      <c r="A23" s="13" t="s">
        <v>283</v>
      </c>
      <c r="B23" s="13">
        <v>298.40699999999998</v>
      </c>
      <c r="C23" s="13">
        <v>321.608</v>
      </c>
      <c r="D23" s="13">
        <v>336.70100000000002</v>
      </c>
      <c r="E23" s="13">
        <v>351.69400000000002</v>
      </c>
      <c r="F23" s="13">
        <v>366.95400000000001</v>
      </c>
      <c r="G23" s="13">
        <v>382.44400000000002</v>
      </c>
    </row>
    <row r="24" spans="1:7" x14ac:dyDescent="0.3">
      <c r="A24" s="13" t="s">
        <v>173</v>
      </c>
      <c r="B24" s="13">
        <v>8454.7909999999993</v>
      </c>
      <c r="C24" s="13">
        <v>9199.259</v>
      </c>
      <c r="D24" s="13">
        <v>9729.16</v>
      </c>
      <c r="E24" s="13">
        <v>10286.712</v>
      </c>
      <c r="F24" s="13">
        <v>10872.298000000001</v>
      </c>
      <c r="G24" s="13">
        <v>11485.674000000001</v>
      </c>
    </row>
    <row r="25" spans="1:7" x14ac:dyDescent="0.3">
      <c r="A25" s="13" t="s">
        <v>284</v>
      </c>
      <c r="B25" s="13">
        <v>64.891999999999996</v>
      </c>
      <c r="C25" s="13">
        <v>63.956000000000003</v>
      </c>
      <c r="D25" s="13">
        <v>63.179000000000002</v>
      </c>
      <c r="E25" s="13">
        <v>62.381999999999998</v>
      </c>
      <c r="F25" s="13">
        <v>61.665999999999997</v>
      </c>
      <c r="G25" s="13">
        <v>61.07</v>
      </c>
    </row>
    <row r="26" spans="1:7" x14ac:dyDescent="0.3">
      <c r="A26" s="13" t="s">
        <v>285</v>
      </c>
      <c r="B26" s="13">
        <v>686.95799999999997</v>
      </c>
      <c r="C26" s="13">
        <v>727.64099999999996</v>
      </c>
      <c r="D26" s="13">
        <v>752.96699999999998</v>
      </c>
      <c r="E26" s="13">
        <v>776.44799999999998</v>
      </c>
      <c r="F26" s="13">
        <v>797.76499999999999</v>
      </c>
      <c r="G26" s="13">
        <v>817.05399999999997</v>
      </c>
    </row>
    <row r="27" spans="1:7" x14ac:dyDescent="0.3">
      <c r="A27" s="13" t="s">
        <v>382</v>
      </c>
      <c r="B27" s="13">
        <v>9441.4439999999995</v>
      </c>
      <c r="C27" s="13">
        <v>9918.2420000000002</v>
      </c>
      <c r="D27" s="13">
        <v>10239.004000000001</v>
      </c>
      <c r="E27" s="13">
        <v>10562.159</v>
      </c>
      <c r="F27" s="13">
        <v>10887.882</v>
      </c>
      <c r="G27" s="13">
        <v>11215.674000000001</v>
      </c>
    </row>
    <row r="28" spans="1:7" x14ac:dyDescent="0.3">
      <c r="A28" s="13" t="s">
        <v>286</v>
      </c>
      <c r="B28" s="13" t="s">
        <v>81</v>
      </c>
      <c r="C28" s="13" t="s">
        <v>81</v>
      </c>
      <c r="D28" s="13">
        <v>22.844000000000001</v>
      </c>
      <c r="E28" s="13">
        <v>24.071000000000002</v>
      </c>
      <c r="F28" s="13">
        <v>25.018999999999998</v>
      </c>
      <c r="G28" s="13">
        <v>25.702000000000002</v>
      </c>
    </row>
    <row r="29" spans="1:7" x14ac:dyDescent="0.3">
      <c r="A29" s="13" t="s">
        <v>59</v>
      </c>
      <c r="B29" s="13">
        <v>3774</v>
      </c>
      <c r="C29" s="13">
        <v>3722.0839999999998</v>
      </c>
      <c r="D29" s="13">
        <v>3648.2</v>
      </c>
      <c r="E29" s="13">
        <v>3566.002</v>
      </c>
      <c r="F29" s="13">
        <v>3516.8159999999998</v>
      </c>
      <c r="G29" s="13">
        <v>3503.5540000000001</v>
      </c>
    </row>
    <row r="30" spans="1:7" x14ac:dyDescent="0.3">
      <c r="A30" s="13" t="s">
        <v>174</v>
      </c>
      <c r="B30" s="13">
        <v>1914.414</v>
      </c>
      <c r="C30" s="13">
        <v>2014.866</v>
      </c>
      <c r="D30" s="13">
        <v>2089.3150000000001</v>
      </c>
      <c r="E30" s="13">
        <v>2168.5729999999999</v>
      </c>
      <c r="F30" s="13">
        <v>2250.2600000000002</v>
      </c>
      <c r="G30" s="13">
        <v>2333.201</v>
      </c>
    </row>
    <row r="31" spans="1:7" x14ac:dyDescent="0.3">
      <c r="A31" s="13" t="s">
        <v>287</v>
      </c>
      <c r="B31" s="13">
        <v>191026.63699999999</v>
      </c>
      <c r="C31" s="13">
        <v>196796.269</v>
      </c>
      <c r="D31" s="13">
        <v>200560.98300000001</v>
      </c>
      <c r="E31" s="13">
        <v>204213.133</v>
      </c>
      <c r="F31" s="13">
        <v>207652.86499999999</v>
      </c>
      <c r="G31" s="13">
        <v>210867.954</v>
      </c>
    </row>
    <row r="32" spans="1:7" x14ac:dyDescent="0.3">
      <c r="A32" s="13" t="s">
        <v>288</v>
      </c>
      <c r="B32" s="13">
        <v>24.731000000000002</v>
      </c>
      <c r="C32" s="13">
        <v>27.224</v>
      </c>
      <c r="D32" s="13">
        <v>28.509</v>
      </c>
      <c r="E32" s="13">
        <v>29.588000000000001</v>
      </c>
      <c r="F32" s="13">
        <v>30.661000000000001</v>
      </c>
      <c r="G32" s="13">
        <v>31.719000000000001</v>
      </c>
    </row>
    <row r="33" spans="1:7" x14ac:dyDescent="0.3">
      <c r="A33" s="13" t="s">
        <v>289</v>
      </c>
      <c r="B33" s="13">
        <v>374.86399999999998</v>
      </c>
      <c r="C33" s="13">
        <v>388.66199999999998</v>
      </c>
      <c r="D33" s="13">
        <v>399.74799999999999</v>
      </c>
      <c r="E33" s="13">
        <v>411.70400000000001</v>
      </c>
      <c r="F33" s="13">
        <v>423.19600000000003</v>
      </c>
      <c r="G33" s="13">
        <v>434.07600000000002</v>
      </c>
    </row>
    <row r="34" spans="1:7" x14ac:dyDescent="0.3">
      <c r="A34" s="13" t="s">
        <v>60</v>
      </c>
      <c r="B34" s="13">
        <v>7566.9489999999996</v>
      </c>
      <c r="C34" s="13">
        <v>7404.59</v>
      </c>
      <c r="D34" s="13">
        <v>7310.3829999999998</v>
      </c>
      <c r="E34" s="13">
        <v>7222.1450000000004</v>
      </c>
      <c r="F34" s="13">
        <v>7131.4939999999997</v>
      </c>
      <c r="G34" s="13">
        <v>7036.848</v>
      </c>
    </row>
    <row r="35" spans="1:7" x14ac:dyDescent="0.3">
      <c r="A35" s="13" t="s">
        <v>175</v>
      </c>
      <c r="B35" s="13">
        <v>14252.021000000001</v>
      </c>
      <c r="C35" s="13">
        <v>15605.217000000001</v>
      </c>
      <c r="D35" s="13">
        <v>16571.216</v>
      </c>
      <c r="E35" s="13">
        <v>17585.976999999999</v>
      </c>
      <c r="F35" s="13">
        <v>18646.433000000001</v>
      </c>
      <c r="G35" s="13">
        <v>19751.651000000002</v>
      </c>
    </row>
    <row r="36" spans="1:7" x14ac:dyDescent="0.3">
      <c r="A36" s="13" t="s">
        <v>176</v>
      </c>
      <c r="B36" s="13">
        <v>7939.5730000000003</v>
      </c>
      <c r="C36" s="13">
        <v>8766.93</v>
      </c>
      <c r="D36" s="13">
        <v>9319.7099999999991</v>
      </c>
      <c r="E36" s="13">
        <v>9891.7900000000009</v>
      </c>
      <c r="F36" s="13">
        <v>10524.117</v>
      </c>
      <c r="G36" s="13">
        <v>11216.45</v>
      </c>
    </row>
    <row r="37" spans="1:7" x14ac:dyDescent="0.3">
      <c r="A37" s="13" t="s">
        <v>177</v>
      </c>
      <c r="B37" s="13">
        <v>486.43799999999999</v>
      </c>
      <c r="C37" s="13">
        <v>502.38400000000001</v>
      </c>
      <c r="D37" s="13">
        <v>513.97900000000004</v>
      </c>
      <c r="E37" s="13">
        <v>526.43700000000001</v>
      </c>
      <c r="F37" s="13">
        <v>539.55999999999995</v>
      </c>
      <c r="G37" s="13">
        <v>553.33500000000004</v>
      </c>
    </row>
    <row r="38" spans="1:7" x14ac:dyDescent="0.3">
      <c r="A38" s="13" t="s">
        <v>290</v>
      </c>
      <c r="B38" s="13">
        <v>13676.692999999999</v>
      </c>
      <c r="C38" s="13">
        <v>14308.74</v>
      </c>
      <c r="D38" s="13">
        <v>14776.866</v>
      </c>
      <c r="E38" s="13">
        <v>15270.79</v>
      </c>
      <c r="F38" s="13">
        <v>15762.37</v>
      </c>
      <c r="G38" s="13">
        <v>16245.728999999999</v>
      </c>
    </row>
    <row r="39" spans="1:7" x14ac:dyDescent="0.3">
      <c r="A39" s="13" t="s">
        <v>178</v>
      </c>
      <c r="B39" s="13">
        <v>18395.388999999999</v>
      </c>
      <c r="C39" s="13">
        <v>19970.494999999999</v>
      </c>
      <c r="D39" s="13">
        <v>21082.383000000002</v>
      </c>
      <c r="E39" s="13">
        <v>22239.903999999999</v>
      </c>
      <c r="F39" s="13">
        <v>23439.188999999998</v>
      </c>
      <c r="G39" s="13">
        <v>24678.234</v>
      </c>
    </row>
    <row r="40" spans="1:7" x14ac:dyDescent="0.3">
      <c r="A40" s="13" t="s">
        <v>291</v>
      </c>
      <c r="B40" s="13">
        <v>33019.932000000001</v>
      </c>
      <c r="C40" s="13">
        <v>34168.667999999998</v>
      </c>
      <c r="D40" s="13">
        <v>34900.705000000002</v>
      </c>
      <c r="E40" s="13">
        <v>35604.728000000003</v>
      </c>
      <c r="F40" s="13">
        <v>36289.822</v>
      </c>
      <c r="G40" s="13">
        <v>36953.764999999999</v>
      </c>
    </row>
    <row r="41" spans="1:7" x14ac:dyDescent="0.3">
      <c r="A41" s="13" t="s">
        <v>292</v>
      </c>
      <c r="B41" s="13">
        <v>51.482999999999997</v>
      </c>
      <c r="C41" s="13">
        <v>55.506999999999998</v>
      </c>
      <c r="D41" s="13">
        <v>57.523000000000003</v>
      </c>
      <c r="E41" s="13">
        <v>59.171999999999997</v>
      </c>
      <c r="F41" s="13">
        <v>60.765000000000001</v>
      </c>
      <c r="G41" s="13">
        <v>62.347999999999999</v>
      </c>
    </row>
    <row r="42" spans="1:7" x14ac:dyDescent="0.3">
      <c r="A42" s="13" t="s">
        <v>179</v>
      </c>
      <c r="B42" s="13">
        <v>4275.8</v>
      </c>
      <c r="C42" s="13">
        <v>4448.5249999999996</v>
      </c>
      <c r="D42" s="13">
        <v>4490.4160000000002</v>
      </c>
      <c r="E42" s="13">
        <v>4515.3919999999998</v>
      </c>
      <c r="F42" s="13">
        <v>4594.6210000000001</v>
      </c>
      <c r="G42" s="13">
        <v>4737.4229999999998</v>
      </c>
    </row>
    <row r="43" spans="1:7" x14ac:dyDescent="0.3">
      <c r="A43" s="13" t="s">
        <v>180</v>
      </c>
      <c r="B43" s="13">
        <v>10775.708000000001</v>
      </c>
      <c r="C43" s="13">
        <v>11887.201999999999</v>
      </c>
      <c r="D43" s="13">
        <v>12705.135</v>
      </c>
      <c r="E43" s="13">
        <v>13569.438</v>
      </c>
      <c r="F43" s="13">
        <v>14452.543</v>
      </c>
      <c r="G43" s="13">
        <v>15353.183999999999</v>
      </c>
    </row>
    <row r="44" spans="1:7" x14ac:dyDescent="0.3">
      <c r="A44" s="13" t="s">
        <v>293</v>
      </c>
      <c r="B44" s="13">
        <v>16491.687000000002</v>
      </c>
      <c r="C44" s="13">
        <v>16993.353999999999</v>
      </c>
      <c r="D44" s="13">
        <v>17309.745999999999</v>
      </c>
      <c r="E44" s="13">
        <v>17613.797999999999</v>
      </c>
      <c r="F44" s="13">
        <v>17909.754000000001</v>
      </c>
      <c r="G44" s="13">
        <v>18197.208999999999</v>
      </c>
    </row>
    <row r="45" spans="1:7" x14ac:dyDescent="0.3">
      <c r="A45" s="13" t="s">
        <v>294</v>
      </c>
      <c r="B45" s="13">
        <v>1336800.5060000001</v>
      </c>
      <c r="C45" s="13">
        <v>1359755.102</v>
      </c>
      <c r="D45" s="13">
        <v>1375198.6189999999</v>
      </c>
      <c r="E45" s="13">
        <v>1390110.388</v>
      </c>
      <c r="F45" s="13">
        <v>1403500.365</v>
      </c>
      <c r="G45" s="13">
        <v>1415045.9280000001</v>
      </c>
    </row>
    <row r="46" spans="1:7" x14ac:dyDescent="0.3">
      <c r="A46" s="13" t="s">
        <v>295</v>
      </c>
      <c r="B46" s="13">
        <v>6898.3969999999999</v>
      </c>
      <c r="C46" s="13">
        <v>7025.2209999999995</v>
      </c>
      <c r="D46" s="13">
        <v>7106.3990000000003</v>
      </c>
      <c r="E46" s="13">
        <v>7194.5630000000001</v>
      </c>
      <c r="F46" s="13">
        <v>7302.8429999999998</v>
      </c>
      <c r="G46" s="13">
        <v>7428.8869999999997</v>
      </c>
    </row>
    <row r="47" spans="1:7" x14ac:dyDescent="0.3">
      <c r="A47" s="13" t="s">
        <v>296</v>
      </c>
      <c r="B47" s="13">
        <v>503.82299999999998</v>
      </c>
      <c r="C47" s="13">
        <v>536.96900000000005</v>
      </c>
      <c r="D47" s="13">
        <v>562.53099999999995</v>
      </c>
      <c r="E47" s="13">
        <v>588.78099999999995</v>
      </c>
      <c r="F47" s="13">
        <v>612.16700000000003</v>
      </c>
      <c r="G47" s="13">
        <v>632.41800000000001</v>
      </c>
    </row>
    <row r="48" spans="1:7" x14ac:dyDescent="0.3">
      <c r="A48" s="13" t="s">
        <v>297</v>
      </c>
      <c r="B48" s="13">
        <v>22833.012999999999</v>
      </c>
      <c r="C48" s="13">
        <v>23102.405999999999</v>
      </c>
      <c r="D48" s="13">
        <v>23263.897000000001</v>
      </c>
      <c r="E48" s="13">
        <v>23413.651999999998</v>
      </c>
      <c r="F48" s="13">
        <v>23556.705999999998</v>
      </c>
      <c r="G48" s="13">
        <v>23694.089</v>
      </c>
    </row>
    <row r="49" spans="1:7" x14ac:dyDescent="0.3">
      <c r="A49" s="13" t="s">
        <v>298</v>
      </c>
      <c r="B49" s="13">
        <v>44374.572</v>
      </c>
      <c r="C49" s="13">
        <v>45918.097000000002</v>
      </c>
      <c r="D49" s="13">
        <v>46881.474999999999</v>
      </c>
      <c r="E49" s="13">
        <v>47791.911</v>
      </c>
      <c r="F49" s="13">
        <v>48653.419000000002</v>
      </c>
      <c r="G49" s="13">
        <v>49464.682999999997</v>
      </c>
    </row>
    <row r="50" spans="1:7" x14ac:dyDescent="0.3">
      <c r="A50" s="13" t="s">
        <v>181</v>
      </c>
      <c r="B50" s="13">
        <v>641.62</v>
      </c>
      <c r="C50" s="13">
        <v>689.69200000000001</v>
      </c>
      <c r="D50" s="13">
        <v>723.86800000000005</v>
      </c>
      <c r="E50" s="13">
        <v>759.38499999999999</v>
      </c>
      <c r="F50" s="13">
        <v>795.601</v>
      </c>
      <c r="G50" s="13">
        <v>832.34699999999998</v>
      </c>
    </row>
    <row r="51" spans="1:7" x14ac:dyDescent="0.3">
      <c r="A51" s="13" t="s">
        <v>182</v>
      </c>
      <c r="B51" s="13">
        <v>3976.2460000000001</v>
      </c>
      <c r="C51" s="13">
        <v>4386.6930000000002</v>
      </c>
      <c r="D51" s="13">
        <v>4633.3630000000003</v>
      </c>
      <c r="E51" s="13">
        <v>4871.1009999999997</v>
      </c>
      <c r="F51" s="13">
        <v>5125.8209999999999</v>
      </c>
      <c r="G51" s="13">
        <v>5399.8950000000004</v>
      </c>
    </row>
    <row r="52" spans="1:7" x14ac:dyDescent="0.3">
      <c r="A52" s="13" t="s">
        <v>299</v>
      </c>
      <c r="B52" s="13">
        <v>19.510999999999999</v>
      </c>
      <c r="C52" s="13">
        <v>18.545000000000002</v>
      </c>
      <c r="D52" s="13">
        <v>17.995999999999999</v>
      </c>
      <c r="E52" s="13">
        <v>17.588000000000001</v>
      </c>
      <c r="F52" s="13">
        <v>17.379000000000001</v>
      </c>
      <c r="G52" s="13">
        <v>17.411000000000001</v>
      </c>
    </row>
    <row r="53" spans="1:7" x14ac:dyDescent="0.3">
      <c r="A53" s="13" t="s">
        <v>300</v>
      </c>
      <c r="B53" s="13">
        <v>4369.4690000000001</v>
      </c>
      <c r="C53" s="13">
        <v>4545.28</v>
      </c>
      <c r="D53" s="13">
        <v>4654.1220000000003</v>
      </c>
      <c r="E53" s="13">
        <v>4757.5749999999998</v>
      </c>
      <c r="F53" s="13">
        <v>4857.2740000000003</v>
      </c>
      <c r="G53" s="13">
        <v>4953.1989999999996</v>
      </c>
    </row>
    <row r="54" spans="1:7" x14ac:dyDescent="0.3">
      <c r="A54" s="13" t="s">
        <v>183</v>
      </c>
      <c r="B54" s="13">
        <v>19085.940999999999</v>
      </c>
      <c r="C54" s="13">
        <v>20401.330999999998</v>
      </c>
      <c r="D54" s="13">
        <v>21418.602999999999</v>
      </c>
      <c r="E54" s="13">
        <v>22531.35</v>
      </c>
      <c r="F54" s="13">
        <v>23695.919000000002</v>
      </c>
      <c r="G54" s="13">
        <v>24905.843000000001</v>
      </c>
    </row>
    <row r="55" spans="1:7" x14ac:dyDescent="0.3">
      <c r="A55" s="13" t="s">
        <v>61</v>
      </c>
      <c r="B55" s="13">
        <v>4362.2659999999996</v>
      </c>
      <c r="C55" s="13">
        <v>4328.1530000000002</v>
      </c>
      <c r="D55" s="13">
        <v>4296.5259999999998</v>
      </c>
      <c r="E55" s="13">
        <v>4257.5330000000004</v>
      </c>
      <c r="F55" s="13">
        <v>4213.2650000000003</v>
      </c>
      <c r="G55" s="13">
        <v>4164.7830000000004</v>
      </c>
    </row>
    <row r="56" spans="1:7" x14ac:dyDescent="0.3">
      <c r="A56" s="13" t="s">
        <v>301</v>
      </c>
      <c r="B56" s="13">
        <v>11303.687</v>
      </c>
      <c r="C56" s="13">
        <v>11333.050999999999</v>
      </c>
      <c r="D56" s="13">
        <v>11382.146000000001</v>
      </c>
      <c r="E56" s="13">
        <v>11439.767</v>
      </c>
      <c r="F56" s="13">
        <v>11475.982</v>
      </c>
      <c r="G56" s="13">
        <v>11489.082</v>
      </c>
    </row>
    <row r="57" spans="1:7" x14ac:dyDescent="0.3">
      <c r="A57" s="13" t="s">
        <v>393</v>
      </c>
      <c r="B57" s="13" t="s">
        <v>81</v>
      </c>
      <c r="C57" s="13" t="s">
        <v>81</v>
      </c>
      <c r="D57" s="13">
        <v>152.98500000000001</v>
      </c>
      <c r="E57" s="13">
        <v>156.512</v>
      </c>
      <c r="F57" s="13">
        <v>159.37100000000001</v>
      </c>
      <c r="G57" s="13">
        <v>161.577</v>
      </c>
    </row>
    <row r="58" spans="1:7" x14ac:dyDescent="0.3">
      <c r="A58" s="13" t="s">
        <v>62</v>
      </c>
      <c r="B58" s="13">
        <v>767.06922896699996</v>
      </c>
      <c r="C58" s="13">
        <v>829.38147684889998</v>
      </c>
      <c r="D58" s="13">
        <v>863.94233641949995</v>
      </c>
      <c r="E58" s="13">
        <v>852.48628376060003</v>
      </c>
      <c r="F58" s="13">
        <v>850.76748094410004</v>
      </c>
      <c r="G58" s="13">
        <v>861.01647872039996</v>
      </c>
    </row>
    <row r="59" spans="1:7" x14ac:dyDescent="0.3">
      <c r="A59" s="13" t="s">
        <v>63</v>
      </c>
      <c r="B59" s="13">
        <v>10356.585999999999</v>
      </c>
      <c r="C59" s="13">
        <v>10536.286</v>
      </c>
      <c r="D59" s="13">
        <v>10586.754999999999</v>
      </c>
      <c r="E59" s="13">
        <v>10598.526</v>
      </c>
      <c r="F59" s="13">
        <v>10610.947</v>
      </c>
      <c r="G59" s="13">
        <v>10625.25</v>
      </c>
    </row>
    <row r="60" spans="1:7" x14ac:dyDescent="0.3">
      <c r="A60" s="13" t="s">
        <v>394</v>
      </c>
      <c r="B60" s="13" t="s">
        <v>81</v>
      </c>
      <c r="C60" s="13" t="s">
        <v>81</v>
      </c>
      <c r="D60" s="13" t="s">
        <v>81</v>
      </c>
      <c r="E60" s="13" t="s">
        <v>81</v>
      </c>
      <c r="F60" s="13" t="s">
        <v>81</v>
      </c>
      <c r="G60" s="13" t="s">
        <v>81</v>
      </c>
    </row>
    <row r="61" spans="1:7" x14ac:dyDescent="0.3">
      <c r="A61" s="13" t="s">
        <v>184</v>
      </c>
      <c r="B61" s="13">
        <v>58417.561999999998</v>
      </c>
      <c r="C61" s="13">
        <v>64523.262999999999</v>
      </c>
      <c r="D61" s="13">
        <v>68978.682000000001</v>
      </c>
      <c r="E61" s="13">
        <v>73722.86</v>
      </c>
      <c r="F61" s="13">
        <v>78736.153000000006</v>
      </c>
      <c r="G61" s="13">
        <v>84004.989000000001</v>
      </c>
    </row>
    <row r="62" spans="1:7" x14ac:dyDescent="0.3">
      <c r="A62" s="13" t="s">
        <v>64</v>
      </c>
      <c r="B62" s="13">
        <v>5469.9570000000003</v>
      </c>
      <c r="C62" s="13">
        <v>5554.8440000000001</v>
      </c>
      <c r="D62" s="13">
        <v>5610.66</v>
      </c>
      <c r="E62" s="13">
        <v>5663.9139999999998</v>
      </c>
      <c r="F62" s="13">
        <v>5711.87</v>
      </c>
      <c r="G62" s="13">
        <v>5754.3559999999998</v>
      </c>
    </row>
    <row r="63" spans="1:7" x14ac:dyDescent="0.3">
      <c r="A63" s="13" t="s">
        <v>185</v>
      </c>
      <c r="B63" s="13">
        <v>809.40200000000004</v>
      </c>
      <c r="C63" s="13">
        <v>851.14599999999996</v>
      </c>
      <c r="D63" s="13">
        <v>881.18499999999995</v>
      </c>
      <c r="E63" s="13">
        <v>912.16399999999999</v>
      </c>
      <c r="F63" s="13">
        <v>942.33299999999997</v>
      </c>
      <c r="G63" s="13">
        <v>971.40800000000002</v>
      </c>
    </row>
    <row r="64" spans="1:7" x14ac:dyDescent="0.3">
      <c r="A64" s="13" t="s">
        <v>302</v>
      </c>
      <c r="B64" s="13">
        <v>70.95</v>
      </c>
      <c r="C64" s="13">
        <v>71.44</v>
      </c>
      <c r="D64" s="13">
        <v>72.043999999999997</v>
      </c>
      <c r="E64" s="13">
        <v>72.778000000000006</v>
      </c>
      <c r="F64" s="13">
        <v>73.543000000000006</v>
      </c>
      <c r="G64" s="13">
        <v>74.308000000000007</v>
      </c>
    </row>
    <row r="65" spans="1:7" x14ac:dyDescent="0.3">
      <c r="A65" s="13" t="s">
        <v>303</v>
      </c>
      <c r="B65" s="13">
        <v>9504.3529999999992</v>
      </c>
      <c r="C65" s="13">
        <v>9897.9850000000006</v>
      </c>
      <c r="D65" s="13">
        <v>10154.950000000001</v>
      </c>
      <c r="E65" s="13">
        <v>10405.843999999999</v>
      </c>
      <c r="F65" s="13">
        <v>10648.790999999999</v>
      </c>
      <c r="G65" s="13">
        <v>10882.995999999999</v>
      </c>
    </row>
    <row r="66" spans="1:7" x14ac:dyDescent="0.3">
      <c r="A66" s="13" t="s">
        <v>304</v>
      </c>
      <c r="B66" s="13">
        <v>14205.453</v>
      </c>
      <c r="C66" s="13">
        <v>14934.69</v>
      </c>
      <c r="D66" s="13">
        <v>15419.665999999999</v>
      </c>
      <c r="E66" s="13">
        <v>15903.111999999999</v>
      </c>
      <c r="F66" s="13">
        <v>16385.067999999999</v>
      </c>
      <c r="G66" s="13">
        <v>16863.424999999999</v>
      </c>
    </row>
    <row r="67" spans="1:7" x14ac:dyDescent="0.3">
      <c r="A67" s="13" t="s">
        <v>186</v>
      </c>
      <c r="B67" s="13">
        <v>79537.252999999997</v>
      </c>
      <c r="C67" s="13">
        <v>84107.606</v>
      </c>
      <c r="D67" s="13">
        <v>87813.256999999998</v>
      </c>
      <c r="E67" s="13">
        <v>91812.566000000006</v>
      </c>
      <c r="F67" s="13">
        <v>95688.680999999997</v>
      </c>
      <c r="G67" s="13">
        <v>99375.740999999995</v>
      </c>
    </row>
    <row r="68" spans="1:7" x14ac:dyDescent="0.3">
      <c r="A68" s="13" t="s">
        <v>305</v>
      </c>
      <c r="B68" s="13">
        <v>6083.4750000000004</v>
      </c>
      <c r="C68" s="13">
        <v>6164.6260000000002</v>
      </c>
      <c r="D68" s="13">
        <v>6221.2460000000001</v>
      </c>
      <c r="E68" s="13">
        <v>6281.1890000000003</v>
      </c>
      <c r="F68" s="13">
        <v>6344.7219999999998</v>
      </c>
      <c r="G68" s="13">
        <v>6411.558</v>
      </c>
    </row>
    <row r="69" spans="1:7" x14ac:dyDescent="0.3">
      <c r="A69" s="13" t="s">
        <v>187</v>
      </c>
      <c r="B69" s="13">
        <v>829.327</v>
      </c>
      <c r="C69" s="13">
        <v>951.10400000000004</v>
      </c>
      <c r="D69" s="13">
        <v>1038.5930000000001</v>
      </c>
      <c r="E69" s="13">
        <v>1129.424</v>
      </c>
      <c r="F69" s="13">
        <v>1221.49</v>
      </c>
      <c r="G69" s="13">
        <v>1313.894</v>
      </c>
    </row>
    <row r="70" spans="1:7" x14ac:dyDescent="0.3">
      <c r="A70" s="13" t="s">
        <v>188</v>
      </c>
      <c r="B70" s="13">
        <v>4153.3320000000003</v>
      </c>
      <c r="C70" s="13">
        <v>4390.84</v>
      </c>
      <c r="D70" s="13">
        <v>4560.9769999999999</v>
      </c>
      <c r="E70" s="13">
        <v>4746.0450000000001</v>
      </c>
      <c r="F70" s="13">
        <v>4954.6450000000004</v>
      </c>
      <c r="G70" s="13">
        <v>5187.9480000000003</v>
      </c>
    </row>
    <row r="71" spans="1:7" x14ac:dyDescent="0.3">
      <c r="A71" s="13" t="s">
        <v>65</v>
      </c>
      <c r="B71" s="13">
        <v>1344.0719999999999</v>
      </c>
      <c r="C71" s="13">
        <v>1332.1020000000001</v>
      </c>
      <c r="D71" s="13">
        <v>1324.934</v>
      </c>
      <c r="E71" s="13">
        <v>1318.3589999999999</v>
      </c>
      <c r="F71" s="13">
        <v>1312.442</v>
      </c>
      <c r="G71" s="13">
        <v>1306.788</v>
      </c>
    </row>
    <row r="72" spans="1:7" x14ac:dyDescent="0.3">
      <c r="A72" s="13" t="s">
        <v>189</v>
      </c>
      <c r="B72" s="13">
        <v>1138.434</v>
      </c>
      <c r="C72" s="13">
        <v>1202.8430000000001</v>
      </c>
      <c r="D72" s="13">
        <v>1248.1579999999999</v>
      </c>
      <c r="E72" s="13">
        <v>1295.097</v>
      </c>
      <c r="F72" s="13">
        <v>1343.098</v>
      </c>
      <c r="G72" s="13">
        <v>1391.385</v>
      </c>
    </row>
    <row r="73" spans="1:7" x14ac:dyDescent="0.3">
      <c r="A73" s="13" t="s">
        <v>306</v>
      </c>
      <c r="B73" s="13">
        <v>81000.409</v>
      </c>
      <c r="C73" s="13">
        <v>87702.67</v>
      </c>
      <c r="D73" s="13">
        <v>92444.183000000005</v>
      </c>
      <c r="E73" s="13">
        <v>97366.774000000005</v>
      </c>
      <c r="F73" s="13">
        <v>102403.196</v>
      </c>
      <c r="G73" s="13">
        <v>107534.882</v>
      </c>
    </row>
    <row r="74" spans="1:7" x14ac:dyDescent="0.3">
      <c r="A74" s="13" t="s">
        <v>395</v>
      </c>
      <c r="B74" s="13" t="s">
        <v>81</v>
      </c>
      <c r="C74" s="13" t="s">
        <v>81</v>
      </c>
      <c r="D74" s="13" t="s">
        <v>81</v>
      </c>
      <c r="E74" s="13" t="s">
        <v>81</v>
      </c>
      <c r="F74" s="13" t="s">
        <v>81</v>
      </c>
      <c r="G74" s="13" t="s">
        <v>81</v>
      </c>
    </row>
    <row r="75" spans="1:7" x14ac:dyDescent="0.3">
      <c r="A75" s="13" t="s">
        <v>66</v>
      </c>
      <c r="B75" s="13">
        <v>48.448</v>
      </c>
      <c r="C75" s="13">
        <v>48.55</v>
      </c>
      <c r="D75" s="13">
        <v>48.665999999999997</v>
      </c>
      <c r="E75" s="13">
        <v>48.841999999999999</v>
      </c>
      <c r="F75" s="13">
        <v>49.116999999999997</v>
      </c>
      <c r="G75" s="13">
        <v>49.488999999999997</v>
      </c>
    </row>
    <row r="76" spans="1:7" x14ac:dyDescent="0.3">
      <c r="A76" s="13" t="s">
        <v>307</v>
      </c>
      <c r="B76" s="13">
        <v>2.907</v>
      </c>
      <c r="C76" s="13">
        <v>2.8519999999999999</v>
      </c>
      <c r="D76" s="13">
        <v>2.8580000000000001</v>
      </c>
      <c r="E76" s="13">
        <v>2.887</v>
      </c>
      <c r="F76" s="13">
        <v>2.91</v>
      </c>
      <c r="G76" s="13">
        <v>2.9220000000000002</v>
      </c>
    </row>
    <row r="77" spans="1:7" x14ac:dyDescent="0.3">
      <c r="A77" s="13" t="s">
        <v>308</v>
      </c>
      <c r="B77" s="13">
        <v>834.81200000000001</v>
      </c>
      <c r="C77" s="13">
        <v>859.95</v>
      </c>
      <c r="D77" s="13">
        <v>873.596</v>
      </c>
      <c r="E77" s="13">
        <v>885.80600000000004</v>
      </c>
      <c r="F77" s="13">
        <v>898.76</v>
      </c>
      <c r="G77" s="13">
        <v>912.24099999999999</v>
      </c>
    </row>
    <row r="78" spans="1:7" x14ac:dyDescent="0.3">
      <c r="A78" s="13" t="s">
        <v>67</v>
      </c>
      <c r="B78" s="13">
        <v>5298.0140000000001</v>
      </c>
      <c r="C78" s="13">
        <v>5365.7820000000002</v>
      </c>
      <c r="D78" s="13">
        <v>5412.98</v>
      </c>
      <c r="E78" s="13">
        <v>5459.7169999999996</v>
      </c>
      <c r="F78" s="13">
        <v>5503.1319999999996</v>
      </c>
      <c r="G78" s="13">
        <v>5542.5169999999998</v>
      </c>
    </row>
    <row r="79" spans="1:7" x14ac:dyDescent="0.3">
      <c r="A79" s="13" t="s">
        <v>68</v>
      </c>
      <c r="B79" s="13">
        <v>64054.165999999997</v>
      </c>
      <c r="C79" s="13">
        <v>65182.879999999997</v>
      </c>
      <c r="D79" s="13">
        <v>65832.914000000004</v>
      </c>
      <c r="E79" s="13">
        <v>66418.986000000004</v>
      </c>
      <c r="F79" s="13">
        <v>66986.394</v>
      </c>
      <c r="G79" s="13">
        <v>67539.097999999998</v>
      </c>
    </row>
    <row r="80" spans="1:7" x14ac:dyDescent="0.3">
      <c r="A80" s="13" t="s">
        <v>309</v>
      </c>
      <c r="B80" s="13">
        <v>260.59399999999999</v>
      </c>
      <c r="C80" s="13">
        <v>267.82</v>
      </c>
      <c r="D80" s="13">
        <v>271.70299999999997</v>
      </c>
      <c r="E80" s="13">
        <v>275.48399999999998</v>
      </c>
      <c r="F80" s="13">
        <v>280.20800000000003</v>
      </c>
      <c r="G80" s="13">
        <v>285.85899999999998</v>
      </c>
    </row>
    <row r="81" spans="1:7" x14ac:dyDescent="0.3">
      <c r="A81" s="13" t="s">
        <v>190</v>
      </c>
      <c r="B81" s="13">
        <v>1489.193</v>
      </c>
      <c r="C81" s="13">
        <v>1640.21</v>
      </c>
      <c r="D81" s="13">
        <v>1756.817</v>
      </c>
      <c r="E81" s="13">
        <v>1875.713</v>
      </c>
      <c r="F81" s="13">
        <v>1979.7860000000001</v>
      </c>
      <c r="G81" s="13">
        <v>2067.5610000000001</v>
      </c>
    </row>
    <row r="82" spans="1:7" x14ac:dyDescent="0.3">
      <c r="A82" s="13" t="s">
        <v>191</v>
      </c>
      <c r="B82" s="13">
        <v>1539.116</v>
      </c>
      <c r="C82" s="13">
        <v>1692.1489999999999</v>
      </c>
      <c r="D82" s="13">
        <v>1802.125</v>
      </c>
      <c r="E82" s="13">
        <v>1917.8520000000001</v>
      </c>
      <c r="F82" s="13">
        <v>2038.501</v>
      </c>
      <c r="G82" s="13">
        <v>2163.7649999999999</v>
      </c>
    </row>
    <row r="83" spans="1:7" x14ac:dyDescent="0.3">
      <c r="A83" s="13" t="s">
        <v>141</v>
      </c>
      <c r="B83" s="13">
        <v>4390.5349999999999</v>
      </c>
      <c r="C83" s="13">
        <v>4231.6610000000001</v>
      </c>
      <c r="D83" s="13">
        <v>4107.7190000000001</v>
      </c>
      <c r="E83" s="13">
        <v>3992.346</v>
      </c>
      <c r="F83" s="13">
        <v>3925.4050000000002</v>
      </c>
      <c r="G83" s="13">
        <v>3907.1309999999999</v>
      </c>
    </row>
    <row r="84" spans="1:7" x14ac:dyDescent="0.3">
      <c r="A84" s="13" t="s">
        <v>69</v>
      </c>
      <c r="B84" s="13">
        <v>81344.456999999995</v>
      </c>
      <c r="C84" s="13">
        <v>80894.785000000003</v>
      </c>
      <c r="D84" s="13">
        <v>81066.228000000003</v>
      </c>
      <c r="E84" s="13">
        <v>81489.66</v>
      </c>
      <c r="F84" s="13">
        <v>81914.672000000006</v>
      </c>
      <c r="G84" s="13">
        <v>82293.456999999995</v>
      </c>
    </row>
    <row r="85" spans="1:7" x14ac:dyDescent="0.3">
      <c r="A85" s="13" t="s">
        <v>396</v>
      </c>
      <c r="B85" s="13" t="s">
        <v>81</v>
      </c>
      <c r="C85" s="13" t="s">
        <v>81</v>
      </c>
      <c r="D85" s="13" t="s">
        <v>81</v>
      </c>
      <c r="E85" s="13" t="s">
        <v>81</v>
      </c>
      <c r="F85" s="13" t="s">
        <v>81</v>
      </c>
      <c r="G85" s="13" t="s">
        <v>81</v>
      </c>
    </row>
    <row r="86" spans="1:7" x14ac:dyDescent="0.3">
      <c r="A86" s="13" t="s">
        <v>192</v>
      </c>
      <c r="B86" s="13">
        <v>22700.212</v>
      </c>
      <c r="C86" s="13">
        <v>24512.103999999999</v>
      </c>
      <c r="D86" s="13">
        <v>25733.048999999999</v>
      </c>
      <c r="E86" s="13">
        <v>26962.562999999998</v>
      </c>
      <c r="F86" s="13">
        <v>28206.727999999999</v>
      </c>
      <c r="G86" s="13">
        <v>29463.643</v>
      </c>
    </row>
    <row r="87" spans="1:7" x14ac:dyDescent="0.3">
      <c r="A87" s="13" t="s">
        <v>70</v>
      </c>
      <c r="B87" s="13">
        <v>32.51</v>
      </c>
      <c r="C87" s="13">
        <v>33.189</v>
      </c>
      <c r="D87" s="13">
        <v>33.622999999999998</v>
      </c>
      <c r="E87" s="13">
        <v>34.037999999999997</v>
      </c>
      <c r="F87" s="13">
        <v>34.408000000000001</v>
      </c>
      <c r="G87" s="13">
        <v>34.732999999999997</v>
      </c>
    </row>
    <row r="88" spans="1:7" x14ac:dyDescent="0.3">
      <c r="A88" s="13" t="s">
        <v>71</v>
      </c>
      <c r="B88" s="13">
        <v>11380.897000000001</v>
      </c>
      <c r="C88" s="13">
        <v>11446.004999999999</v>
      </c>
      <c r="D88" s="13">
        <v>11378.257</v>
      </c>
      <c r="E88" s="13">
        <v>11264.726000000001</v>
      </c>
      <c r="F88" s="13">
        <v>11183.716</v>
      </c>
      <c r="G88" s="13">
        <v>11142.161</v>
      </c>
    </row>
    <row r="89" spans="1:7" x14ac:dyDescent="0.3">
      <c r="A89" s="13" t="s">
        <v>310</v>
      </c>
      <c r="B89" s="13">
        <v>56.927</v>
      </c>
      <c r="C89" s="13">
        <v>56.637999999999998</v>
      </c>
      <c r="D89" s="13">
        <v>56.47</v>
      </c>
      <c r="E89" s="13">
        <v>56.381999999999998</v>
      </c>
      <c r="F89" s="13">
        <v>56.411999999999999</v>
      </c>
      <c r="G89" s="13">
        <v>56.564999999999998</v>
      </c>
    </row>
    <row r="90" spans="1:7" x14ac:dyDescent="0.3">
      <c r="A90" s="13" t="s">
        <v>311</v>
      </c>
      <c r="B90" s="13">
        <v>103.586</v>
      </c>
      <c r="C90" s="13">
        <v>104.67700000000001</v>
      </c>
      <c r="D90" s="13">
        <v>105.48099999999999</v>
      </c>
      <c r="E90" s="13">
        <v>106.36</v>
      </c>
      <c r="F90" s="13">
        <v>107.31699999999999</v>
      </c>
      <c r="G90" s="13">
        <v>108.339</v>
      </c>
    </row>
    <row r="91" spans="1:7" x14ac:dyDescent="0.3">
      <c r="A91" s="13" t="s">
        <v>312</v>
      </c>
      <c r="B91" s="13">
        <v>158.85499999999999</v>
      </c>
      <c r="C91" s="13">
        <v>159.44399999999999</v>
      </c>
      <c r="D91" s="13">
        <v>159.97300000000001</v>
      </c>
      <c r="E91" s="13">
        <v>160.96700000000001</v>
      </c>
      <c r="F91" s="13">
        <v>162.89599999999999</v>
      </c>
      <c r="G91" s="13">
        <v>165.71799999999999</v>
      </c>
    </row>
    <row r="92" spans="1:7" x14ac:dyDescent="0.3">
      <c r="A92" s="13" t="s">
        <v>313</v>
      </c>
      <c r="B92" s="13">
        <v>13700.286</v>
      </c>
      <c r="C92" s="13">
        <v>14630.416999999999</v>
      </c>
      <c r="D92" s="13">
        <v>15271.056</v>
      </c>
      <c r="E92" s="13">
        <v>15923.558999999999</v>
      </c>
      <c r="F92" s="13">
        <v>16582.469000000001</v>
      </c>
      <c r="G92" s="13">
        <v>17245.346000000001</v>
      </c>
    </row>
    <row r="93" spans="1:7" x14ac:dyDescent="0.3">
      <c r="A93" s="13" t="s">
        <v>193</v>
      </c>
      <c r="B93" s="13">
        <v>10096.727000000001</v>
      </c>
      <c r="C93" s="13">
        <v>10794.17</v>
      </c>
      <c r="D93" s="13">
        <v>11281.468999999999</v>
      </c>
      <c r="E93" s="13">
        <v>11805.509</v>
      </c>
      <c r="F93" s="13">
        <v>12395.924000000001</v>
      </c>
      <c r="G93" s="13">
        <v>13052.608</v>
      </c>
    </row>
    <row r="94" spans="1:7" x14ac:dyDescent="0.3">
      <c r="A94" s="13" t="s">
        <v>194</v>
      </c>
      <c r="B94" s="13">
        <v>1445.9580000000001</v>
      </c>
      <c r="C94" s="13">
        <v>1555.88</v>
      </c>
      <c r="D94" s="13">
        <v>1638.1389999999999</v>
      </c>
      <c r="E94" s="13">
        <v>1725.7439999999999</v>
      </c>
      <c r="F94" s="13">
        <v>1815.6980000000001</v>
      </c>
      <c r="G94" s="13">
        <v>1907.268</v>
      </c>
    </row>
    <row r="95" spans="1:7" x14ac:dyDescent="0.3">
      <c r="A95" s="13" t="s">
        <v>314</v>
      </c>
      <c r="B95" s="13">
        <v>747.86900000000003</v>
      </c>
      <c r="C95" s="13">
        <v>746.55600000000004</v>
      </c>
      <c r="D95" s="13">
        <v>753.09100000000001</v>
      </c>
      <c r="E95" s="13">
        <v>763.39300000000003</v>
      </c>
      <c r="F95" s="13">
        <v>773.303</v>
      </c>
      <c r="G95" s="13">
        <v>782.22500000000002</v>
      </c>
    </row>
    <row r="96" spans="1:7" x14ac:dyDescent="0.3">
      <c r="A96" s="13" t="s">
        <v>315</v>
      </c>
      <c r="B96" s="13">
        <v>9556.8889999999992</v>
      </c>
      <c r="C96" s="13">
        <v>9999.6170000000002</v>
      </c>
      <c r="D96" s="13">
        <v>10289.209999999999</v>
      </c>
      <c r="E96" s="13">
        <v>10572.466</v>
      </c>
      <c r="F96" s="13">
        <v>10847.334000000001</v>
      </c>
      <c r="G96" s="13">
        <v>11112.945</v>
      </c>
    </row>
    <row r="97" spans="1:7" x14ac:dyDescent="0.3">
      <c r="A97" s="13" t="s">
        <v>397</v>
      </c>
      <c r="B97" s="13">
        <v>0.79600000000000004</v>
      </c>
      <c r="C97" s="13">
        <v>0.79400000000000004</v>
      </c>
      <c r="D97" s="13">
        <v>0.80400000000000005</v>
      </c>
      <c r="E97" s="13">
        <v>0.8</v>
      </c>
      <c r="F97" s="13">
        <v>0.80100000000000005</v>
      </c>
      <c r="G97" s="13">
        <v>0.80100000000000005</v>
      </c>
    </row>
    <row r="98" spans="1:7" x14ac:dyDescent="0.3">
      <c r="A98" s="13" t="s">
        <v>316</v>
      </c>
      <c r="B98" s="13">
        <v>7707.9719999999998</v>
      </c>
      <c r="C98" s="13">
        <v>8194.7780000000002</v>
      </c>
      <c r="D98" s="13">
        <v>8505.6460000000006</v>
      </c>
      <c r="E98" s="13">
        <v>8809.2160000000003</v>
      </c>
      <c r="F98" s="13">
        <v>9112.8670000000002</v>
      </c>
      <c r="G98" s="13">
        <v>9417.1669999999995</v>
      </c>
    </row>
    <row r="99" spans="1:7" x14ac:dyDescent="0.3">
      <c r="A99" s="13" t="s">
        <v>72</v>
      </c>
      <c r="B99" s="13">
        <v>10023.887000000001</v>
      </c>
      <c r="C99" s="13">
        <v>9927.84</v>
      </c>
      <c r="D99" s="13">
        <v>9869.6839999999993</v>
      </c>
      <c r="E99" s="13">
        <v>9813.3349999999991</v>
      </c>
      <c r="F99" s="13">
        <v>9753.2810000000009</v>
      </c>
      <c r="G99" s="13">
        <v>9688.8469999999998</v>
      </c>
    </row>
    <row r="100" spans="1:7" x14ac:dyDescent="0.3">
      <c r="A100" s="13" t="s">
        <v>73</v>
      </c>
      <c r="B100" s="13">
        <v>305.2</v>
      </c>
      <c r="C100" s="13">
        <v>320.32799999999997</v>
      </c>
      <c r="D100" s="13">
        <v>325.52600000000001</v>
      </c>
      <c r="E100" s="13">
        <v>328.459</v>
      </c>
      <c r="F100" s="13">
        <v>332.47399999999999</v>
      </c>
      <c r="G100" s="13">
        <v>337.78</v>
      </c>
    </row>
    <row r="101" spans="1:7" x14ac:dyDescent="0.3">
      <c r="A101" s="13" t="s">
        <v>317</v>
      </c>
      <c r="B101" s="13">
        <v>1179681.2390000001</v>
      </c>
      <c r="C101" s="13">
        <v>1230980.6910000001</v>
      </c>
      <c r="D101" s="13">
        <v>1263065.852</v>
      </c>
      <c r="E101" s="13">
        <v>1293859.294</v>
      </c>
      <c r="F101" s="13">
        <v>1324171.3540000001</v>
      </c>
      <c r="G101" s="13">
        <v>1354051.8540000001</v>
      </c>
    </row>
    <row r="102" spans="1:7" x14ac:dyDescent="0.3">
      <c r="A102" s="13" t="s">
        <v>318</v>
      </c>
      <c r="B102" s="13">
        <v>232989.141</v>
      </c>
      <c r="C102" s="13">
        <v>242524.12299999999</v>
      </c>
      <c r="D102" s="13">
        <v>248883.23199999999</v>
      </c>
      <c r="E102" s="13">
        <v>255131.11600000001</v>
      </c>
      <c r="F102" s="13">
        <v>261115.45600000001</v>
      </c>
      <c r="G102" s="13">
        <v>266794.98</v>
      </c>
    </row>
    <row r="103" spans="1:7" x14ac:dyDescent="0.3">
      <c r="A103" s="13" t="s">
        <v>383</v>
      </c>
      <c r="B103" s="13" t="s">
        <v>81</v>
      </c>
      <c r="C103" s="13" t="s">
        <v>81</v>
      </c>
      <c r="D103" s="13" t="s">
        <v>81</v>
      </c>
      <c r="E103" s="13" t="s">
        <v>81</v>
      </c>
      <c r="F103" s="13" t="s">
        <v>81</v>
      </c>
      <c r="G103" s="13" t="s">
        <v>81</v>
      </c>
    </row>
    <row r="104" spans="1:7" x14ac:dyDescent="0.3">
      <c r="A104" s="13" t="s">
        <v>319</v>
      </c>
      <c r="B104" s="13">
        <v>72031.103000000003</v>
      </c>
      <c r="C104" s="13">
        <v>74567.510999999999</v>
      </c>
      <c r="D104" s="13">
        <v>76453.573999999993</v>
      </c>
      <c r="E104" s="13">
        <v>78411.092000000004</v>
      </c>
      <c r="F104" s="13">
        <v>80277.428</v>
      </c>
      <c r="G104" s="13">
        <v>82011.735000000001</v>
      </c>
    </row>
    <row r="105" spans="1:7" x14ac:dyDescent="0.3">
      <c r="A105" s="13" t="s">
        <v>142</v>
      </c>
      <c r="B105" s="13">
        <v>28390.433000000001</v>
      </c>
      <c r="C105" s="13">
        <v>30762.701000000001</v>
      </c>
      <c r="D105" s="13">
        <v>32776.571000000004</v>
      </c>
      <c r="E105" s="13">
        <v>35006.080000000002</v>
      </c>
      <c r="F105" s="13">
        <v>37202.572</v>
      </c>
      <c r="G105" s="13">
        <v>39339.752999999997</v>
      </c>
    </row>
    <row r="106" spans="1:7" x14ac:dyDescent="0.3">
      <c r="A106" s="13" t="s">
        <v>74</v>
      </c>
      <c r="B106" s="13">
        <v>4398.0730000000003</v>
      </c>
      <c r="C106" s="13">
        <v>4626.9279999999999</v>
      </c>
      <c r="D106" s="13">
        <v>4678.1170000000002</v>
      </c>
      <c r="E106" s="13">
        <v>4686.3469999999998</v>
      </c>
      <c r="F106" s="13">
        <v>4726.0780000000004</v>
      </c>
      <c r="G106" s="13">
        <v>4803.7479999999996</v>
      </c>
    </row>
    <row r="107" spans="1:7" x14ac:dyDescent="0.3">
      <c r="A107" s="13" t="s">
        <v>143</v>
      </c>
      <c r="B107" s="13">
        <v>6922.6850000000004</v>
      </c>
      <c r="C107" s="13">
        <v>7425.9589999999998</v>
      </c>
      <c r="D107" s="13">
        <v>7699.1049999999996</v>
      </c>
      <c r="E107" s="13">
        <v>7941.3289999999997</v>
      </c>
      <c r="F107" s="13">
        <v>8191.8280000000004</v>
      </c>
      <c r="G107" s="13">
        <v>8452.8410000000003</v>
      </c>
    </row>
    <row r="108" spans="1:7" x14ac:dyDescent="0.3">
      <c r="A108" s="13" t="s">
        <v>75</v>
      </c>
      <c r="B108" s="13">
        <v>59313.510999999999</v>
      </c>
      <c r="C108" s="13">
        <v>59729.807000000001</v>
      </c>
      <c r="D108" s="13">
        <v>59733.834000000003</v>
      </c>
      <c r="E108" s="13">
        <v>59585.667999999998</v>
      </c>
      <c r="F108" s="13">
        <v>59429.938000000002</v>
      </c>
      <c r="G108" s="13">
        <v>59290.968999999997</v>
      </c>
    </row>
    <row r="109" spans="1:7" x14ac:dyDescent="0.3">
      <c r="A109" s="13" t="s">
        <v>320</v>
      </c>
      <c r="B109" s="13">
        <v>2775.4670000000001</v>
      </c>
      <c r="C109" s="13">
        <v>2817.21</v>
      </c>
      <c r="D109" s="13">
        <v>2840.9920000000002</v>
      </c>
      <c r="E109" s="13">
        <v>2862.087</v>
      </c>
      <c r="F109" s="13">
        <v>2881.355</v>
      </c>
      <c r="G109" s="13">
        <v>2898.6770000000001</v>
      </c>
    </row>
    <row r="110" spans="1:7" x14ac:dyDescent="0.3">
      <c r="A110" s="13" t="s">
        <v>321</v>
      </c>
      <c r="B110" s="13">
        <v>128505.251</v>
      </c>
      <c r="C110" s="13">
        <v>128551.87300000001</v>
      </c>
      <c r="D110" s="13">
        <v>128426.38400000001</v>
      </c>
      <c r="E110" s="13">
        <v>128162.87300000001</v>
      </c>
      <c r="F110" s="13">
        <v>127748.51300000001</v>
      </c>
      <c r="G110" s="13">
        <v>127185.33199999999</v>
      </c>
    </row>
    <row r="111" spans="1:7" x14ac:dyDescent="0.3">
      <c r="A111" s="13" t="s">
        <v>144</v>
      </c>
      <c r="B111" s="13">
        <v>6193.1909999999998</v>
      </c>
      <c r="C111" s="13">
        <v>7182.39</v>
      </c>
      <c r="D111" s="13">
        <v>7992.5730000000003</v>
      </c>
      <c r="E111" s="13">
        <v>8809.3060000000005</v>
      </c>
      <c r="F111" s="13">
        <v>9455.8019999999997</v>
      </c>
      <c r="G111" s="13">
        <v>9903.8019999999997</v>
      </c>
    </row>
    <row r="112" spans="1:7" x14ac:dyDescent="0.3">
      <c r="A112" s="13" t="s">
        <v>322</v>
      </c>
      <c r="B112" s="13">
        <v>15841.355</v>
      </c>
      <c r="C112" s="13">
        <v>16398.975999999999</v>
      </c>
      <c r="D112" s="13">
        <v>16921.179</v>
      </c>
      <c r="E112" s="13">
        <v>17487.778999999999</v>
      </c>
      <c r="F112" s="13">
        <v>17987.736000000001</v>
      </c>
      <c r="G112" s="13">
        <v>18403.86</v>
      </c>
    </row>
    <row r="113" spans="1:7" x14ac:dyDescent="0.3">
      <c r="A113" s="13" t="s">
        <v>195</v>
      </c>
      <c r="B113" s="13">
        <v>38085.909</v>
      </c>
      <c r="C113" s="13">
        <v>41350.152000000002</v>
      </c>
      <c r="D113" s="13">
        <v>43646.629000000001</v>
      </c>
      <c r="E113" s="13">
        <v>46024.25</v>
      </c>
      <c r="F113" s="13">
        <v>48461.567000000003</v>
      </c>
      <c r="G113" s="13">
        <v>50950.879000000001</v>
      </c>
    </row>
    <row r="114" spans="1:7" x14ac:dyDescent="0.3">
      <c r="A114" s="13" t="s">
        <v>323</v>
      </c>
      <c r="B114" s="13">
        <v>96.311000000000007</v>
      </c>
      <c r="C114" s="13">
        <v>102.652</v>
      </c>
      <c r="D114" s="13">
        <v>106.613</v>
      </c>
      <c r="E114" s="13">
        <v>110.458</v>
      </c>
      <c r="F114" s="13">
        <v>114.395</v>
      </c>
      <c r="G114" s="13">
        <v>118.414</v>
      </c>
    </row>
    <row r="115" spans="1:7" x14ac:dyDescent="0.3">
      <c r="A115" s="13" t="s">
        <v>324</v>
      </c>
      <c r="B115" s="13">
        <v>24203.289000000001</v>
      </c>
      <c r="C115" s="13">
        <v>24591.598999999998</v>
      </c>
      <c r="D115" s="13">
        <v>24854.034</v>
      </c>
      <c r="E115" s="13">
        <v>25116.363000000001</v>
      </c>
      <c r="F115" s="13">
        <v>25368.62</v>
      </c>
      <c r="G115" s="13">
        <v>25610.671999999999</v>
      </c>
    </row>
    <row r="116" spans="1:7" x14ac:dyDescent="0.3">
      <c r="A116" s="13" t="s">
        <v>325</v>
      </c>
      <c r="B116" s="13">
        <v>49062.428999999996</v>
      </c>
      <c r="C116" s="13">
        <v>49552.855000000003</v>
      </c>
      <c r="D116" s="13">
        <v>49952.243999999999</v>
      </c>
      <c r="E116" s="13">
        <v>50385.56</v>
      </c>
      <c r="F116" s="13">
        <v>50791.919000000002</v>
      </c>
      <c r="G116" s="13">
        <v>51164.434999999998</v>
      </c>
    </row>
    <row r="117" spans="1:7" x14ac:dyDescent="0.3">
      <c r="A117" s="13" t="s">
        <v>145</v>
      </c>
      <c r="B117" s="13">
        <v>2503.41</v>
      </c>
      <c r="C117" s="13">
        <v>2998.0830000000001</v>
      </c>
      <c r="D117" s="13">
        <v>3395.556</v>
      </c>
      <c r="E117" s="13">
        <v>3782.45</v>
      </c>
      <c r="F117" s="13">
        <v>4052.5839999999998</v>
      </c>
      <c r="G117" s="13">
        <v>4197.1279999999997</v>
      </c>
    </row>
    <row r="118" spans="1:7" x14ac:dyDescent="0.3">
      <c r="A118" s="13" t="s">
        <v>326</v>
      </c>
      <c r="B118" s="13">
        <v>5189.72</v>
      </c>
      <c r="C118" s="13">
        <v>5422.3370000000004</v>
      </c>
      <c r="D118" s="13">
        <v>5594.1080000000002</v>
      </c>
      <c r="E118" s="13">
        <v>5774.5659999999998</v>
      </c>
      <c r="F118" s="13">
        <v>5955.7340000000004</v>
      </c>
      <c r="G118" s="13">
        <v>6132.9319999999998</v>
      </c>
    </row>
    <row r="119" spans="1:7" x14ac:dyDescent="0.3">
      <c r="A119" s="13" t="s">
        <v>327</v>
      </c>
      <c r="B119" s="13">
        <v>5949.7870000000003</v>
      </c>
      <c r="C119" s="13">
        <v>6246.2740000000003</v>
      </c>
      <c r="D119" s="13">
        <v>6415.1689999999999</v>
      </c>
      <c r="E119" s="13">
        <v>6576.3969999999999</v>
      </c>
      <c r="F119" s="13">
        <v>6758.3530000000001</v>
      </c>
      <c r="G119" s="13">
        <v>6961.21</v>
      </c>
    </row>
    <row r="120" spans="1:7" x14ac:dyDescent="0.3">
      <c r="A120" s="13" t="s">
        <v>76</v>
      </c>
      <c r="B120" s="13">
        <v>2198.518</v>
      </c>
      <c r="C120" s="13">
        <v>2118.848</v>
      </c>
      <c r="D120" s="13">
        <v>2066.3739999999998</v>
      </c>
      <c r="E120" s="13">
        <v>2016.125</v>
      </c>
      <c r="F120" s="13">
        <v>1970.53</v>
      </c>
      <c r="G120" s="13">
        <v>1929.9380000000001</v>
      </c>
    </row>
    <row r="121" spans="1:7" x14ac:dyDescent="0.3">
      <c r="A121" s="13" t="s">
        <v>146</v>
      </c>
      <c r="B121" s="13">
        <v>4086.4659999999999</v>
      </c>
      <c r="C121" s="13">
        <v>4337.1409999999996</v>
      </c>
      <c r="D121" s="13">
        <v>4916.4040000000014</v>
      </c>
      <c r="E121" s="13">
        <v>5603.2790000000014</v>
      </c>
      <c r="F121" s="13">
        <v>6006.6679999999997</v>
      </c>
      <c r="G121" s="13">
        <v>6093.509</v>
      </c>
    </row>
    <row r="122" spans="1:7" x14ac:dyDescent="0.3">
      <c r="A122" s="13" t="s">
        <v>196</v>
      </c>
      <c r="B122" s="13">
        <v>1982.287</v>
      </c>
      <c r="C122" s="13">
        <v>2040.5509999999999</v>
      </c>
      <c r="D122" s="13">
        <v>2089.9279999999999</v>
      </c>
      <c r="E122" s="13">
        <v>2145.7849999999999</v>
      </c>
      <c r="F122" s="13">
        <v>2203.8209999999999</v>
      </c>
      <c r="G122" s="13">
        <v>2263.0100000000002</v>
      </c>
    </row>
    <row r="123" spans="1:7" x14ac:dyDescent="0.3">
      <c r="A123" s="13" t="s">
        <v>197</v>
      </c>
      <c r="B123" s="13">
        <v>3512.9319999999998</v>
      </c>
      <c r="C123" s="13">
        <v>3948.125</v>
      </c>
      <c r="D123" s="13">
        <v>4181.5630000000001</v>
      </c>
      <c r="E123" s="13">
        <v>4390.7370000000001</v>
      </c>
      <c r="F123" s="13">
        <v>4613.8230000000003</v>
      </c>
      <c r="G123" s="13">
        <v>4853.5159999999996</v>
      </c>
    </row>
    <row r="124" spans="1:7" x14ac:dyDescent="0.3">
      <c r="A124" s="13" t="s">
        <v>198</v>
      </c>
      <c r="B124" s="13">
        <v>5970.3620000000001</v>
      </c>
      <c r="C124" s="13">
        <v>6169.14</v>
      </c>
      <c r="D124" s="13">
        <v>6198.2579999999998</v>
      </c>
      <c r="E124" s="13">
        <v>6204.1080000000002</v>
      </c>
      <c r="F124" s="13">
        <v>6293.2529999999997</v>
      </c>
      <c r="G124" s="13">
        <v>6470.9560000000001</v>
      </c>
    </row>
    <row r="125" spans="1:7" x14ac:dyDescent="0.3">
      <c r="A125" s="13" t="s">
        <v>77</v>
      </c>
      <c r="B125" s="13">
        <v>3260.0909999999999</v>
      </c>
      <c r="C125" s="13">
        <v>3123.8029999999999</v>
      </c>
      <c r="D125" s="13">
        <v>3037.2460000000001</v>
      </c>
      <c r="E125" s="13">
        <v>2961.846</v>
      </c>
      <c r="F125" s="13">
        <v>2908.2489999999998</v>
      </c>
      <c r="G125" s="13">
        <v>2876.4749999999999</v>
      </c>
    </row>
    <row r="126" spans="1:7" x14ac:dyDescent="0.3">
      <c r="A126" s="13" t="s">
        <v>78</v>
      </c>
      <c r="B126" s="13">
        <v>474.72199999999998</v>
      </c>
      <c r="C126" s="13">
        <v>507.88900000000001</v>
      </c>
      <c r="D126" s="13">
        <v>532.38699999999994</v>
      </c>
      <c r="E126" s="13">
        <v>556.31600000000003</v>
      </c>
      <c r="F126" s="13">
        <v>575.74699999999996</v>
      </c>
      <c r="G126" s="13">
        <v>590.32100000000003</v>
      </c>
    </row>
    <row r="127" spans="1:7" x14ac:dyDescent="0.3">
      <c r="A127" s="13" t="s">
        <v>199</v>
      </c>
      <c r="B127" s="13">
        <v>19433.523000000001</v>
      </c>
      <c r="C127" s="13">
        <v>21151.64</v>
      </c>
      <c r="D127" s="13">
        <v>22346.573</v>
      </c>
      <c r="E127" s="13">
        <v>23589.800999999999</v>
      </c>
      <c r="F127" s="13">
        <v>24894.550999999999</v>
      </c>
      <c r="G127" s="13">
        <v>26262.81</v>
      </c>
    </row>
    <row r="128" spans="1:7" x14ac:dyDescent="0.3">
      <c r="A128" s="13" t="s">
        <v>200</v>
      </c>
      <c r="B128" s="13">
        <v>13840.968999999999</v>
      </c>
      <c r="C128" s="13">
        <v>15167.094999999999</v>
      </c>
      <c r="D128" s="13">
        <v>16097.305</v>
      </c>
      <c r="E128" s="13">
        <v>17068.838</v>
      </c>
      <c r="F128" s="13">
        <v>18091.575000000001</v>
      </c>
      <c r="G128" s="13">
        <v>19164.727999999999</v>
      </c>
    </row>
    <row r="129" spans="1:7" x14ac:dyDescent="0.3">
      <c r="A129" s="13" t="s">
        <v>328</v>
      </c>
      <c r="B129" s="13">
        <v>26625.845000000001</v>
      </c>
      <c r="C129" s="13">
        <v>28112.289000000001</v>
      </c>
      <c r="D129" s="13">
        <v>29170.455999999998</v>
      </c>
      <c r="E129" s="13">
        <v>30228.017</v>
      </c>
      <c r="F129" s="13">
        <v>31187.264999999999</v>
      </c>
      <c r="G129" s="13">
        <v>32042.457999999999</v>
      </c>
    </row>
    <row r="130" spans="1:7" x14ac:dyDescent="0.3">
      <c r="A130" s="13" t="s">
        <v>329</v>
      </c>
      <c r="B130" s="13">
        <v>336.07</v>
      </c>
      <c r="C130" s="13">
        <v>364.51100000000002</v>
      </c>
      <c r="D130" s="13">
        <v>386.20299999999997</v>
      </c>
      <c r="E130" s="13">
        <v>408.24700000000001</v>
      </c>
      <c r="F130" s="13">
        <v>427.75599999999997</v>
      </c>
      <c r="G130" s="13">
        <v>444.25900000000001</v>
      </c>
    </row>
    <row r="131" spans="1:7" x14ac:dyDescent="0.3">
      <c r="A131" s="13" t="s">
        <v>201</v>
      </c>
      <c r="B131" s="13">
        <v>13675.606</v>
      </c>
      <c r="C131" s="13">
        <v>15075.084999999999</v>
      </c>
      <c r="D131" s="13">
        <v>16006.67</v>
      </c>
      <c r="E131" s="13">
        <v>16962.846000000001</v>
      </c>
      <c r="F131" s="13">
        <v>17994.837</v>
      </c>
      <c r="G131" s="13">
        <v>19107.705999999998</v>
      </c>
    </row>
    <row r="132" spans="1:7" x14ac:dyDescent="0.3">
      <c r="A132" s="13" t="s">
        <v>79</v>
      </c>
      <c r="B132" s="13">
        <v>410.32400000000001</v>
      </c>
      <c r="C132" s="13">
        <v>416.11</v>
      </c>
      <c r="D132" s="13">
        <v>420.78899999999999</v>
      </c>
      <c r="E132" s="13">
        <v>425.57</v>
      </c>
      <c r="F132" s="13">
        <v>429.36200000000002</v>
      </c>
      <c r="G132" s="13">
        <v>432.089</v>
      </c>
    </row>
    <row r="133" spans="1:7" x14ac:dyDescent="0.3">
      <c r="A133" s="13" t="s">
        <v>330</v>
      </c>
      <c r="B133" s="13">
        <v>52.137</v>
      </c>
      <c r="C133" s="13">
        <v>52.424999999999997</v>
      </c>
      <c r="D133" s="13">
        <v>52.662999999999997</v>
      </c>
      <c r="E133" s="13">
        <v>52.898000000000003</v>
      </c>
      <c r="F133" s="13">
        <v>53.066000000000003</v>
      </c>
      <c r="G133" s="13">
        <v>53.167000000000002</v>
      </c>
    </row>
    <row r="134" spans="1:7" x14ac:dyDescent="0.3">
      <c r="A134" s="13" t="s">
        <v>202</v>
      </c>
      <c r="B134" s="13">
        <v>3312.665</v>
      </c>
      <c r="C134" s="13">
        <v>3609.5430000000001</v>
      </c>
      <c r="D134" s="13">
        <v>3830.239</v>
      </c>
      <c r="E134" s="13">
        <v>4063.92</v>
      </c>
      <c r="F134" s="13">
        <v>4301.018</v>
      </c>
      <c r="G134" s="13">
        <v>4540.0680000000002</v>
      </c>
    </row>
    <row r="135" spans="1:7" x14ac:dyDescent="0.3">
      <c r="A135" s="13" t="s">
        <v>203</v>
      </c>
      <c r="B135" s="13">
        <v>1233.9110000000001</v>
      </c>
      <c r="C135" s="13">
        <v>1247.9549999999999</v>
      </c>
      <c r="D135" s="13">
        <v>1253.3710000000001</v>
      </c>
      <c r="E135" s="13">
        <v>1257.2190000000001</v>
      </c>
      <c r="F135" s="13">
        <v>1262.1320000000001</v>
      </c>
      <c r="G135" s="13">
        <v>1268.3150000000001</v>
      </c>
    </row>
    <row r="136" spans="1:7" x14ac:dyDescent="0.3">
      <c r="A136" s="13" t="s">
        <v>331</v>
      </c>
      <c r="B136" s="13">
        <v>111836.34600000001</v>
      </c>
      <c r="C136" s="13">
        <v>117318.94100000001</v>
      </c>
      <c r="D136" s="13">
        <v>120828.307</v>
      </c>
      <c r="E136" s="13">
        <v>124221.6</v>
      </c>
      <c r="F136" s="13">
        <v>127540.423</v>
      </c>
      <c r="G136" s="13">
        <v>130759.07399999999</v>
      </c>
    </row>
    <row r="137" spans="1:7" x14ac:dyDescent="0.3">
      <c r="A137" s="13" t="s">
        <v>332</v>
      </c>
      <c r="B137" s="13">
        <v>105.078</v>
      </c>
      <c r="C137" s="13">
        <v>103.616</v>
      </c>
      <c r="D137" s="13">
        <v>103.503</v>
      </c>
      <c r="E137" s="13">
        <v>104.015</v>
      </c>
      <c r="F137" s="13">
        <v>104.937</v>
      </c>
      <c r="G137" s="13">
        <v>106.227</v>
      </c>
    </row>
    <row r="138" spans="1:7" x14ac:dyDescent="0.3">
      <c r="A138" s="13" t="s">
        <v>333</v>
      </c>
      <c r="B138" s="13">
        <v>2591.67</v>
      </c>
      <c r="C138" s="13">
        <v>2712.65</v>
      </c>
      <c r="D138" s="13">
        <v>2814.2260000000001</v>
      </c>
      <c r="E138" s="13">
        <v>2923.8960000000002</v>
      </c>
      <c r="F138" s="13">
        <v>3027.3980000000001</v>
      </c>
      <c r="G138" s="13">
        <v>3121.7719999999999</v>
      </c>
    </row>
    <row r="139" spans="1:7" x14ac:dyDescent="0.3">
      <c r="A139" s="13" t="s">
        <v>80</v>
      </c>
      <c r="B139" s="13" t="s">
        <v>81</v>
      </c>
      <c r="C139" s="13">
        <v>624.28499999999997</v>
      </c>
      <c r="D139" s="13">
        <v>626.38599999999997</v>
      </c>
      <c r="E139" s="13">
        <v>627.67399999999998</v>
      </c>
      <c r="F139" s="13">
        <v>628.61500000000001</v>
      </c>
      <c r="G139" s="13">
        <v>629.21900000000005</v>
      </c>
    </row>
    <row r="140" spans="1:7" x14ac:dyDescent="0.3">
      <c r="A140" s="13" t="s">
        <v>334</v>
      </c>
      <c r="B140" s="13">
        <v>4.8890000000000002</v>
      </c>
      <c r="C140" s="13">
        <v>4.944</v>
      </c>
      <c r="D140" s="13">
        <v>5.0309999999999997</v>
      </c>
      <c r="E140" s="13">
        <v>5.0979999999999999</v>
      </c>
      <c r="F140" s="13">
        <v>5.1520000000000001</v>
      </c>
      <c r="G140" s="13">
        <v>5.2030000000000003</v>
      </c>
    </row>
    <row r="141" spans="1:7" x14ac:dyDescent="0.3">
      <c r="A141" s="13" t="s">
        <v>204</v>
      </c>
      <c r="B141" s="13">
        <v>31225.881000000001</v>
      </c>
      <c r="C141" s="13">
        <v>32409.638999999999</v>
      </c>
      <c r="D141" s="13">
        <v>33333.788999999997</v>
      </c>
      <c r="E141" s="13">
        <v>34318.082000000002</v>
      </c>
      <c r="F141" s="13">
        <v>35276.786</v>
      </c>
      <c r="G141" s="13">
        <v>36191.805</v>
      </c>
    </row>
    <row r="142" spans="1:7" x14ac:dyDescent="0.3">
      <c r="A142" s="13" t="s">
        <v>205</v>
      </c>
      <c r="B142" s="13">
        <v>22188.386999999999</v>
      </c>
      <c r="C142" s="13">
        <v>24221.404999999999</v>
      </c>
      <c r="D142" s="13">
        <v>25676.606</v>
      </c>
      <c r="E142" s="13">
        <v>27212.382000000001</v>
      </c>
      <c r="F142" s="13">
        <v>28829.475999999999</v>
      </c>
      <c r="G142" s="13">
        <v>30528.672999999999</v>
      </c>
    </row>
    <row r="143" spans="1:7" x14ac:dyDescent="0.3">
      <c r="A143" s="13" t="s">
        <v>335</v>
      </c>
      <c r="B143" s="13">
        <v>49171.586000000003</v>
      </c>
      <c r="C143" s="13">
        <v>50155.896000000001</v>
      </c>
      <c r="D143" s="13">
        <v>50986.514000000003</v>
      </c>
      <c r="E143" s="13">
        <v>51924.182000000001</v>
      </c>
      <c r="F143" s="13">
        <v>52885.222999999998</v>
      </c>
      <c r="G143" s="13">
        <v>53855.735000000001</v>
      </c>
    </row>
    <row r="144" spans="1:7" x14ac:dyDescent="0.3">
      <c r="A144" s="13" t="s">
        <v>206</v>
      </c>
      <c r="B144" s="13">
        <v>2079.915</v>
      </c>
      <c r="C144" s="13">
        <v>2173.17</v>
      </c>
      <c r="D144" s="13">
        <v>2263.9340000000002</v>
      </c>
      <c r="E144" s="13">
        <v>2370.9920000000002</v>
      </c>
      <c r="F144" s="13">
        <v>2479.7130000000002</v>
      </c>
      <c r="G144" s="13">
        <v>2587.8009999999999</v>
      </c>
    </row>
    <row r="145" spans="1:7" x14ac:dyDescent="0.3">
      <c r="A145" s="13" t="s">
        <v>336</v>
      </c>
      <c r="B145" s="13">
        <v>10.002000000000001</v>
      </c>
      <c r="C145" s="13">
        <v>10.025</v>
      </c>
      <c r="D145" s="13">
        <v>10.478</v>
      </c>
      <c r="E145" s="13">
        <v>11.07</v>
      </c>
      <c r="F145" s="13">
        <v>11.347</v>
      </c>
      <c r="G145" s="13">
        <v>11.311999999999999</v>
      </c>
    </row>
    <row r="146" spans="1:7" x14ac:dyDescent="0.3">
      <c r="A146" s="13" t="s">
        <v>337</v>
      </c>
      <c r="B146" s="13">
        <v>26214.847000000002</v>
      </c>
      <c r="C146" s="13">
        <v>27023.136999999999</v>
      </c>
      <c r="D146" s="13">
        <v>27649.924999999999</v>
      </c>
      <c r="E146" s="13">
        <v>28323.241000000002</v>
      </c>
      <c r="F146" s="13">
        <v>28982.771000000001</v>
      </c>
      <c r="G146" s="13">
        <v>29624.035</v>
      </c>
    </row>
    <row r="147" spans="1:7" x14ac:dyDescent="0.3">
      <c r="A147" s="13" t="s">
        <v>82</v>
      </c>
      <c r="B147" s="13">
        <v>16507.056</v>
      </c>
      <c r="C147" s="13">
        <v>16682.917000000001</v>
      </c>
      <c r="D147" s="13">
        <v>16789.095000000001</v>
      </c>
      <c r="E147" s="13">
        <v>16889.356</v>
      </c>
      <c r="F147" s="13">
        <v>16987.330000000002</v>
      </c>
      <c r="G147" s="13">
        <v>17084.458999999999</v>
      </c>
    </row>
    <row r="148" spans="1:7" x14ac:dyDescent="0.3">
      <c r="A148" s="13" t="s">
        <v>338</v>
      </c>
      <c r="B148" s="13">
        <v>184.58600000000001</v>
      </c>
      <c r="C148" s="13">
        <v>201.672</v>
      </c>
      <c r="D148" s="13" t="s">
        <v>81</v>
      </c>
      <c r="E148" s="13" t="s">
        <v>81</v>
      </c>
      <c r="F148" s="13" t="s">
        <v>81</v>
      </c>
      <c r="G148" s="13" t="s">
        <v>81</v>
      </c>
    </row>
    <row r="149" spans="1:7" x14ac:dyDescent="0.3">
      <c r="A149" s="13" t="s">
        <v>339</v>
      </c>
      <c r="B149" s="13">
        <v>240.12899999999999</v>
      </c>
      <c r="C149" s="13">
        <v>251.03700000000001</v>
      </c>
      <c r="D149" s="13">
        <v>258.27499999999998</v>
      </c>
      <c r="E149" s="13">
        <v>265.49700000000001</v>
      </c>
      <c r="F149" s="13">
        <v>272.67700000000002</v>
      </c>
      <c r="G149" s="13">
        <v>279.82100000000003</v>
      </c>
    </row>
    <row r="150" spans="1:7" x14ac:dyDescent="0.3">
      <c r="A150" s="13" t="s">
        <v>340</v>
      </c>
      <c r="B150" s="13">
        <v>4233.1509999999998</v>
      </c>
      <c r="C150" s="13">
        <v>4370.0619999999999</v>
      </c>
      <c r="D150" s="13">
        <v>4467.7430000000004</v>
      </c>
      <c r="E150" s="13">
        <v>4566.7</v>
      </c>
      <c r="F150" s="13">
        <v>4660.8329999999996</v>
      </c>
      <c r="G150" s="13">
        <v>4749.598</v>
      </c>
    </row>
    <row r="151" spans="1:7" x14ac:dyDescent="0.3">
      <c r="A151" s="13" t="s">
        <v>341</v>
      </c>
      <c r="B151" s="13">
        <v>5522.1059999999998</v>
      </c>
      <c r="C151" s="13">
        <v>5737.723</v>
      </c>
      <c r="D151" s="13">
        <v>5877.1080000000002</v>
      </c>
      <c r="E151" s="13">
        <v>6013.9970000000003</v>
      </c>
      <c r="F151" s="13">
        <v>6149.9279999999999</v>
      </c>
      <c r="G151" s="13">
        <v>6284.7569999999996</v>
      </c>
    </row>
    <row r="152" spans="1:7" x14ac:dyDescent="0.3">
      <c r="A152" s="13" t="s">
        <v>207</v>
      </c>
      <c r="B152" s="13">
        <v>14668.338</v>
      </c>
      <c r="C152" s="13">
        <v>16425.578000000001</v>
      </c>
      <c r="D152" s="13">
        <v>17731.633999999998</v>
      </c>
      <c r="E152" s="13">
        <v>19148.219000000001</v>
      </c>
      <c r="F152" s="13">
        <v>20672.987000000001</v>
      </c>
      <c r="G152" s="13">
        <v>22311.375</v>
      </c>
    </row>
    <row r="153" spans="1:7" x14ac:dyDescent="0.3">
      <c r="A153" s="13" t="s">
        <v>208</v>
      </c>
      <c r="B153" s="13">
        <v>146417.024</v>
      </c>
      <c r="C153" s="13">
        <v>158578.261</v>
      </c>
      <c r="D153" s="13">
        <v>167297.28400000001</v>
      </c>
      <c r="E153" s="13">
        <v>176460.50200000001</v>
      </c>
      <c r="F153" s="13">
        <v>185989.64</v>
      </c>
      <c r="G153" s="13">
        <v>195875.23699999999</v>
      </c>
    </row>
    <row r="154" spans="1:7" x14ac:dyDescent="0.3">
      <c r="A154" s="13" t="s">
        <v>342</v>
      </c>
      <c r="B154" s="13">
        <v>1.651</v>
      </c>
      <c r="C154" s="13">
        <v>1.63</v>
      </c>
      <c r="D154" s="13">
        <v>1.623</v>
      </c>
      <c r="E154" s="13">
        <v>1.6160000000000001</v>
      </c>
      <c r="F154" s="13">
        <v>1.6240000000000001</v>
      </c>
      <c r="G154" s="13">
        <v>1.6240000000000001</v>
      </c>
    </row>
    <row r="155" spans="1:7" x14ac:dyDescent="0.3">
      <c r="A155" s="13" t="s">
        <v>343</v>
      </c>
      <c r="B155" s="13">
        <v>59.512999999999998</v>
      </c>
      <c r="C155" s="13">
        <v>54.423999999999999</v>
      </c>
      <c r="D155" s="13">
        <v>53.718000000000004</v>
      </c>
      <c r="E155" s="13">
        <v>54.468000000000004</v>
      </c>
      <c r="F155" s="13">
        <v>55.023000000000003</v>
      </c>
      <c r="G155" s="13">
        <v>55.194000000000003</v>
      </c>
    </row>
    <row r="156" spans="1:7" x14ac:dyDescent="0.3">
      <c r="A156" s="13" t="s">
        <v>83</v>
      </c>
      <c r="B156" s="13">
        <v>4719.6480000000001</v>
      </c>
      <c r="C156" s="13">
        <v>4885.8779999999997</v>
      </c>
      <c r="D156" s="13">
        <v>5012.0069999999996</v>
      </c>
      <c r="E156" s="13">
        <v>5140.3109999999997</v>
      </c>
      <c r="F156" s="13">
        <v>5254.6940000000004</v>
      </c>
      <c r="G156" s="13">
        <v>5353.3630000000003</v>
      </c>
    </row>
    <row r="157" spans="1:7" x14ac:dyDescent="0.3">
      <c r="A157" s="13" t="s">
        <v>147</v>
      </c>
      <c r="B157" s="13">
        <v>2662.7620000000002</v>
      </c>
      <c r="C157" s="13">
        <v>3041.46</v>
      </c>
      <c r="D157" s="13">
        <v>3464.6439999999998</v>
      </c>
      <c r="E157" s="13">
        <v>3960.9250000000002</v>
      </c>
      <c r="F157" s="13">
        <v>4424.7619999999997</v>
      </c>
      <c r="G157" s="13">
        <v>4829.9459999999999</v>
      </c>
    </row>
    <row r="158" spans="1:7" x14ac:dyDescent="0.3">
      <c r="A158" s="13" t="s">
        <v>398</v>
      </c>
      <c r="B158" s="13" t="s">
        <v>81</v>
      </c>
      <c r="C158" s="13" t="s">
        <v>81</v>
      </c>
      <c r="D158" s="13" t="s">
        <v>81</v>
      </c>
      <c r="E158" s="13" t="s">
        <v>81</v>
      </c>
      <c r="F158" s="13" t="s">
        <v>81</v>
      </c>
      <c r="G158" s="13" t="s">
        <v>81</v>
      </c>
    </row>
    <row r="159" spans="1:7" x14ac:dyDescent="0.3">
      <c r="A159" s="13" t="s">
        <v>344</v>
      </c>
      <c r="B159" s="13">
        <v>160332.97399999999</v>
      </c>
      <c r="C159" s="13">
        <v>170560.182</v>
      </c>
      <c r="D159" s="13">
        <v>177911.533</v>
      </c>
      <c r="E159" s="13">
        <v>185546.25700000001</v>
      </c>
      <c r="F159" s="13">
        <v>193203.476</v>
      </c>
      <c r="G159" s="13">
        <v>200813.818</v>
      </c>
    </row>
    <row r="160" spans="1:7" x14ac:dyDescent="0.3">
      <c r="A160" s="13" t="s">
        <v>345</v>
      </c>
      <c r="B160" s="13">
        <v>20.116</v>
      </c>
      <c r="C160" s="13">
        <v>20.47</v>
      </c>
      <c r="D160" s="13">
        <v>20.757999999999999</v>
      </c>
      <c r="E160" s="13">
        <v>21.094000000000001</v>
      </c>
      <c r="F160" s="13">
        <v>21.503</v>
      </c>
      <c r="G160" s="13">
        <v>21.963999999999999</v>
      </c>
    </row>
    <row r="161" spans="1:7" x14ac:dyDescent="0.3">
      <c r="A161" s="13" t="s">
        <v>346</v>
      </c>
      <c r="B161" s="13">
        <v>3453.8069999999998</v>
      </c>
      <c r="C161" s="13">
        <v>3643.2220000000002</v>
      </c>
      <c r="D161" s="13">
        <v>3772.9380000000001</v>
      </c>
      <c r="E161" s="13">
        <v>3903.9859999999999</v>
      </c>
      <c r="F161" s="13">
        <v>4034.1190000000001</v>
      </c>
      <c r="G161" s="13">
        <v>4162.6180000000004</v>
      </c>
    </row>
    <row r="162" spans="1:7" x14ac:dyDescent="0.3">
      <c r="A162" s="13" t="s">
        <v>399</v>
      </c>
      <c r="B162" s="13" t="s">
        <v>81</v>
      </c>
      <c r="C162" s="13" t="s">
        <v>81</v>
      </c>
      <c r="D162" s="13" t="s">
        <v>81</v>
      </c>
      <c r="E162" s="13" t="s">
        <v>81</v>
      </c>
      <c r="F162" s="13" t="s">
        <v>81</v>
      </c>
      <c r="G162" s="13" t="s">
        <v>81</v>
      </c>
    </row>
    <row r="163" spans="1:7" x14ac:dyDescent="0.3">
      <c r="A163" s="13" t="s">
        <v>347</v>
      </c>
      <c r="B163" s="13">
        <v>6627.9219999999996</v>
      </c>
      <c r="C163" s="13">
        <v>7108.2389999999996</v>
      </c>
      <c r="D163" s="13">
        <v>7430.8360000000002</v>
      </c>
      <c r="E163" s="13">
        <v>7755.7849999999999</v>
      </c>
      <c r="F163" s="13">
        <v>8084.991</v>
      </c>
      <c r="G163" s="13">
        <v>8418.3459999999995</v>
      </c>
    </row>
    <row r="164" spans="1:7" x14ac:dyDescent="0.3">
      <c r="A164" s="13" t="s">
        <v>348</v>
      </c>
      <c r="B164" s="13">
        <v>5966.1589999999997</v>
      </c>
      <c r="C164" s="13">
        <v>6209.8770000000004</v>
      </c>
      <c r="D164" s="13">
        <v>6379.2190000000001</v>
      </c>
      <c r="E164" s="13">
        <v>6552.5839999999998</v>
      </c>
      <c r="F164" s="13">
        <v>6725.308</v>
      </c>
      <c r="G164" s="13">
        <v>6896.9080000000004</v>
      </c>
    </row>
    <row r="165" spans="1:7" x14ac:dyDescent="0.3">
      <c r="A165" s="13" t="s">
        <v>349</v>
      </c>
      <c r="B165" s="13">
        <v>28292.723999999998</v>
      </c>
      <c r="C165" s="13">
        <v>29373.646000000001</v>
      </c>
      <c r="D165" s="13">
        <v>30158.966</v>
      </c>
      <c r="E165" s="13">
        <v>30973.353999999999</v>
      </c>
      <c r="F165" s="13">
        <v>31773.839</v>
      </c>
      <c r="G165" s="13">
        <v>32551.814999999999</v>
      </c>
    </row>
    <row r="166" spans="1:7" x14ac:dyDescent="0.3">
      <c r="A166" s="13" t="s">
        <v>350</v>
      </c>
      <c r="B166" s="13">
        <v>89293.49</v>
      </c>
      <c r="C166" s="13">
        <v>93726.623999999996</v>
      </c>
      <c r="D166" s="13">
        <v>96866.642000000007</v>
      </c>
      <c r="E166" s="13">
        <v>100102.249</v>
      </c>
      <c r="F166" s="13">
        <v>103320.22199999999</v>
      </c>
      <c r="G166" s="13">
        <v>106512.07399999999</v>
      </c>
    </row>
    <row r="167" spans="1:7" x14ac:dyDescent="0.3">
      <c r="A167" s="13" t="s">
        <v>84</v>
      </c>
      <c r="B167" s="13">
        <v>38329.584999999999</v>
      </c>
      <c r="C167" s="13">
        <v>38323.402000000002</v>
      </c>
      <c r="D167" s="13">
        <v>38317.404000000002</v>
      </c>
      <c r="E167" s="13">
        <v>38293.06</v>
      </c>
      <c r="F167" s="13">
        <v>38224.410000000003</v>
      </c>
      <c r="G167" s="13">
        <v>38104.832000000002</v>
      </c>
    </row>
    <row r="168" spans="1:7" x14ac:dyDescent="0.3">
      <c r="A168" s="13" t="s">
        <v>85</v>
      </c>
      <c r="B168" s="13">
        <v>10630.12</v>
      </c>
      <c r="C168" s="13">
        <v>10652.321</v>
      </c>
      <c r="D168" s="13">
        <v>10581.821</v>
      </c>
      <c r="E168" s="13">
        <v>10471.168</v>
      </c>
      <c r="F168" s="13">
        <v>10371.627</v>
      </c>
      <c r="G168" s="13">
        <v>10291.196</v>
      </c>
    </row>
    <row r="169" spans="1:7" x14ac:dyDescent="0.3">
      <c r="A169" s="13" t="s">
        <v>148</v>
      </c>
      <c r="B169" s="13">
        <v>1189.633</v>
      </c>
      <c r="C169" s="13">
        <v>1779.6759999999999</v>
      </c>
      <c r="D169" s="13">
        <v>2109.5680000000002</v>
      </c>
      <c r="E169" s="13">
        <v>2374.4189999999999</v>
      </c>
      <c r="F169" s="13">
        <v>2569.8040000000001</v>
      </c>
      <c r="G169" s="13">
        <v>2694.8490000000002</v>
      </c>
    </row>
    <row r="170" spans="1:7" x14ac:dyDescent="0.3">
      <c r="A170" s="13" t="s">
        <v>86</v>
      </c>
      <c r="B170" s="13">
        <v>4128.6490000000003</v>
      </c>
      <c r="C170" s="13">
        <v>4084.4810000000002</v>
      </c>
      <c r="D170" s="13">
        <v>4073.703</v>
      </c>
      <c r="E170" s="13">
        <v>4069.9389999999999</v>
      </c>
      <c r="F170" s="13">
        <v>4059.6080000000002</v>
      </c>
      <c r="G170" s="13">
        <v>4041.0650000000001</v>
      </c>
    </row>
    <row r="171" spans="1:7" x14ac:dyDescent="0.3">
      <c r="A171" s="13" t="s">
        <v>87</v>
      </c>
      <c r="B171" s="13">
        <v>21036.111000000001</v>
      </c>
      <c r="C171" s="13">
        <v>20440.347000000002</v>
      </c>
      <c r="D171" s="13">
        <v>20171.255000000001</v>
      </c>
      <c r="E171" s="13">
        <v>19972.736000000001</v>
      </c>
      <c r="F171" s="13">
        <v>19778.082999999999</v>
      </c>
      <c r="G171" s="13">
        <v>19580.633999999998</v>
      </c>
    </row>
    <row r="172" spans="1:7" x14ac:dyDescent="0.3">
      <c r="A172" s="13" t="s">
        <v>88</v>
      </c>
      <c r="B172" s="13">
        <v>143150.14199999999</v>
      </c>
      <c r="C172" s="13">
        <v>143153.86900000001</v>
      </c>
      <c r="D172" s="13">
        <v>143420.59700000001</v>
      </c>
      <c r="E172" s="13">
        <v>143761.378</v>
      </c>
      <c r="F172" s="13">
        <v>143964.51300000001</v>
      </c>
      <c r="G172" s="13">
        <v>143964.709</v>
      </c>
    </row>
    <row r="173" spans="1:7" x14ac:dyDescent="0.3">
      <c r="A173" s="13" t="s">
        <v>209</v>
      </c>
      <c r="B173" s="13">
        <v>9447.402</v>
      </c>
      <c r="C173" s="13">
        <v>10246.842000000001</v>
      </c>
      <c r="D173" s="13">
        <v>10788.852999999999</v>
      </c>
      <c r="E173" s="13">
        <v>11345.357</v>
      </c>
      <c r="F173" s="13">
        <v>11917.508</v>
      </c>
      <c r="G173" s="13">
        <v>12501.156000000001</v>
      </c>
    </row>
    <row r="174" spans="1:7" x14ac:dyDescent="0.3">
      <c r="A174" s="13" t="s">
        <v>210</v>
      </c>
      <c r="B174" s="13">
        <v>4.165</v>
      </c>
      <c r="C174" s="13">
        <v>4.1769999999999996</v>
      </c>
      <c r="D174" s="13">
        <v>4.117</v>
      </c>
      <c r="E174" s="13">
        <v>4.0540000000000003</v>
      </c>
      <c r="F174" s="13">
        <v>4.0350000000000001</v>
      </c>
      <c r="G174" s="13">
        <v>4.0739999999999998</v>
      </c>
    </row>
    <row r="175" spans="1:7" x14ac:dyDescent="0.3">
      <c r="A175" s="13" t="s">
        <v>351</v>
      </c>
      <c r="B175" s="13">
        <v>49.783000000000001</v>
      </c>
      <c r="C175" s="13">
        <v>51.445</v>
      </c>
      <c r="D175" s="13">
        <v>52.591000000000001</v>
      </c>
      <c r="E175" s="13">
        <v>53.738999999999997</v>
      </c>
      <c r="F175" s="13">
        <v>54.820999999999998</v>
      </c>
      <c r="G175" s="13">
        <v>55.85</v>
      </c>
    </row>
    <row r="176" spans="1:7" x14ac:dyDescent="0.3">
      <c r="A176" s="13" t="s">
        <v>352</v>
      </c>
      <c r="B176" s="13">
        <v>167.28800000000001</v>
      </c>
      <c r="C176" s="13">
        <v>172.58</v>
      </c>
      <c r="D176" s="13">
        <v>174.83500000000001</v>
      </c>
      <c r="E176" s="13">
        <v>176.42099999999999</v>
      </c>
      <c r="F176" s="13">
        <v>178.01499999999999</v>
      </c>
      <c r="G176" s="13">
        <v>179.667</v>
      </c>
    </row>
    <row r="177" spans="1:7" x14ac:dyDescent="0.3">
      <c r="A177" s="13" t="s">
        <v>353</v>
      </c>
      <c r="B177" s="13">
        <v>6.2610000000000001</v>
      </c>
      <c r="C177" s="13">
        <v>6.274</v>
      </c>
      <c r="D177" s="13">
        <v>6.2759999999999998</v>
      </c>
      <c r="E177" s="13">
        <v>6.2770000000000001</v>
      </c>
      <c r="F177" s="13">
        <v>6.3049999999999997</v>
      </c>
      <c r="G177" s="13">
        <v>6.3419999999999996</v>
      </c>
    </row>
    <row r="178" spans="1:7" x14ac:dyDescent="0.3">
      <c r="A178" s="13" t="s">
        <v>354</v>
      </c>
      <c r="B178" s="13">
        <v>109.047</v>
      </c>
      <c r="C178" s="13">
        <v>109.315</v>
      </c>
      <c r="D178" s="13">
        <v>109.328</v>
      </c>
      <c r="E178" s="13">
        <v>109.357</v>
      </c>
      <c r="F178" s="13">
        <v>109.643</v>
      </c>
      <c r="G178" s="13">
        <v>110.2</v>
      </c>
    </row>
    <row r="179" spans="1:7" x14ac:dyDescent="0.3">
      <c r="A179" s="13" t="s">
        <v>355</v>
      </c>
      <c r="B179" s="13">
        <v>182.286</v>
      </c>
      <c r="C179" s="13">
        <v>186.20500000000001</v>
      </c>
      <c r="D179" s="13">
        <v>189.19399999999999</v>
      </c>
      <c r="E179" s="13">
        <v>192.29</v>
      </c>
      <c r="F179" s="13">
        <v>195.125</v>
      </c>
      <c r="G179" s="13">
        <v>197.69499999999999</v>
      </c>
    </row>
    <row r="180" spans="1:7" x14ac:dyDescent="0.3">
      <c r="A180" s="13" t="s">
        <v>400</v>
      </c>
      <c r="B180" s="13">
        <v>29.977</v>
      </c>
      <c r="C180" s="13">
        <v>31.11</v>
      </c>
      <c r="D180" s="13">
        <v>31.914000000000001</v>
      </c>
      <c r="E180" s="13">
        <v>32.656999999999996</v>
      </c>
      <c r="F180" s="13">
        <v>33.203000000000003</v>
      </c>
      <c r="G180" s="13">
        <v>33.557000000000002</v>
      </c>
    </row>
    <row r="181" spans="1:7" x14ac:dyDescent="0.3">
      <c r="A181" s="13" t="s">
        <v>211</v>
      </c>
      <c r="B181" s="13">
        <v>163.101</v>
      </c>
      <c r="C181" s="13">
        <v>174.77600000000001</v>
      </c>
      <c r="D181" s="13">
        <v>182.88900000000001</v>
      </c>
      <c r="E181" s="13">
        <v>191.26599999999999</v>
      </c>
      <c r="F181" s="13">
        <v>199.91</v>
      </c>
      <c r="G181" s="13">
        <v>208.81800000000001</v>
      </c>
    </row>
    <row r="182" spans="1:7" x14ac:dyDescent="0.3">
      <c r="A182" s="13" t="s">
        <v>149</v>
      </c>
      <c r="B182" s="13">
        <v>25252.569</v>
      </c>
      <c r="C182" s="13">
        <v>27425.675999999999</v>
      </c>
      <c r="D182" s="13">
        <v>29086.357</v>
      </c>
      <c r="E182" s="13">
        <v>30776.722000000002</v>
      </c>
      <c r="F182" s="13">
        <v>32275.687000000002</v>
      </c>
      <c r="G182" s="13">
        <v>33554.343000000001</v>
      </c>
    </row>
    <row r="183" spans="1:7" x14ac:dyDescent="0.3">
      <c r="A183" s="13" t="s">
        <v>212</v>
      </c>
      <c r="B183" s="13">
        <v>11873.557000000001</v>
      </c>
      <c r="C183" s="13">
        <v>12916.228999999999</v>
      </c>
      <c r="D183" s="13">
        <v>13703.513000000001</v>
      </c>
      <c r="E183" s="13">
        <v>14546.111000000001</v>
      </c>
      <c r="F183" s="13">
        <v>15411.614</v>
      </c>
      <c r="G183" s="13">
        <v>16294.27</v>
      </c>
    </row>
    <row r="184" spans="1:7" x14ac:dyDescent="0.3">
      <c r="A184" s="13" t="s">
        <v>89</v>
      </c>
      <c r="B184" s="13" t="s">
        <v>81</v>
      </c>
      <c r="C184" s="13">
        <v>9029.7160000000003</v>
      </c>
      <c r="D184" s="13">
        <v>8956.9840000000004</v>
      </c>
      <c r="E184" s="13">
        <v>8884.7119999999995</v>
      </c>
      <c r="F184" s="13">
        <v>8820.0830000000005</v>
      </c>
      <c r="G184" s="13">
        <v>8762.027</v>
      </c>
    </row>
    <row r="185" spans="1:7" x14ac:dyDescent="0.3">
      <c r="A185" s="13" t="s">
        <v>90</v>
      </c>
      <c r="B185" s="13">
        <v>9754.6980000000003</v>
      </c>
      <c r="C185" s="13" t="s">
        <v>81</v>
      </c>
      <c r="D185" s="13" t="s">
        <v>81</v>
      </c>
      <c r="E185" s="13" t="s">
        <v>81</v>
      </c>
      <c r="F185" s="13" t="s">
        <v>81</v>
      </c>
      <c r="G185" s="13" t="s">
        <v>81</v>
      </c>
    </row>
    <row r="186" spans="1:7" x14ac:dyDescent="0.3">
      <c r="A186" s="13" t="s">
        <v>213</v>
      </c>
      <c r="B186" s="13">
        <v>90.281000000000006</v>
      </c>
      <c r="C186" s="13">
        <v>91.405000000000001</v>
      </c>
      <c r="D186" s="13">
        <v>92.284999999999997</v>
      </c>
      <c r="E186" s="13">
        <v>93.254000000000005</v>
      </c>
      <c r="F186" s="13">
        <v>94.227999999999994</v>
      </c>
      <c r="G186" s="13">
        <v>95.234999999999999</v>
      </c>
    </row>
    <row r="187" spans="1:7" x14ac:dyDescent="0.3">
      <c r="A187" s="13" t="s">
        <v>214</v>
      </c>
      <c r="B187" s="13">
        <v>6015.4170000000004</v>
      </c>
      <c r="C187" s="13">
        <v>6458.72</v>
      </c>
      <c r="D187" s="13">
        <v>6766.1030000000001</v>
      </c>
      <c r="E187" s="13">
        <v>7079.1620000000003</v>
      </c>
      <c r="F187" s="13">
        <v>7396.19</v>
      </c>
      <c r="G187" s="13">
        <v>7719.7290000000003</v>
      </c>
    </row>
    <row r="188" spans="1:7" x14ac:dyDescent="0.3">
      <c r="A188" s="13" t="s">
        <v>356</v>
      </c>
      <c r="B188" s="13">
        <v>4732.5280000000002</v>
      </c>
      <c r="C188" s="13">
        <v>5074.2520000000004</v>
      </c>
      <c r="D188" s="13">
        <v>5270.9579999999996</v>
      </c>
      <c r="E188" s="13">
        <v>5448.3419999999996</v>
      </c>
      <c r="F188" s="13">
        <v>5622.4549999999999</v>
      </c>
      <c r="G188" s="13">
        <v>5791.9009999999998</v>
      </c>
    </row>
    <row r="189" spans="1:7" x14ac:dyDescent="0.3">
      <c r="A189" s="13" t="s">
        <v>357</v>
      </c>
      <c r="B189" s="13" t="s">
        <v>81</v>
      </c>
      <c r="C189" s="13" t="s">
        <v>81</v>
      </c>
      <c r="D189" s="13">
        <v>35.133000000000003</v>
      </c>
      <c r="E189" s="13">
        <v>37.697000000000003</v>
      </c>
      <c r="F189" s="13">
        <v>39.536999999999999</v>
      </c>
      <c r="G189" s="13">
        <v>40.552</v>
      </c>
    </row>
    <row r="190" spans="1:7" x14ac:dyDescent="0.3">
      <c r="A190" s="13" t="s">
        <v>91</v>
      </c>
      <c r="B190" s="13">
        <v>5398.326</v>
      </c>
      <c r="C190" s="13">
        <v>5404.2939999999999</v>
      </c>
      <c r="D190" s="13">
        <v>5417.07</v>
      </c>
      <c r="E190" s="13">
        <v>5432.8410000000003</v>
      </c>
      <c r="F190" s="13">
        <v>5444.2179999999998</v>
      </c>
      <c r="G190" s="13">
        <v>5449.8159999999998</v>
      </c>
    </row>
    <row r="191" spans="1:7" x14ac:dyDescent="0.3">
      <c r="A191" s="13" t="s">
        <v>92</v>
      </c>
      <c r="B191" s="13">
        <v>2013.539</v>
      </c>
      <c r="C191" s="13">
        <v>2045.1679999999999</v>
      </c>
      <c r="D191" s="13">
        <v>2060.39</v>
      </c>
      <c r="E191" s="13">
        <v>2070.8449999999998</v>
      </c>
      <c r="F191" s="13">
        <v>2077.8620000000001</v>
      </c>
      <c r="G191" s="13">
        <v>2081.2600000000002</v>
      </c>
    </row>
    <row r="192" spans="1:7" x14ac:dyDescent="0.3">
      <c r="A192" s="13" t="s">
        <v>401</v>
      </c>
      <c r="B192" s="13" t="s">
        <v>81</v>
      </c>
      <c r="C192" s="13" t="s">
        <v>81</v>
      </c>
      <c r="D192" s="13" t="s">
        <v>81</v>
      </c>
      <c r="E192" s="13" t="s">
        <v>81</v>
      </c>
      <c r="F192" s="13" t="s">
        <v>81</v>
      </c>
      <c r="G192" s="13" t="s">
        <v>81</v>
      </c>
    </row>
    <row r="193" spans="1:7" x14ac:dyDescent="0.3">
      <c r="A193" s="13" t="s">
        <v>358</v>
      </c>
      <c r="B193" s="13">
        <v>492.94</v>
      </c>
      <c r="C193" s="13">
        <v>527.79</v>
      </c>
      <c r="D193" s="13">
        <v>551.53099999999995</v>
      </c>
      <c r="E193" s="13">
        <v>575.50400000000002</v>
      </c>
      <c r="F193" s="13">
        <v>599.41899999999998</v>
      </c>
      <c r="G193" s="13">
        <v>623.28099999999995</v>
      </c>
    </row>
    <row r="194" spans="1:7" x14ac:dyDescent="0.3">
      <c r="A194" s="13" t="s">
        <v>215</v>
      </c>
      <c r="B194" s="13">
        <v>11038.596</v>
      </c>
      <c r="C194" s="13">
        <v>12053.223</v>
      </c>
      <c r="D194" s="13">
        <v>12763.776</v>
      </c>
      <c r="E194" s="13">
        <v>13513.125</v>
      </c>
      <c r="F194" s="13">
        <v>14317.995999999999</v>
      </c>
      <c r="G194" s="13">
        <v>15181.924999999999</v>
      </c>
    </row>
    <row r="195" spans="1:7" x14ac:dyDescent="0.3">
      <c r="A195" s="13" t="s">
        <v>216</v>
      </c>
      <c r="B195" s="13">
        <v>49887.180999999997</v>
      </c>
      <c r="C195" s="13">
        <v>51584.663</v>
      </c>
      <c r="D195" s="13">
        <v>52998.213000000003</v>
      </c>
      <c r="E195" s="13">
        <v>54539.571000000004</v>
      </c>
      <c r="F195" s="13">
        <v>56015.472999999998</v>
      </c>
      <c r="G195" s="13">
        <v>57398.421000000002</v>
      </c>
    </row>
    <row r="196" spans="1:7" x14ac:dyDescent="0.3">
      <c r="A196" s="13" t="s">
        <v>402</v>
      </c>
      <c r="B196" s="13" t="s">
        <v>81</v>
      </c>
      <c r="C196" s="13" t="s">
        <v>81</v>
      </c>
      <c r="D196" s="13">
        <v>10818.258</v>
      </c>
      <c r="E196" s="13">
        <v>11530.971</v>
      </c>
      <c r="F196" s="13">
        <v>12230.73</v>
      </c>
      <c r="G196" s="13">
        <v>12919.053</v>
      </c>
    </row>
    <row r="197" spans="1:7" x14ac:dyDescent="0.3">
      <c r="A197" s="13" t="s">
        <v>93</v>
      </c>
      <c r="B197" s="13">
        <v>45393.858</v>
      </c>
      <c r="C197" s="13">
        <v>46788.63</v>
      </c>
      <c r="D197" s="13">
        <v>46857.404000000002</v>
      </c>
      <c r="E197" s="13">
        <v>46521.826999999997</v>
      </c>
      <c r="F197" s="13">
        <v>46347.576000000001</v>
      </c>
      <c r="G197" s="13">
        <v>46397.451999999997</v>
      </c>
    </row>
    <row r="198" spans="1:7" x14ac:dyDescent="0.3">
      <c r="A198" s="13" t="s">
        <v>359</v>
      </c>
      <c r="B198" s="13">
        <v>19810.789000000001</v>
      </c>
      <c r="C198" s="13">
        <v>20198.352999999999</v>
      </c>
      <c r="D198" s="13">
        <v>20424.555</v>
      </c>
      <c r="E198" s="13">
        <v>20623.563999999998</v>
      </c>
      <c r="F198" s="13">
        <v>20798.491999999998</v>
      </c>
      <c r="G198" s="13">
        <v>20950.041000000001</v>
      </c>
    </row>
    <row r="199" spans="1:7" x14ac:dyDescent="0.3">
      <c r="A199" s="13" t="s">
        <v>150</v>
      </c>
      <c r="B199" s="13">
        <v>3751.866</v>
      </c>
      <c r="C199" s="13">
        <v>4066.8290000000002</v>
      </c>
      <c r="D199" s="13">
        <v>4294.96</v>
      </c>
      <c r="E199" s="13">
        <v>4537.4250000000002</v>
      </c>
      <c r="F199" s="13">
        <v>4790.7049999999999</v>
      </c>
      <c r="G199" s="13">
        <v>5052.7759999999998</v>
      </c>
    </row>
    <row r="200" spans="1:7" x14ac:dyDescent="0.3">
      <c r="A200" s="13" t="s">
        <v>217</v>
      </c>
      <c r="B200" s="13" t="s">
        <v>81</v>
      </c>
      <c r="C200" s="13" t="s">
        <v>81</v>
      </c>
      <c r="D200" s="13">
        <v>35990.192000000003</v>
      </c>
      <c r="E200" s="13">
        <v>37737.913</v>
      </c>
      <c r="F200" s="13">
        <v>39578.828000000001</v>
      </c>
      <c r="G200" s="13">
        <v>41511.525999999998</v>
      </c>
    </row>
    <row r="201" spans="1:7" x14ac:dyDescent="0.3">
      <c r="A201" s="13" t="s">
        <v>384</v>
      </c>
      <c r="B201" s="13">
        <v>41139.326000000001</v>
      </c>
      <c r="C201" s="13">
        <v>44453.154999999999</v>
      </c>
      <c r="D201" s="13" t="s">
        <v>81</v>
      </c>
      <c r="E201" s="13" t="s">
        <v>81</v>
      </c>
      <c r="F201" s="13" t="s">
        <v>81</v>
      </c>
      <c r="G201" s="13" t="s">
        <v>81</v>
      </c>
    </row>
    <row r="202" spans="1:7" x14ac:dyDescent="0.3">
      <c r="A202" s="13" t="s">
        <v>360</v>
      </c>
      <c r="B202" s="13">
        <v>509.70499999999998</v>
      </c>
      <c r="C202" s="13">
        <v>526.10299999999995</v>
      </c>
      <c r="D202" s="13">
        <v>537.077</v>
      </c>
      <c r="E202" s="13">
        <v>547.928</v>
      </c>
      <c r="F202" s="13">
        <v>558.36800000000005</v>
      </c>
      <c r="G202" s="13">
        <v>568.30100000000004</v>
      </c>
    </row>
    <row r="203" spans="1:7" x14ac:dyDescent="0.3">
      <c r="A203" s="13" t="s">
        <v>94</v>
      </c>
      <c r="B203" s="13">
        <v>9163.2430000000004</v>
      </c>
      <c r="C203" s="13">
        <v>9390.1679999999997</v>
      </c>
      <c r="D203" s="13">
        <v>9540.9069999999992</v>
      </c>
      <c r="E203" s="13">
        <v>9689.3760000000002</v>
      </c>
      <c r="F203" s="13">
        <v>9837.5329999999994</v>
      </c>
      <c r="G203" s="13">
        <v>9982.7090000000007</v>
      </c>
    </row>
    <row r="204" spans="1:7" x14ac:dyDescent="0.3">
      <c r="A204" s="13" t="s">
        <v>95</v>
      </c>
      <c r="B204" s="13">
        <v>7595.68</v>
      </c>
      <c r="C204" s="13">
        <v>7867.9740000000002</v>
      </c>
      <c r="D204" s="13">
        <v>8068.2150000000001</v>
      </c>
      <c r="E204" s="13">
        <v>8266.7559999999994</v>
      </c>
      <c r="F204" s="13">
        <v>8439.4050000000007</v>
      </c>
      <c r="G204" s="13">
        <v>8582.1890000000003</v>
      </c>
    </row>
    <row r="205" spans="1:7" x14ac:dyDescent="0.3">
      <c r="A205" s="13" t="s">
        <v>151</v>
      </c>
      <c r="B205" s="13">
        <v>19632.806</v>
      </c>
      <c r="C205" s="13">
        <v>21018.833999999999</v>
      </c>
      <c r="D205" s="13">
        <v>20420.701000000001</v>
      </c>
      <c r="E205" s="13">
        <v>19203.09</v>
      </c>
      <c r="F205" s="13">
        <v>18430.453000000001</v>
      </c>
      <c r="G205" s="13">
        <v>18284.406999999999</v>
      </c>
    </row>
    <row r="206" spans="1:7" x14ac:dyDescent="0.3">
      <c r="A206" s="13" t="s">
        <v>361</v>
      </c>
      <c r="B206" s="13">
        <v>7152.3850000000002</v>
      </c>
      <c r="C206" s="13">
        <v>7641.63</v>
      </c>
      <c r="D206" s="13">
        <v>7995.0619999999999</v>
      </c>
      <c r="E206" s="13">
        <v>8362.7450000000008</v>
      </c>
      <c r="F206" s="13">
        <v>8734.9509999999991</v>
      </c>
      <c r="G206" s="13">
        <v>9107.2109999999993</v>
      </c>
    </row>
    <row r="207" spans="1:7" x14ac:dyDescent="0.3">
      <c r="A207" s="13" t="s">
        <v>362</v>
      </c>
      <c r="B207" s="13">
        <v>66195.615000000005</v>
      </c>
      <c r="C207" s="13">
        <v>67208.808000000005</v>
      </c>
      <c r="D207" s="13">
        <v>67843.979000000007</v>
      </c>
      <c r="E207" s="13">
        <v>68416.771999999997</v>
      </c>
      <c r="F207" s="13">
        <v>68863.513999999996</v>
      </c>
      <c r="G207" s="13">
        <v>69183.172999999995</v>
      </c>
    </row>
    <row r="208" spans="1:7" x14ac:dyDescent="0.3">
      <c r="A208" s="13" t="s">
        <v>403</v>
      </c>
      <c r="B208" s="13">
        <v>2065.4580000000001</v>
      </c>
      <c r="C208" s="13">
        <v>2070.739</v>
      </c>
      <c r="D208" s="13">
        <v>2074.0360000000001</v>
      </c>
      <c r="E208" s="13">
        <v>2077.4949999999999</v>
      </c>
      <c r="F208" s="13">
        <v>2081.2060000000001</v>
      </c>
      <c r="G208" s="13">
        <v>2085.0509999999999</v>
      </c>
    </row>
    <row r="209" spans="1:7" x14ac:dyDescent="0.3">
      <c r="A209" s="13" t="s">
        <v>363</v>
      </c>
      <c r="B209" s="13">
        <v>1064.973</v>
      </c>
      <c r="C209" s="13">
        <v>1109.5909999999999</v>
      </c>
      <c r="D209" s="13">
        <v>1156.76</v>
      </c>
      <c r="E209" s="13">
        <v>1212.8140000000001</v>
      </c>
      <c r="F209" s="13">
        <v>1268.671</v>
      </c>
      <c r="G209" s="13">
        <v>1324.0940000000001</v>
      </c>
    </row>
    <row r="210" spans="1:7" x14ac:dyDescent="0.3">
      <c r="A210" s="13" t="s">
        <v>218</v>
      </c>
      <c r="B210" s="13">
        <v>5997.3850000000002</v>
      </c>
      <c r="C210" s="13">
        <v>6502.9520000000002</v>
      </c>
      <c r="D210" s="13">
        <v>6859.482</v>
      </c>
      <c r="E210" s="13">
        <v>7228.915</v>
      </c>
      <c r="F210" s="13">
        <v>7606.3739999999998</v>
      </c>
      <c r="G210" s="13">
        <v>7990.9260000000004</v>
      </c>
    </row>
    <row r="211" spans="1:7" x14ac:dyDescent="0.3">
      <c r="A211" s="13" t="s">
        <v>364</v>
      </c>
      <c r="B211" s="13">
        <v>1.141</v>
      </c>
      <c r="C211" s="13">
        <v>1.1399999999999999</v>
      </c>
      <c r="D211" s="13">
        <v>1.167</v>
      </c>
      <c r="E211" s="13">
        <v>1.2190000000000001</v>
      </c>
      <c r="F211" s="13">
        <v>1.282</v>
      </c>
      <c r="G211" s="13">
        <v>1.319</v>
      </c>
    </row>
    <row r="212" spans="1:7" x14ac:dyDescent="0.3">
      <c r="A212" s="13" t="s">
        <v>365</v>
      </c>
      <c r="B212" s="13">
        <v>102.357</v>
      </c>
      <c r="C212" s="13">
        <v>104.137</v>
      </c>
      <c r="D212" s="13">
        <v>104.95099999999999</v>
      </c>
      <c r="E212" s="13">
        <v>105.782</v>
      </c>
      <c r="F212" s="13">
        <v>107.122</v>
      </c>
      <c r="G212" s="13">
        <v>109.008</v>
      </c>
    </row>
    <row r="213" spans="1:7" x14ac:dyDescent="0.3">
      <c r="A213" s="13" t="s">
        <v>366</v>
      </c>
      <c r="B213" s="13">
        <v>1309.26</v>
      </c>
      <c r="C213" s="13">
        <v>1328.1</v>
      </c>
      <c r="D213" s="13">
        <v>1341.588</v>
      </c>
      <c r="E213" s="13">
        <v>1354.4929999999999</v>
      </c>
      <c r="F213" s="13">
        <v>1364.962</v>
      </c>
      <c r="G213" s="13">
        <v>1372.598</v>
      </c>
    </row>
    <row r="214" spans="1:7" x14ac:dyDescent="0.3">
      <c r="A214" s="13" t="s">
        <v>219</v>
      </c>
      <c r="B214" s="13">
        <v>10298.087</v>
      </c>
      <c r="C214" s="13">
        <v>10639.931</v>
      </c>
      <c r="D214" s="13">
        <v>10886.668</v>
      </c>
      <c r="E214" s="13">
        <v>11143.907999999999</v>
      </c>
      <c r="F214" s="13">
        <v>11403.248</v>
      </c>
      <c r="G214" s="13">
        <v>11659.174000000001</v>
      </c>
    </row>
    <row r="215" spans="1:7" x14ac:dyDescent="0.3">
      <c r="A215" s="13" t="s">
        <v>152</v>
      </c>
      <c r="B215" s="13">
        <v>69597.281000000003</v>
      </c>
      <c r="C215" s="13">
        <v>72326.914000000004</v>
      </c>
      <c r="D215" s="13">
        <v>74569.866999999998</v>
      </c>
      <c r="E215" s="13">
        <v>77030.627999999997</v>
      </c>
      <c r="F215" s="13">
        <v>79512.426000000007</v>
      </c>
      <c r="G215" s="13">
        <v>81916.870999999999</v>
      </c>
    </row>
    <row r="216" spans="1:7" x14ac:dyDescent="0.3">
      <c r="A216" s="13" t="s">
        <v>367</v>
      </c>
      <c r="B216" s="13">
        <v>4870.1369999999997</v>
      </c>
      <c r="C216" s="13">
        <v>5087.21</v>
      </c>
      <c r="D216" s="13">
        <v>5267.8389999999999</v>
      </c>
      <c r="E216" s="13">
        <v>5466.241</v>
      </c>
      <c r="F216" s="13">
        <v>5662.5439999999999</v>
      </c>
      <c r="G216" s="13">
        <v>5851.4660000000003</v>
      </c>
    </row>
    <row r="217" spans="1:7" x14ac:dyDescent="0.3">
      <c r="A217" s="13" t="s">
        <v>368</v>
      </c>
      <c r="B217" s="13">
        <v>28.64</v>
      </c>
      <c r="C217" s="13">
        <v>30.994</v>
      </c>
      <c r="D217" s="13">
        <v>32.430999999999997</v>
      </c>
      <c r="E217" s="13">
        <v>33.738999999999997</v>
      </c>
      <c r="F217" s="13">
        <v>34.9</v>
      </c>
      <c r="G217" s="13">
        <v>35.963000000000001</v>
      </c>
    </row>
    <row r="218" spans="1:7" x14ac:dyDescent="0.3">
      <c r="A218" s="13" t="s">
        <v>369</v>
      </c>
      <c r="B218" s="13">
        <v>10.243</v>
      </c>
      <c r="C218" s="13">
        <v>10.531000000000001</v>
      </c>
      <c r="D218" s="13">
        <v>10.725</v>
      </c>
      <c r="E218" s="13">
        <v>10.907999999999999</v>
      </c>
      <c r="F218" s="13">
        <v>11.097</v>
      </c>
      <c r="G218" s="13">
        <v>11.287000000000001</v>
      </c>
    </row>
    <row r="219" spans="1:7" x14ac:dyDescent="0.3">
      <c r="A219" s="13" t="s">
        <v>220</v>
      </c>
      <c r="B219" s="13">
        <v>30590.487000000001</v>
      </c>
      <c r="C219" s="13">
        <v>33915.133000000002</v>
      </c>
      <c r="D219" s="13">
        <v>36306.796000000002</v>
      </c>
      <c r="E219" s="13">
        <v>38833.338000000003</v>
      </c>
      <c r="F219" s="13">
        <v>41487.964999999997</v>
      </c>
      <c r="G219" s="13">
        <v>44270.563000000002</v>
      </c>
    </row>
    <row r="220" spans="1:7" x14ac:dyDescent="0.3">
      <c r="A220" s="13" t="s">
        <v>96</v>
      </c>
      <c r="B220" s="13">
        <v>46386.355000000003</v>
      </c>
      <c r="C220" s="13">
        <v>45792.500999999997</v>
      </c>
      <c r="D220" s="13">
        <v>45349.332999999999</v>
      </c>
      <c r="E220" s="13">
        <v>44883.425999999999</v>
      </c>
      <c r="F220" s="13">
        <v>44438.625</v>
      </c>
      <c r="G220" s="13">
        <v>44009.214</v>
      </c>
    </row>
    <row r="221" spans="1:7" x14ac:dyDescent="0.3">
      <c r="A221" s="13" t="s">
        <v>404</v>
      </c>
      <c r="B221" s="13" t="s">
        <v>81</v>
      </c>
      <c r="C221" s="13" t="s">
        <v>81</v>
      </c>
      <c r="D221" s="13" t="s">
        <v>81</v>
      </c>
      <c r="E221" s="13" t="s">
        <v>81</v>
      </c>
      <c r="F221" s="13" t="s">
        <v>81</v>
      </c>
      <c r="G221" s="13" t="s">
        <v>81</v>
      </c>
    </row>
    <row r="222" spans="1:7" x14ac:dyDescent="0.3">
      <c r="A222" s="13" t="s">
        <v>153</v>
      </c>
      <c r="B222" s="13">
        <v>6044.067</v>
      </c>
      <c r="C222" s="13">
        <v>8270.6839999999993</v>
      </c>
      <c r="D222" s="13">
        <v>8900.4529999999995</v>
      </c>
      <c r="E222" s="13">
        <v>9070.8670000000002</v>
      </c>
      <c r="F222" s="13">
        <v>9269.6119999999992</v>
      </c>
      <c r="G222" s="13">
        <v>9541.6149999999998</v>
      </c>
    </row>
    <row r="223" spans="1:7" x14ac:dyDescent="0.3">
      <c r="A223" s="13" t="s">
        <v>97</v>
      </c>
      <c r="B223" s="13">
        <v>61648.9</v>
      </c>
      <c r="C223" s="13">
        <v>63546.495999999999</v>
      </c>
      <c r="D223" s="13">
        <v>64493.093999999997</v>
      </c>
      <c r="E223" s="13">
        <v>65261.245000000003</v>
      </c>
      <c r="F223" s="13">
        <v>66036.851999999999</v>
      </c>
      <c r="G223" s="13">
        <v>66824.418000000005</v>
      </c>
    </row>
    <row r="224" spans="1:7" x14ac:dyDescent="0.3">
      <c r="A224" s="13" t="s">
        <v>221</v>
      </c>
      <c r="B224" s="13">
        <v>41923.714999999997</v>
      </c>
      <c r="C224" s="13">
        <v>46098.591</v>
      </c>
      <c r="D224" s="13">
        <v>49082.997000000003</v>
      </c>
      <c r="E224" s="13">
        <v>52234.868999999999</v>
      </c>
      <c r="F224" s="13">
        <v>55572.201000000001</v>
      </c>
      <c r="G224" s="13">
        <v>59091.392</v>
      </c>
    </row>
    <row r="225" spans="1:7" x14ac:dyDescent="0.3">
      <c r="A225" s="13" t="s">
        <v>370</v>
      </c>
      <c r="B225" s="13">
        <v>304447.57400000002</v>
      </c>
      <c r="C225" s="13">
        <v>312464.23300000001</v>
      </c>
      <c r="D225" s="13">
        <v>317138.55599999998</v>
      </c>
      <c r="E225" s="13">
        <v>321504.60399999999</v>
      </c>
      <c r="F225" s="13">
        <v>325952.42099999997</v>
      </c>
      <c r="G225" s="13">
        <v>330530.66899999999</v>
      </c>
    </row>
    <row r="226" spans="1:7" x14ac:dyDescent="0.3">
      <c r="A226" s="13" t="s">
        <v>371</v>
      </c>
      <c r="B226" s="13">
        <v>3339.741</v>
      </c>
      <c r="C226" s="13">
        <v>3374.415</v>
      </c>
      <c r="D226" s="13">
        <v>3396.777</v>
      </c>
      <c r="E226" s="13">
        <v>3419.5459999999998</v>
      </c>
      <c r="F226" s="13">
        <v>3444.0059999999999</v>
      </c>
      <c r="G226" s="13">
        <v>3469.5509999999999</v>
      </c>
    </row>
    <row r="227" spans="1:7" x14ac:dyDescent="0.3">
      <c r="A227" s="13" t="s">
        <v>372</v>
      </c>
      <c r="B227" s="13">
        <v>27292.375</v>
      </c>
      <c r="C227" s="13">
        <v>28606.294000000002</v>
      </c>
      <c r="D227" s="13">
        <v>29540.819</v>
      </c>
      <c r="E227" s="13">
        <v>30499.617999999999</v>
      </c>
      <c r="F227" s="13">
        <v>31446.794999999998</v>
      </c>
      <c r="G227" s="13">
        <v>32364.995999999999</v>
      </c>
    </row>
    <row r="228" spans="1:7" x14ac:dyDescent="0.3">
      <c r="A228" s="13" t="s">
        <v>373</v>
      </c>
      <c r="B228" s="13">
        <v>219.953</v>
      </c>
      <c r="C228" s="13">
        <v>236.29499999999999</v>
      </c>
      <c r="D228" s="13">
        <v>247.48500000000001</v>
      </c>
      <c r="E228" s="13">
        <v>258.85000000000002</v>
      </c>
      <c r="F228" s="13">
        <v>270.40199999999999</v>
      </c>
      <c r="G228" s="13">
        <v>282.11700000000002</v>
      </c>
    </row>
    <row r="229" spans="1:7" x14ac:dyDescent="0.3">
      <c r="A229" s="13" t="s">
        <v>374</v>
      </c>
      <c r="B229" s="13">
        <v>27691.965</v>
      </c>
      <c r="C229" s="13">
        <v>29028.032999999999</v>
      </c>
      <c r="D229" s="13">
        <v>29893.08</v>
      </c>
      <c r="E229" s="13">
        <v>30738.378000000001</v>
      </c>
      <c r="F229" s="13">
        <v>31568.179</v>
      </c>
      <c r="G229" s="13">
        <v>32381.221000000001</v>
      </c>
    </row>
    <row r="230" spans="1:7" x14ac:dyDescent="0.3">
      <c r="A230" s="13" t="s">
        <v>375</v>
      </c>
      <c r="B230" s="13">
        <v>85889.59</v>
      </c>
      <c r="C230" s="13">
        <v>88472.512000000002</v>
      </c>
      <c r="D230" s="13">
        <v>90451.880999999994</v>
      </c>
      <c r="E230" s="13">
        <v>92544.914999999994</v>
      </c>
      <c r="F230" s="13">
        <v>94569.072</v>
      </c>
      <c r="G230" s="13">
        <v>96491.145999999993</v>
      </c>
    </row>
    <row r="231" spans="1:7" x14ac:dyDescent="0.3">
      <c r="A231" s="13" t="s">
        <v>376</v>
      </c>
      <c r="B231" s="13">
        <v>14.228999999999999</v>
      </c>
      <c r="C231" s="13">
        <v>13.428000000000001</v>
      </c>
      <c r="D231" s="13">
        <v>12.836</v>
      </c>
      <c r="E231" s="13">
        <v>12.285</v>
      </c>
      <c r="F231" s="13">
        <v>11.898999999999999</v>
      </c>
      <c r="G231" s="13">
        <v>11.683</v>
      </c>
    </row>
    <row r="232" spans="1:7" x14ac:dyDescent="0.3">
      <c r="A232" s="13" t="s">
        <v>377</v>
      </c>
      <c r="B232" s="13">
        <v>462.20699999999999</v>
      </c>
      <c r="C232" s="13">
        <v>480.274</v>
      </c>
      <c r="D232" s="13">
        <v>495.77199999999999</v>
      </c>
      <c r="E232" s="13">
        <v>514.99099999999999</v>
      </c>
      <c r="F232" s="13">
        <v>538.755</v>
      </c>
      <c r="G232" s="13">
        <v>567.42100000000005</v>
      </c>
    </row>
    <row r="233" spans="1:7" x14ac:dyDescent="0.3">
      <c r="A233" s="13" t="s">
        <v>154</v>
      </c>
      <c r="B233" s="13">
        <v>21751.605</v>
      </c>
      <c r="C233" s="13">
        <v>23606.778999999999</v>
      </c>
      <c r="D233" s="13">
        <v>24909.969000000001</v>
      </c>
      <c r="E233" s="13">
        <v>26246.327000000001</v>
      </c>
      <c r="F233" s="13">
        <v>27584.213</v>
      </c>
      <c r="G233" s="13">
        <v>28915.284</v>
      </c>
    </row>
    <row r="234" spans="1:7" x14ac:dyDescent="0.3">
      <c r="A234" s="13" t="s">
        <v>222</v>
      </c>
      <c r="B234" s="13">
        <v>12725.974</v>
      </c>
      <c r="C234" s="13">
        <v>13850.032999999999</v>
      </c>
      <c r="D234" s="13">
        <v>14699.937</v>
      </c>
      <c r="E234" s="13">
        <v>15620.974</v>
      </c>
      <c r="F234" s="13">
        <v>16591.39</v>
      </c>
      <c r="G234" s="13">
        <v>17609.178</v>
      </c>
    </row>
    <row r="235" spans="1:7" x14ac:dyDescent="0.3">
      <c r="A235" s="13" t="s">
        <v>223</v>
      </c>
      <c r="B235" s="13">
        <v>13329.909</v>
      </c>
      <c r="C235" s="13">
        <v>14086.316999999999</v>
      </c>
      <c r="D235" s="13">
        <v>14710.825999999999</v>
      </c>
      <c r="E235" s="13">
        <v>15411.674999999999</v>
      </c>
      <c r="F235" s="13">
        <v>16150.361999999999</v>
      </c>
      <c r="G235" s="13">
        <v>16913.260999999999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1FC832-1139-48A6-905A-AEDF5C54B9AD}">
  <sheetPr>
    <tabColor rgb="FFFF0000"/>
  </sheetPr>
  <dimension ref="A1:Z285"/>
  <sheetViews>
    <sheetView zoomScale="52" zoomScaleNormal="52" workbookViewId="0">
      <selection activeCell="L50" sqref="L50:L51"/>
    </sheetView>
  </sheetViews>
  <sheetFormatPr defaultRowHeight="14" x14ac:dyDescent="0.3"/>
  <cols>
    <col min="4" max="6" width="14.4140625" style="2" bestFit="1" customWidth="1"/>
    <col min="7" max="7" width="13.9140625" style="2" bestFit="1" customWidth="1"/>
    <col min="8" max="8" width="9.5" style="2" bestFit="1" customWidth="1"/>
    <col min="9" max="9" width="10.5" style="2" bestFit="1" customWidth="1"/>
    <col min="10" max="15" width="8.83203125" style="2" bestFit="1" customWidth="1"/>
    <col min="18" max="18" width="17.9140625" customWidth="1"/>
  </cols>
  <sheetData>
    <row r="1" spans="1:26" x14ac:dyDescent="0.3">
      <c r="A1" t="s">
        <v>0</v>
      </c>
      <c r="B1" t="s">
        <v>136</v>
      </c>
      <c r="C1" t="s">
        <v>1</v>
      </c>
      <c r="D1" s="2" t="s">
        <v>2</v>
      </c>
      <c r="E1" s="2" t="s">
        <v>3</v>
      </c>
      <c r="F1" s="2" t="s">
        <v>4</v>
      </c>
      <c r="G1" s="2" t="s">
        <v>53</v>
      </c>
      <c r="H1" s="2" t="s">
        <v>5</v>
      </c>
      <c r="I1" s="2" t="s">
        <v>6</v>
      </c>
      <c r="J1" s="2" t="s">
        <v>24</v>
      </c>
      <c r="K1" s="2" t="s">
        <v>23</v>
      </c>
      <c r="L1" s="2" t="s">
        <v>22</v>
      </c>
      <c r="M1" s="2" t="s">
        <v>21</v>
      </c>
      <c r="N1" s="2" t="s">
        <v>20</v>
      </c>
      <c r="O1" s="2" t="s">
        <v>19</v>
      </c>
      <c r="R1" t="s">
        <v>666</v>
      </c>
    </row>
    <row r="2" spans="1:26" ht="14.5" thickBot="1" x14ac:dyDescent="0.35">
      <c r="A2">
        <v>2007</v>
      </c>
      <c r="B2" t="s">
        <v>224</v>
      </c>
      <c r="C2" t="s">
        <v>276</v>
      </c>
      <c r="D2" s="2">
        <v>27631203.951000001</v>
      </c>
      <c r="E2" s="2">
        <v>60163160.346000001</v>
      </c>
      <c r="F2" s="2">
        <v>87794364.297000006</v>
      </c>
      <c r="G2" s="2">
        <v>32531956.395</v>
      </c>
      <c r="H2" s="2">
        <v>3986.56</v>
      </c>
      <c r="I2" s="2">
        <v>34300.076000000001</v>
      </c>
      <c r="J2" s="2">
        <v>1.6</v>
      </c>
      <c r="K2" s="2">
        <v>1.8333299999999999</v>
      </c>
      <c r="L2" s="2">
        <v>2</v>
      </c>
      <c r="M2" s="2">
        <v>1.9166700000000001</v>
      </c>
      <c r="N2" s="2">
        <v>2.2727300000000001</v>
      </c>
      <c r="O2" s="2">
        <v>2.8181799999999999</v>
      </c>
    </row>
    <row r="3" spans="1:26" x14ac:dyDescent="0.3">
      <c r="A3">
        <v>2007</v>
      </c>
      <c r="B3" t="s">
        <v>225</v>
      </c>
      <c r="C3" t="s">
        <v>276</v>
      </c>
      <c r="D3" s="2">
        <v>13661000</v>
      </c>
      <c r="E3" s="2">
        <v>44177783.071000002</v>
      </c>
      <c r="F3" s="2">
        <v>57838783.071000002</v>
      </c>
      <c r="G3" s="2">
        <v>30516783.071000002</v>
      </c>
      <c r="H3" s="2">
        <v>3099.09</v>
      </c>
      <c r="I3" s="2">
        <v>20997.687000000002</v>
      </c>
      <c r="J3" s="2">
        <v>2.4</v>
      </c>
      <c r="K3" s="2">
        <v>2.25</v>
      </c>
      <c r="L3" s="2">
        <v>2.5</v>
      </c>
      <c r="M3" s="2">
        <v>2.5</v>
      </c>
      <c r="N3" s="2">
        <v>2.375</v>
      </c>
      <c r="O3" s="2">
        <v>2.8333300000000001</v>
      </c>
      <c r="R3" s="6" t="s">
        <v>31</v>
      </c>
      <c r="S3" s="6"/>
    </row>
    <row r="4" spans="1:26" x14ac:dyDescent="0.3">
      <c r="A4">
        <v>2007</v>
      </c>
      <c r="B4" t="s">
        <v>226</v>
      </c>
      <c r="C4" t="s">
        <v>276</v>
      </c>
      <c r="D4" s="2">
        <v>2037000</v>
      </c>
      <c r="E4" s="2">
        <v>1046859</v>
      </c>
      <c r="F4" s="2">
        <v>3083859</v>
      </c>
      <c r="G4" s="2">
        <v>-990141</v>
      </c>
      <c r="H4" s="2">
        <v>706.995</v>
      </c>
      <c r="I4" s="2">
        <v>8454.7909999999993</v>
      </c>
      <c r="J4" s="2">
        <v>1.8</v>
      </c>
      <c r="K4" s="2">
        <v>1.88889</v>
      </c>
      <c r="L4" s="2">
        <v>2.7777799999999999</v>
      </c>
      <c r="M4" s="2">
        <v>2.5555599999999998</v>
      </c>
      <c r="N4" s="2">
        <v>2.88889</v>
      </c>
      <c r="O4" s="2">
        <v>2.7777799999999999</v>
      </c>
      <c r="R4" s="3" t="s">
        <v>32</v>
      </c>
      <c r="S4" s="3">
        <v>0.30243351789768808</v>
      </c>
    </row>
    <row r="5" spans="1:26" x14ac:dyDescent="0.3">
      <c r="A5">
        <v>2007</v>
      </c>
      <c r="B5" t="s">
        <v>228</v>
      </c>
      <c r="C5" t="s">
        <v>276</v>
      </c>
      <c r="D5" s="2">
        <v>1559794.466</v>
      </c>
      <c r="E5" s="2">
        <v>623000</v>
      </c>
      <c r="F5" s="2">
        <v>2182794.466</v>
      </c>
      <c r="G5" s="2">
        <v>-936794.46600000001</v>
      </c>
      <c r="H5" s="2">
        <v>475.79300000000001</v>
      </c>
      <c r="I5" s="2">
        <v>14252.021000000001</v>
      </c>
      <c r="J5" s="2">
        <v>2.125</v>
      </c>
      <c r="K5" s="2">
        <v>1.88889</v>
      </c>
      <c r="L5" s="2">
        <v>2.6666699999999999</v>
      </c>
      <c r="M5" s="2">
        <v>2.3333300000000001</v>
      </c>
      <c r="N5" s="2">
        <v>2.125</v>
      </c>
      <c r="O5" s="2">
        <v>2.25</v>
      </c>
      <c r="R5" s="3" t="s">
        <v>33</v>
      </c>
      <c r="S5" s="3">
        <v>9.1466032747971202E-2</v>
      </c>
    </row>
    <row r="6" spans="1:26" x14ac:dyDescent="0.3">
      <c r="A6">
        <v>2007</v>
      </c>
      <c r="B6" t="s">
        <v>229</v>
      </c>
      <c r="C6" t="s">
        <v>276</v>
      </c>
      <c r="D6" s="2">
        <v>319105</v>
      </c>
      <c r="E6" s="2">
        <v>58836</v>
      </c>
      <c r="F6" s="2">
        <v>377941</v>
      </c>
      <c r="G6" s="2">
        <v>-260269</v>
      </c>
      <c r="H6" s="2">
        <v>170.17400000000001</v>
      </c>
      <c r="I6" s="2">
        <v>7939.5730000000003</v>
      </c>
      <c r="J6" s="2">
        <v>2.2000000000000002</v>
      </c>
      <c r="K6" s="2">
        <v>2.5</v>
      </c>
      <c r="L6" s="2">
        <v>2.5</v>
      </c>
      <c r="M6" s="2">
        <v>2.5</v>
      </c>
      <c r="N6" s="2">
        <v>2</v>
      </c>
      <c r="O6" s="2">
        <v>2</v>
      </c>
      <c r="R6" s="3" t="s">
        <v>34</v>
      </c>
      <c r="S6" s="3">
        <v>6.1548399533482574E-2</v>
      </c>
    </row>
    <row r="7" spans="1:26" x14ac:dyDescent="0.3">
      <c r="A7">
        <v>2007</v>
      </c>
      <c r="B7" t="s">
        <v>231</v>
      </c>
      <c r="C7" t="s">
        <v>276</v>
      </c>
      <c r="D7" s="2">
        <v>4656504</v>
      </c>
      <c r="E7" s="2">
        <v>4230114.7149999999</v>
      </c>
      <c r="F7" s="2">
        <v>8886618.7149999999</v>
      </c>
      <c r="G7" s="2">
        <v>-426389.28500000015</v>
      </c>
      <c r="H7" s="2">
        <v>1187.8800000000001</v>
      </c>
      <c r="I7" s="2">
        <v>18395.388999999999</v>
      </c>
      <c r="J7" s="2">
        <v>2.5714299999999999</v>
      </c>
      <c r="K7" s="2">
        <v>2</v>
      </c>
      <c r="L7" s="2">
        <v>2.3333300000000001</v>
      </c>
      <c r="M7" s="2">
        <v>2.25</v>
      </c>
      <c r="N7" s="2">
        <v>2.5</v>
      </c>
      <c r="O7" s="2">
        <v>3.2857099999999999</v>
      </c>
      <c r="R7" s="3" t="s">
        <v>35</v>
      </c>
      <c r="S7" s="3">
        <v>10618235.36594481</v>
      </c>
    </row>
    <row r="8" spans="1:26" ht="14.5" thickBot="1" x14ac:dyDescent="0.35">
      <c r="A8">
        <v>2007</v>
      </c>
      <c r="B8" t="s">
        <v>233</v>
      </c>
      <c r="C8" t="s">
        <v>276</v>
      </c>
      <c r="D8" s="2">
        <v>1800000</v>
      </c>
      <c r="E8" s="2">
        <v>3666224</v>
      </c>
      <c r="F8" s="2">
        <v>5466224</v>
      </c>
      <c r="G8" s="2">
        <v>1866224</v>
      </c>
      <c r="H8" s="2">
        <v>915.11800000000005</v>
      </c>
      <c r="I8" s="2">
        <v>10775.708000000001</v>
      </c>
      <c r="J8" s="2">
        <v>2</v>
      </c>
      <c r="K8" s="2">
        <v>1.8</v>
      </c>
      <c r="L8" s="2">
        <v>1.8333299999999999</v>
      </c>
      <c r="M8" s="2">
        <v>1.8181799999999999</v>
      </c>
      <c r="N8" s="2">
        <v>1.90909</v>
      </c>
      <c r="O8" s="2">
        <v>2.5555599999999998</v>
      </c>
      <c r="R8" s="4" t="s">
        <v>36</v>
      </c>
      <c r="S8" s="4">
        <v>254</v>
      </c>
    </row>
    <row r="9" spans="1:26" x14ac:dyDescent="0.3">
      <c r="A9">
        <v>2007</v>
      </c>
      <c r="B9" t="s">
        <v>234</v>
      </c>
      <c r="C9" t="s">
        <v>276</v>
      </c>
      <c r="D9" s="2">
        <v>138311</v>
      </c>
      <c r="E9" s="2">
        <v>13813</v>
      </c>
      <c r="F9" s="2">
        <v>152124</v>
      </c>
      <c r="G9" s="2">
        <v>-124498</v>
      </c>
      <c r="H9" s="2">
        <v>732.77300000000002</v>
      </c>
      <c r="I9" s="2">
        <v>641.62</v>
      </c>
      <c r="J9" s="2">
        <v>2.2999999999999998</v>
      </c>
      <c r="K9" s="2">
        <v>2.4615399999999998</v>
      </c>
      <c r="L9" s="2">
        <v>2.3333300000000001</v>
      </c>
      <c r="M9" s="2">
        <v>2.6363599999999998</v>
      </c>
      <c r="N9" s="2">
        <v>2.5</v>
      </c>
      <c r="O9" s="2">
        <v>2.6666699999999999</v>
      </c>
    </row>
    <row r="10" spans="1:26" ht="14.5" thickBot="1" x14ac:dyDescent="0.35">
      <c r="A10">
        <v>2007</v>
      </c>
      <c r="B10" t="s">
        <v>236</v>
      </c>
      <c r="C10" t="s">
        <v>276</v>
      </c>
      <c r="D10" s="2">
        <v>6683116.6699999999</v>
      </c>
      <c r="E10" s="2">
        <v>8067712.9950000001</v>
      </c>
      <c r="F10" s="2">
        <v>14750829.664999999</v>
      </c>
      <c r="G10" s="2">
        <v>1384596.3250000002</v>
      </c>
      <c r="H10" s="2">
        <v>1053.56</v>
      </c>
      <c r="I10" s="2">
        <v>19085.940999999999</v>
      </c>
      <c r="J10" s="2">
        <v>2.2222200000000001</v>
      </c>
      <c r="K10" s="2">
        <v>2.2222200000000001</v>
      </c>
      <c r="L10" s="2">
        <v>2.125</v>
      </c>
      <c r="M10" s="2">
        <v>2.375</v>
      </c>
      <c r="N10" s="2">
        <v>2</v>
      </c>
      <c r="O10" s="2">
        <v>3.25</v>
      </c>
      <c r="R10" t="s">
        <v>37</v>
      </c>
    </row>
    <row r="11" spans="1:26" x14ac:dyDescent="0.3">
      <c r="A11">
        <v>2007</v>
      </c>
      <c r="B11" t="s">
        <v>239</v>
      </c>
      <c r="C11" t="s">
        <v>276</v>
      </c>
      <c r="D11" s="2">
        <v>37100000</v>
      </c>
      <c r="E11" s="2">
        <v>19224000</v>
      </c>
      <c r="F11" s="2">
        <v>56324000</v>
      </c>
      <c r="G11" s="2">
        <v>-17876000</v>
      </c>
      <c r="H11" s="2">
        <v>1861.05</v>
      </c>
      <c r="I11" s="2">
        <v>79537.252999999997</v>
      </c>
      <c r="J11" s="2">
        <v>2.0769199999999999</v>
      </c>
      <c r="K11" s="2">
        <v>2</v>
      </c>
      <c r="L11" s="2">
        <v>2.3333300000000001</v>
      </c>
      <c r="M11" s="2">
        <v>2.38462</v>
      </c>
      <c r="N11" s="2">
        <v>2.61538</v>
      </c>
      <c r="O11" s="2">
        <v>2.8461500000000002</v>
      </c>
      <c r="R11" s="5"/>
      <c r="S11" s="5" t="s">
        <v>41</v>
      </c>
      <c r="T11" s="5" t="s">
        <v>42</v>
      </c>
      <c r="U11" s="5" t="s">
        <v>43</v>
      </c>
      <c r="V11" s="5" t="s">
        <v>44</v>
      </c>
      <c r="W11" s="5" t="s">
        <v>45</v>
      </c>
    </row>
    <row r="12" spans="1:26" x14ac:dyDescent="0.3">
      <c r="A12">
        <v>2007</v>
      </c>
      <c r="B12" t="s">
        <v>241</v>
      </c>
      <c r="C12" t="s">
        <v>276</v>
      </c>
      <c r="D12" s="2">
        <v>501503.18800000002</v>
      </c>
      <c r="E12" s="2">
        <v>12854.141</v>
      </c>
      <c r="F12" s="2">
        <v>514357.32900000003</v>
      </c>
      <c r="G12" s="2">
        <v>-488649.04700000002</v>
      </c>
      <c r="H12" s="2">
        <v>278.98599999999999</v>
      </c>
      <c r="I12" s="2">
        <v>4153.3320000000003</v>
      </c>
      <c r="J12" s="2">
        <v>2.1428600000000002</v>
      </c>
      <c r="K12" s="2">
        <v>2</v>
      </c>
      <c r="L12" s="2">
        <v>2</v>
      </c>
      <c r="M12" s="2">
        <v>2.6666699999999999</v>
      </c>
      <c r="N12" s="2">
        <v>2.5</v>
      </c>
      <c r="O12" s="2">
        <v>1.8333299999999999</v>
      </c>
      <c r="R12" s="3" t="s">
        <v>38</v>
      </c>
      <c r="S12" s="3">
        <v>8</v>
      </c>
      <c r="T12" s="3">
        <v>2792276852844044</v>
      </c>
      <c r="U12" s="3">
        <v>349034606605505.5</v>
      </c>
      <c r="V12" s="3">
        <v>3.0957351165494731</v>
      </c>
      <c r="W12" s="3">
        <v>2.4020673093526463E-3</v>
      </c>
    </row>
    <row r="13" spans="1:26" x14ac:dyDescent="0.3">
      <c r="A13">
        <v>2007</v>
      </c>
      <c r="B13" t="s">
        <v>429</v>
      </c>
      <c r="C13" t="s">
        <v>276</v>
      </c>
      <c r="D13" s="2">
        <v>5808649.6179999998</v>
      </c>
      <c r="E13" s="2">
        <v>1277145.3659999999</v>
      </c>
      <c r="F13" s="2">
        <v>7085794.9839999992</v>
      </c>
      <c r="G13" s="2">
        <v>-4531504.2520000003</v>
      </c>
      <c r="H13" s="2">
        <v>249.209</v>
      </c>
      <c r="I13" s="2">
        <v>81000.409</v>
      </c>
      <c r="J13" s="2">
        <v>2.1428600000000002</v>
      </c>
      <c r="K13" s="2">
        <v>1.875</v>
      </c>
      <c r="L13" s="2">
        <v>2.4285700000000001</v>
      </c>
      <c r="M13" s="2">
        <v>2</v>
      </c>
      <c r="N13" s="2">
        <v>1.8333299999999999</v>
      </c>
      <c r="O13" s="2">
        <v>3.6666699999999999</v>
      </c>
      <c r="R13" s="3" t="s">
        <v>39</v>
      </c>
      <c r="S13" s="3">
        <v>246</v>
      </c>
      <c r="T13" s="3">
        <v>2.7735742882503876E+16</v>
      </c>
      <c r="U13" s="3">
        <v>112746922286601.13</v>
      </c>
      <c r="V13" s="3"/>
      <c r="W13" s="3"/>
    </row>
    <row r="14" spans="1:26" ht="14.5" thickBot="1" x14ac:dyDescent="0.35">
      <c r="A14">
        <v>2007</v>
      </c>
      <c r="B14" t="s">
        <v>242</v>
      </c>
      <c r="C14" t="s">
        <v>276</v>
      </c>
      <c r="D14" s="2">
        <v>2110233.0430000001</v>
      </c>
      <c r="E14" s="2">
        <v>6302024.8210000014</v>
      </c>
      <c r="F14" s="2">
        <v>8412257.8640000019</v>
      </c>
      <c r="G14" s="2">
        <v>4191791.7780000013</v>
      </c>
      <c r="H14" s="2">
        <v>8652.1200000000008</v>
      </c>
      <c r="I14" s="2">
        <v>1489.193</v>
      </c>
      <c r="J14" s="2">
        <v>2.25</v>
      </c>
      <c r="K14" s="2">
        <v>2.4</v>
      </c>
      <c r="L14" s="2">
        <v>1.6666700000000001</v>
      </c>
      <c r="M14" s="2">
        <v>2</v>
      </c>
      <c r="N14" s="2">
        <v>2</v>
      </c>
      <c r="O14" s="2">
        <v>2.3333300000000001</v>
      </c>
      <c r="R14" s="4" t="s">
        <v>4</v>
      </c>
      <c r="S14" s="4">
        <v>254</v>
      </c>
      <c r="T14" s="4">
        <v>3.052801973534792E+16</v>
      </c>
      <c r="U14" s="4"/>
      <c r="V14" s="4"/>
      <c r="W14" s="4"/>
    </row>
    <row r="15" spans="1:26" ht="14.5" thickBot="1" x14ac:dyDescent="0.35">
      <c r="A15">
        <v>2007</v>
      </c>
      <c r="B15" t="s">
        <v>243</v>
      </c>
      <c r="C15" t="s">
        <v>276</v>
      </c>
      <c r="D15" s="2">
        <v>320964.804</v>
      </c>
      <c r="E15" s="2">
        <v>13337.118</v>
      </c>
      <c r="F15" s="2">
        <v>334301.92200000002</v>
      </c>
      <c r="G15" s="2">
        <v>-307627.68599999999</v>
      </c>
      <c r="H15" s="2">
        <v>827.64700000000005</v>
      </c>
      <c r="I15" s="2">
        <v>1539.116</v>
      </c>
      <c r="J15" s="2">
        <v>2.25</v>
      </c>
      <c r="K15" s="2">
        <v>2.3333300000000001</v>
      </c>
      <c r="L15" s="2">
        <v>2.6666699999999999</v>
      </c>
      <c r="M15" s="2">
        <v>3</v>
      </c>
      <c r="N15" s="2">
        <v>2.3333300000000001</v>
      </c>
      <c r="O15" s="2">
        <v>2.5</v>
      </c>
    </row>
    <row r="16" spans="1:26" x14ac:dyDescent="0.3">
      <c r="A16">
        <v>2007</v>
      </c>
      <c r="B16" t="s">
        <v>250</v>
      </c>
      <c r="C16" t="s">
        <v>276</v>
      </c>
      <c r="D16" s="2">
        <v>7278290.0010000002</v>
      </c>
      <c r="E16" s="2">
        <v>4194720</v>
      </c>
      <c r="F16" s="2">
        <v>11473010.001</v>
      </c>
      <c r="G16" s="2">
        <v>-3083570.0010000002</v>
      </c>
      <c r="H16" s="2">
        <v>1516.05</v>
      </c>
      <c r="I16" s="2">
        <v>22700.212</v>
      </c>
      <c r="J16" s="2">
        <v>2</v>
      </c>
      <c r="K16" s="2">
        <v>2.25</v>
      </c>
      <c r="L16" s="2">
        <v>2.25</v>
      </c>
      <c r="M16" s="2">
        <v>1.75</v>
      </c>
      <c r="N16" s="2">
        <v>2.25</v>
      </c>
      <c r="O16" s="2">
        <v>2.5</v>
      </c>
      <c r="R16" s="5"/>
      <c r="S16" s="5" t="s">
        <v>46</v>
      </c>
      <c r="T16" s="5" t="s">
        <v>35</v>
      </c>
      <c r="U16" s="5" t="s">
        <v>47</v>
      </c>
      <c r="V16" s="5" t="s">
        <v>48</v>
      </c>
      <c r="W16" s="5" t="s">
        <v>49</v>
      </c>
      <c r="X16" s="5" t="s">
        <v>50</v>
      </c>
      <c r="Y16" s="5" t="s">
        <v>51</v>
      </c>
      <c r="Z16" s="5" t="s">
        <v>52</v>
      </c>
    </row>
    <row r="17" spans="1:26" x14ac:dyDescent="0.3">
      <c r="A17">
        <v>2007</v>
      </c>
      <c r="B17" t="s">
        <v>244</v>
      </c>
      <c r="C17" t="s">
        <v>276</v>
      </c>
      <c r="D17" s="2">
        <v>1281496.2749999999</v>
      </c>
      <c r="E17" s="2">
        <v>1203000</v>
      </c>
      <c r="F17" s="2">
        <v>2484496.2749999999</v>
      </c>
      <c r="G17" s="2">
        <v>-78496.274999999907</v>
      </c>
      <c r="H17" s="2">
        <v>628.71100000000001</v>
      </c>
      <c r="I17" s="2">
        <v>10096.727000000001</v>
      </c>
      <c r="J17" s="2">
        <v>2.5</v>
      </c>
      <c r="K17" s="2">
        <v>2.3333300000000001</v>
      </c>
      <c r="L17" s="2">
        <v>2.5</v>
      </c>
      <c r="M17" s="2">
        <v>2.6666699999999999</v>
      </c>
      <c r="N17" s="2">
        <v>2.8333300000000001</v>
      </c>
      <c r="O17" s="2">
        <v>3.5</v>
      </c>
      <c r="R17" s="3" t="s">
        <v>40</v>
      </c>
      <c r="S17" s="3">
        <v>0</v>
      </c>
      <c r="T17" s="3" t="e">
        <v>#N/A</v>
      </c>
      <c r="U17" s="3" t="e">
        <v>#N/A</v>
      </c>
      <c r="V17" s="3" t="e">
        <v>#N/A</v>
      </c>
      <c r="W17" s="3" t="e">
        <v>#N/A</v>
      </c>
      <c r="X17" s="3" t="e">
        <v>#N/A</v>
      </c>
      <c r="Y17" s="3" t="e">
        <v>#N/A</v>
      </c>
      <c r="Z17" s="3" t="e">
        <v>#N/A</v>
      </c>
    </row>
    <row r="18" spans="1:26" x14ac:dyDescent="0.3">
      <c r="A18">
        <v>2007</v>
      </c>
      <c r="B18" t="s">
        <v>245</v>
      </c>
      <c r="C18" t="s">
        <v>276</v>
      </c>
      <c r="D18" s="2">
        <v>173557.63699999999</v>
      </c>
      <c r="E18" s="2">
        <v>107036</v>
      </c>
      <c r="F18" s="2">
        <v>280593.63699999999</v>
      </c>
      <c r="G18" s="2">
        <v>-66521.636999999988</v>
      </c>
      <c r="H18" s="2">
        <v>502.82100000000003</v>
      </c>
      <c r="I18" s="2">
        <v>1445.9580000000001</v>
      </c>
      <c r="J18" s="2">
        <v>2.1428600000000002</v>
      </c>
      <c r="K18" s="2">
        <v>2.25</v>
      </c>
      <c r="L18" s="2">
        <v>2.2222200000000001</v>
      </c>
      <c r="M18" s="2">
        <v>2</v>
      </c>
      <c r="N18" s="2">
        <v>2.2222200000000001</v>
      </c>
      <c r="O18" s="2">
        <v>2.8571399999999998</v>
      </c>
      <c r="R18" s="3" t="s">
        <v>5</v>
      </c>
      <c r="S18" s="3">
        <v>877.44843978845608</v>
      </c>
      <c r="T18" s="3">
        <v>239.93559135266398</v>
      </c>
      <c r="U18" s="3">
        <v>3.6570165970031434</v>
      </c>
      <c r="V18" s="3">
        <v>3.1206149477905684E-4</v>
      </c>
      <c r="W18" s="3">
        <v>404.85830026672295</v>
      </c>
      <c r="X18" s="3">
        <v>1350.0385793101891</v>
      </c>
      <c r="Y18" s="3">
        <v>404.85830026672295</v>
      </c>
      <c r="Z18" s="3">
        <v>1350.0385793101891</v>
      </c>
    </row>
    <row r="19" spans="1:26" x14ac:dyDescent="0.3">
      <c r="A19">
        <v>2007</v>
      </c>
      <c r="B19" t="s">
        <v>438</v>
      </c>
      <c r="C19" t="s">
        <v>276</v>
      </c>
      <c r="D19" s="2">
        <v>6747629.1310000001</v>
      </c>
      <c r="E19" s="2">
        <v>2223961.3480000002</v>
      </c>
      <c r="F19" s="2">
        <v>8971590.4790000003</v>
      </c>
      <c r="G19" s="2">
        <v>-4523667.7829999998</v>
      </c>
      <c r="H19" s="2">
        <v>4756.2700000000004</v>
      </c>
      <c r="I19" s="2">
        <v>2775.4670000000001</v>
      </c>
      <c r="J19" s="2">
        <v>2.3529399999999998</v>
      </c>
      <c r="K19" s="2">
        <v>2.03226</v>
      </c>
      <c r="L19" s="2">
        <v>2.1333299999999999</v>
      </c>
      <c r="M19" s="2">
        <v>2.0714299999999999</v>
      </c>
      <c r="N19" s="2">
        <v>2.2413799999999999</v>
      </c>
      <c r="O19" s="2">
        <v>2.6538499999999998</v>
      </c>
      <c r="R19" s="3" t="s">
        <v>6</v>
      </c>
      <c r="S19" s="3">
        <v>52.426058556554857</v>
      </c>
      <c r="T19" s="3">
        <v>22.375200857027615</v>
      </c>
      <c r="U19" s="3">
        <v>2.3430430364198878</v>
      </c>
      <c r="V19" s="3">
        <v>1.9924630005822497E-2</v>
      </c>
      <c r="W19" s="3">
        <v>8.3546507456682875</v>
      </c>
      <c r="X19" s="3">
        <v>96.497466367441433</v>
      </c>
      <c r="Y19" s="3">
        <v>8.3546507456682875</v>
      </c>
      <c r="Z19" s="3">
        <v>96.497466367441433</v>
      </c>
    </row>
    <row r="20" spans="1:26" x14ac:dyDescent="0.3">
      <c r="A20">
        <v>2007</v>
      </c>
      <c r="B20" t="s">
        <v>246</v>
      </c>
      <c r="C20" t="s">
        <v>276</v>
      </c>
      <c r="D20" s="2">
        <v>8989261.7740000002</v>
      </c>
      <c r="E20" s="2">
        <v>4080799.73</v>
      </c>
      <c r="F20" s="2">
        <v>13070061.504000001</v>
      </c>
      <c r="G20" s="2">
        <v>-4908462.0439999998</v>
      </c>
      <c r="H20" s="2">
        <v>895.226</v>
      </c>
      <c r="I20" s="2">
        <v>38085.909</v>
      </c>
      <c r="J20" s="2">
        <v>2.3333300000000001</v>
      </c>
      <c r="K20" s="2">
        <v>2.1538499999999998</v>
      </c>
      <c r="L20" s="2">
        <v>2.7857099999999999</v>
      </c>
      <c r="M20" s="2">
        <v>2.30769</v>
      </c>
      <c r="N20" s="2">
        <v>2.61538</v>
      </c>
      <c r="O20" s="2">
        <v>2.9166699999999999</v>
      </c>
      <c r="R20" s="3" t="s">
        <v>24</v>
      </c>
      <c r="S20" s="3">
        <v>-632265.61162998457</v>
      </c>
      <c r="T20" s="3">
        <v>3417782.3156782729</v>
      </c>
      <c r="U20" s="3">
        <v>-0.18499294373711711</v>
      </c>
      <c r="V20" s="3">
        <v>0.8533869948858871</v>
      </c>
      <c r="W20" s="3">
        <v>-7364114.8229761515</v>
      </c>
      <c r="X20" s="3">
        <v>6099583.5997161828</v>
      </c>
      <c r="Y20" s="3">
        <v>-7364114.8229761515</v>
      </c>
      <c r="Z20" s="3">
        <v>6099583.5997161828</v>
      </c>
    </row>
    <row r="21" spans="1:26" x14ac:dyDescent="0.3">
      <c r="A21">
        <v>2007</v>
      </c>
      <c r="B21" t="s">
        <v>247</v>
      </c>
      <c r="C21" t="s">
        <v>276</v>
      </c>
      <c r="D21" s="2">
        <v>1731870.767</v>
      </c>
      <c r="E21" s="2">
        <v>769411</v>
      </c>
      <c r="F21" s="2">
        <v>2501281.767</v>
      </c>
      <c r="G21" s="2">
        <v>-962459.76699999999</v>
      </c>
      <c r="H21" s="2">
        <v>1001.12</v>
      </c>
      <c r="I21" s="2">
        <v>1982.287</v>
      </c>
      <c r="J21" s="2">
        <v>2.4</v>
      </c>
      <c r="K21" s="2">
        <v>2</v>
      </c>
      <c r="L21" s="2">
        <v>2.5</v>
      </c>
      <c r="M21" s="2">
        <v>2.2000000000000002</v>
      </c>
      <c r="N21" s="2">
        <v>1.8333299999999999</v>
      </c>
      <c r="O21" s="2">
        <v>2.8333300000000001</v>
      </c>
      <c r="R21" s="3" t="s">
        <v>23</v>
      </c>
      <c r="S21" s="3">
        <v>-3936874.3621546812</v>
      </c>
      <c r="T21" s="3">
        <v>3443741.0971050472</v>
      </c>
      <c r="U21" s="3">
        <v>-1.1431969625893719</v>
      </c>
      <c r="V21" s="3">
        <v>0.25406812720365907</v>
      </c>
      <c r="W21" s="3">
        <v>-10719853.395746611</v>
      </c>
      <c r="X21" s="3">
        <v>2846104.6714372477</v>
      </c>
      <c r="Y21" s="3">
        <v>-10719853.395746611</v>
      </c>
      <c r="Z21" s="3">
        <v>2846104.6714372477</v>
      </c>
    </row>
    <row r="22" spans="1:26" x14ac:dyDescent="0.3">
      <c r="A22">
        <v>2007</v>
      </c>
      <c r="B22" t="s">
        <v>251</v>
      </c>
      <c r="C22" t="s">
        <v>276</v>
      </c>
      <c r="D22" s="2">
        <v>499400</v>
      </c>
      <c r="E22" s="2">
        <v>200200</v>
      </c>
      <c r="F22" s="2">
        <v>699600</v>
      </c>
      <c r="G22" s="2">
        <v>-299200</v>
      </c>
      <c r="H22" s="2">
        <v>424.94200000000001</v>
      </c>
      <c r="I22" s="2">
        <v>3512.9319999999998</v>
      </c>
      <c r="J22" s="2">
        <v>2.4</v>
      </c>
      <c r="K22" s="2">
        <v>2</v>
      </c>
      <c r="L22" s="2">
        <v>2.5</v>
      </c>
      <c r="M22" s="2">
        <v>2.2000000000000002</v>
      </c>
      <c r="N22" s="2">
        <v>1.8333299999999999</v>
      </c>
      <c r="O22" s="2">
        <v>2.8333300000000001</v>
      </c>
      <c r="R22" s="3" t="s">
        <v>22</v>
      </c>
      <c r="S22" s="3">
        <v>2668461.7749304315</v>
      </c>
      <c r="T22" s="3">
        <v>2598865.2875361396</v>
      </c>
      <c r="U22" s="3">
        <v>1.0267795671164908</v>
      </c>
      <c r="V22" s="3">
        <v>0.30553282521331854</v>
      </c>
      <c r="W22" s="3">
        <v>-2450404.0919915531</v>
      </c>
      <c r="X22" s="3">
        <v>7787327.6418524161</v>
      </c>
      <c r="Y22" s="3">
        <v>-2450404.0919915531</v>
      </c>
      <c r="Z22" s="3">
        <v>7787327.6418524161</v>
      </c>
    </row>
    <row r="23" spans="1:26" x14ac:dyDescent="0.3">
      <c r="A23">
        <v>2007</v>
      </c>
      <c r="B23" t="s">
        <v>252</v>
      </c>
      <c r="C23" t="s">
        <v>276</v>
      </c>
      <c r="D23" s="2">
        <v>2445478.4139999999</v>
      </c>
      <c r="E23" s="2">
        <v>1343309.4210000001</v>
      </c>
      <c r="F23" s="2">
        <v>3788787.835</v>
      </c>
      <c r="G23" s="2">
        <v>-1102168.9929999998</v>
      </c>
      <c r="H23" s="2">
        <v>379.06599999999997</v>
      </c>
      <c r="I23" s="2">
        <v>19433.523000000001</v>
      </c>
      <c r="J23" s="2">
        <v>2.23529</v>
      </c>
      <c r="K23" s="2">
        <v>2.125</v>
      </c>
      <c r="L23" s="2">
        <v>2.25</v>
      </c>
      <c r="M23" s="2">
        <v>2</v>
      </c>
      <c r="N23" s="2">
        <v>2.1875</v>
      </c>
      <c r="O23" s="2">
        <v>2.6666699999999999</v>
      </c>
      <c r="R23" s="3" t="s">
        <v>21</v>
      </c>
      <c r="S23" s="3">
        <v>-2904387.5248659956</v>
      </c>
      <c r="T23" s="3">
        <v>3752978.3987091142</v>
      </c>
      <c r="U23" s="3">
        <v>-0.77388868687999846</v>
      </c>
      <c r="V23" s="3">
        <v>0.4397396960135932</v>
      </c>
      <c r="W23" s="3">
        <v>-10296457.100992674</v>
      </c>
      <c r="X23" s="3">
        <v>4487682.0512606837</v>
      </c>
      <c r="Y23" s="3">
        <v>-10296457.100992674</v>
      </c>
      <c r="Z23" s="3">
        <v>4487682.0512606837</v>
      </c>
    </row>
    <row r="24" spans="1:26" x14ac:dyDescent="0.3">
      <c r="A24">
        <v>2007</v>
      </c>
      <c r="B24" t="s">
        <v>253</v>
      </c>
      <c r="C24" t="s">
        <v>276</v>
      </c>
      <c r="D24" s="2">
        <v>1377845.298</v>
      </c>
      <c r="E24" s="2">
        <v>868559.18500000006</v>
      </c>
      <c r="F24" s="2">
        <v>2246404.483</v>
      </c>
      <c r="G24" s="2">
        <v>-509286.1129999999</v>
      </c>
      <c r="H24" s="2">
        <v>306.89999999999998</v>
      </c>
      <c r="I24" s="2">
        <v>13840.968999999999</v>
      </c>
      <c r="J24" s="2">
        <v>2.25</v>
      </c>
      <c r="K24" s="2">
        <v>2.125</v>
      </c>
      <c r="L24" s="2">
        <v>2.5555599999999998</v>
      </c>
      <c r="M24" s="2">
        <v>2.5555599999999998</v>
      </c>
      <c r="N24" s="2">
        <v>2</v>
      </c>
      <c r="O24" s="2">
        <v>3</v>
      </c>
      <c r="R24" s="3" t="s">
        <v>20</v>
      </c>
      <c r="S24" s="3">
        <v>-1907970.9413334774</v>
      </c>
      <c r="T24" s="3">
        <v>2756365.0209600199</v>
      </c>
      <c r="U24" s="3">
        <v>-0.6922054687332182</v>
      </c>
      <c r="V24" s="3">
        <v>0.48946115470367602</v>
      </c>
      <c r="W24" s="3">
        <v>-7337056.8159408746</v>
      </c>
      <c r="X24" s="3">
        <v>3521114.9332739199</v>
      </c>
      <c r="Y24" s="3">
        <v>-7337056.8159408746</v>
      </c>
      <c r="Z24" s="3">
        <v>3521114.9332739199</v>
      </c>
    </row>
    <row r="25" spans="1:26" ht="14.5" thickBot="1" x14ac:dyDescent="0.35">
      <c r="A25">
        <v>2007</v>
      </c>
      <c r="B25" t="s">
        <v>254</v>
      </c>
      <c r="C25" t="s">
        <v>276</v>
      </c>
      <c r="D25" s="2">
        <v>2184847.3620000002</v>
      </c>
      <c r="E25" s="2">
        <v>1440624.7960000001</v>
      </c>
      <c r="F25" s="2">
        <v>3625472.1580000003</v>
      </c>
      <c r="G25" s="2">
        <v>-744222.56600000011</v>
      </c>
      <c r="H25" s="2">
        <v>616.721</v>
      </c>
      <c r="I25" s="2">
        <v>13675.606</v>
      </c>
      <c r="J25" s="2">
        <v>2.1739099999999998</v>
      </c>
      <c r="K25" s="2">
        <v>1.90476</v>
      </c>
      <c r="L25" s="2">
        <v>2.2272699999999999</v>
      </c>
      <c r="M25" s="2">
        <v>2.2105299999999999</v>
      </c>
      <c r="N25" s="2">
        <v>2.3809499999999999</v>
      </c>
      <c r="O25" s="2">
        <v>2.8823500000000002</v>
      </c>
      <c r="R25" s="4" t="s">
        <v>19</v>
      </c>
      <c r="S25" s="4">
        <v>4060044.0856768037</v>
      </c>
      <c r="T25" s="4">
        <v>2236307.1305343984</v>
      </c>
      <c r="U25" s="4">
        <v>1.8155127398384661</v>
      </c>
      <c r="V25" s="4">
        <v>7.0662676722506645E-2</v>
      </c>
      <c r="W25" s="4">
        <v>-344707.59319896949</v>
      </c>
      <c r="X25" s="4">
        <v>8464795.7645525765</v>
      </c>
      <c r="Y25" s="4">
        <v>-344707.59319896949</v>
      </c>
      <c r="Z25" s="4">
        <v>8464795.7645525765</v>
      </c>
    </row>
    <row r="26" spans="1:26" x14ac:dyDescent="0.3">
      <c r="A26">
        <v>2007</v>
      </c>
      <c r="B26" t="s">
        <v>255</v>
      </c>
      <c r="C26" t="s">
        <v>276</v>
      </c>
      <c r="D26" s="2">
        <v>1430418.2760000001</v>
      </c>
      <c r="E26" s="2">
        <v>1353710.449</v>
      </c>
      <c r="F26" s="2">
        <v>2784128.7250000001</v>
      </c>
      <c r="G26" s="2">
        <v>-76707.827000000048</v>
      </c>
      <c r="H26" s="2">
        <v>1009.07</v>
      </c>
      <c r="I26" s="2">
        <v>3312.665</v>
      </c>
      <c r="J26" s="2">
        <v>2.4</v>
      </c>
      <c r="K26" s="2">
        <v>2.2000000000000002</v>
      </c>
      <c r="L26" s="2">
        <v>2.6</v>
      </c>
      <c r="M26" s="2">
        <v>2.7</v>
      </c>
      <c r="N26" s="2">
        <v>2.8</v>
      </c>
      <c r="O26" s="2">
        <v>3.1</v>
      </c>
    </row>
    <row r="27" spans="1:26" x14ac:dyDescent="0.3">
      <c r="A27">
        <v>2007</v>
      </c>
      <c r="B27" t="s">
        <v>256</v>
      </c>
      <c r="C27" t="s">
        <v>276</v>
      </c>
      <c r="D27" s="2">
        <v>3900897.165</v>
      </c>
      <c r="E27" s="2">
        <v>2228669.2089999998</v>
      </c>
      <c r="F27" s="2">
        <v>6129566.3739999998</v>
      </c>
      <c r="G27" s="2">
        <v>-1672227.9560000002</v>
      </c>
      <c r="H27" s="2">
        <v>6574.66</v>
      </c>
      <c r="I27" s="2">
        <v>1233.9110000000001</v>
      </c>
      <c r="J27" s="2">
        <v>2</v>
      </c>
      <c r="K27" s="2">
        <v>2.2857099999999999</v>
      </c>
      <c r="L27" s="2">
        <v>2.2000000000000002</v>
      </c>
      <c r="M27" s="2">
        <v>1.75</v>
      </c>
      <c r="N27" s="2">
        <v>2.25</v>
      </c>
      <c r="O27" s="2">
        <v>2.3333300000000001</v>
      </c>
      <c r="R27" t="s">
        <v>545</v>
      </c>
    </row>
    <row r="28" spans="1:26" ht="14.5" thickBot="1" x14ac:dyDescent="0.35">
      <c r="A28">
        <v>2007</v>
      </c>
      <c r="B28" t="s">
        <v>258</v>
      </c>
      <c r="C28" t="s">
        <v>276</v>
      </c>
      <c r="D28" s="2">
        <v>3049746.128</v>
      </c>
      <c r="E28" s="2">
        <v>2412078.6290000002</v>
      </c>
      <c r="F28" s="2">
        <v>5461824.7570000002</v>
      </c>
      <c r="G28" s="2">
        <v>-637667.49899999984</v>
      </c>
      <c r="H28" s="2">
        <v>423.36599999999999</v>
      </c>
      <c r="I28" s="2">
        <v>22188.386999999999</v>
      </c>
      <c r="J28" s="2">
        <v>2.2307700000000001</v>
      </c>
      <c r="K28" s="2">
        <v>2.0769199999999999</v>
      </c>
      <c r="L28" s="2">
        <v>2.25</v>
      </c>
      <c r="M28" s="2">
        <v>2.3636400000000002</v>
      </c>
      <c r="N28" s="2">
        <v>2</v>
      </c>
      <c r="O28" s="2">
        <v>2.8333300000000001</v>
      </c>
    </row>
    <row r="29" spans="1:26" x14ac:dyDescent="0.3">
      <c r="A29">
        <v>2007</v>
      </c>
      <c r="B29" t="s">
        <v>259</v>
      </c>
      <c r="C29" t="s">
        <v>276</v>
      </c>
      <c r="D29" s="2">
        <v>3520000</v>
      </c>
      <c r="E29" s="2">
        <v>2921620</v>
      </c>
      <c r="F29" s="2">
        <v>6441620</v>
      </c>
      <c r="G29" s="2">
        <v>-598380</v>
      </c>
      <c r="H29" s="2">
        <v>4378.5600000000004</v>
      </c>
      <c r="I29" s="2">
        <v>2079.915</v>
      </c>
      <c r="J29" s="2">
        <v>2.1428600000000002</v>
      </c>
      <c r="K29" s="2">
        <v>2</v>
      </c>
      <c r="L29" s="2">
        <v>2.1428600000000002</v>
      </c>
      <c r="M29" s="2">
        <v>1.8333299999999999</v>
      </c>
      <c r="N29" s="2">
        <v>1.8333299999999999</v>
      </c>
      <c r="O29" s="2">
        <v>3</v>
      </c>
      <c r="R29" s="6" t="s">
        <v>31</v>
      </c>
      <c r="S29" s="6"/>
    </row>
    <row r="30" spans="1:26" x14ac:dyDescent="0.3">
      <c r="A30">
        <v>2007</v>
      </c>
      <c r="B30" t="s">
        <v>450</v>
      </c>
      <c r="C30" t="s">
        <v>276</v>
      </c>
      <c r="D30" s="2">
        <v>3989200</v>
      </c>
      <c r="E30" s="2">
        <v>2186200</v>
      </c>
      <c r="F30" s="2">
        <v>6175400</v>
      </c>
      <c r="G30" s="2">
        <v>-1803000</v>
      </c>
      <c r="H30" s="2">
        <v>1344.3</v>
      </c>
      <c r="I30" s="2">
        <v>5522.1059999999998</v>
      </c>
      <c r="J30" s="2">
        <v>2.1428600000000002</v>
      </c>
      <c r="K30" s="2">
        <v>1.8620699999999999</v>
      </c>
      <c r="L30" s="2">
        <v>2.1785700000000001</v>
      </c>
      <c r="M30" s="2">
        <v>2.40741</v>
      </c>
      <c r="N30" s="2">
        <v>2.18519</v>
      </c>
      <c r="O30" s="2">
        <v>2.5</v>
      </c>
      <c r="R30" s="3" t="s">
        <v>32</v>
      </c>
      <c r="S30" s="3">
        <v>0.80140602956981211</v>
      </c>
    </row>
    <row r="31" spans="1:26" x14ac:dyDescent="0.3">
      <c r="A31">
        <v>2007</v>
      </c>
      <c r="B31" t="s">
        <v>260</v>
      </c>
      <c r="C31" t="s">
        <v>276</v>
      </c>
      <c r="D31" s="2">
        <v>1148715</v>
      </c>
      <c r="E31" s="2">
        <v>627074.82900000003</v>
      </c>
      <c r="F31" s="2">
        <v>1775789.8289999999</v>
      </c>
      <c r="G31" s="2">
        <v>-521640.17099999997</v>
      </c>
      <c r="H31" s="2">
        <v>312.75099999999998</v>
      </c>
      <c r="I31" s="2">
        <v>14668.338</v>
      </c>
      <c r="J31" s="2">
        <v>1.6666700000000001</v>
      </c>
      <c r="K31" s="2">
        <v>1.4</v>
      </c>
      <c r="L31" s="2">
        <v>1.8</v>
      </c>
      <c r="M31" s="2">
        <v>2</v>
      </c>
      <c r="N31" s="2">
        <v>2</v>
      </c>
      <c r="O31" s="2">
        <v>3</v>
      </c>
      <c r="R31" s="3" t="s">
        <v>33</v>
      </c>
      <c r="S31" s="3">
        <v>0.64225162423085047</v>
      </c>
    </row>
    <row r="32" spans="1:26" x14ac:dyDescent="0.3">
      <c r="A32">
        <v>2007</v>
      </c>
      <c r="B32" t="s">
        <v>261</v>
      </c>
      <c r="C32" t="s">
        <v>276</v>
      </c>
      <c r="D32" s="2">
        <v>32357346.936000001</v>
      </c>
      <c r="E32" s="2">
        <v>66605950</v>
      </c>
      <c r="F32" s="2">
        <v>98963296.936000004</v>
      </c>
      <c r="G32" s="2">
        <v>34248603.063999996</v>
      </c>
      <c r="H32" s="2">
        <v>1822.79</v>
      </c>
      <c r="I32" s="2">
        <v>146417.024</v>
      </c>
      <c r="J32" s="2">
        <v>2.2272699999999999</v>
      </c>
      <c r="K32" s="2">
        <v>2.2340399999999998</v>
      </c>
      <c r="L32" s="2">
        <v>2.4883700000000002</v>
      </c>
      <c r="M32" s="2">
        <v>2.3809499999999999</v>
      </c>
      <c r="N32" s="2">
        <v>2.3555600000000001</v>
      </c>
      <c r="O32" s="2">
        <v>2.69048</v>
      </c>
      <c r="R32" s="3" t="s">
        <v>34</v>
      </c>
      <c r="S32" s="3">
        <v>0.62800675174961451</v>
      </c>
    </row>
    <row r="33" spans="1:26" x14ac:dyDescent="0.3">
      <c r="A33">
        <v>2007</v>
      </c>
      <c r="B33" t="s">
        <v>262</v>
      </c>
      <c r="C33" t="s">
        <v>276</v>
      </c>
      <c r="D33" s="2">
        <v>770620</v>
      </c>
      <c r="E33" s="2">
        <v>183512.81200000001</v>
      </c>
      <c r="F33" s="2">
        <v>954132.81200000003</v>
      </c>
      <c r="G33" s="2">
        <v>-587107.18799999997</v>
      </c>
      <c r="H33" s="2">
        <v>415.70600000000002</v>
      </c>
      <c r="I33" s="2">
        <v>9447.402</v>
      </c>
      <c r="J33" s="2">
        <v>1.8</v>
      </c>
      <c r="K33" s="2">
        <v>1.5333300000000001</v>
      </c>
      <c r="L33" s="2">
        <v>1.6666700000000001</v>
      </c>
      <c r="M33" s="2">
        <v>1.6666700000000001</v>
      </c>
      <c r="N33" s="2">
        <v>1.6</v>
      </c>
      <c r="O33" s="2">
        <v>2.38462</v>
      </c>
      <c r="R33" s="3" t="s">
        <v>35</v>
      </c>
      <c r="S33" s="3">
        <v>12645630.215947248</v>
      </c>
    </row>
    <row r="34" spans="1:26" ht="14.5" thickBot="1" x14ac:dyDescent="0.35">
      <c r="A34">
        <v>2007</v>
      </c>
      <c r="B34" t="s">
        <v>264</v>
      </c>
      <c r="C34" t="s">
        <v>276</v>
      </c>
      <c r="D34" s="2">
        <v>4871391.682</v>
      </c>
      <c r="E34" s="2">
        <v>1546256.0220000001</v>
      </c>
      <c r="F34" s="2">
        <v>6417647.7039999999</v>
      </c>
      <c r="G34" s="2">
        <v>-3325135.66</v>
      </c>
      <c r="H34" s="2">
        <v>1204.9100000000001</v>
      </c>
      <c r="I34" s="2">
        <v>11873.557000000001</v>
      </c>
      <c r="J34" s="2">
        <v>2.375</v>
      </c>
      <c r="K34" s="2">
        <v>2.09091</v>
      </c>
      <c r="L34" s="2">
        <v>2.09091</v>
      </c>
      <c r="M34" s="2">
        <v>2.7272699999999999</v>
      </c>
      <c r="N34" s="2">
        <v>2.2999999999999998</v>
      </c>
      <c r="O34" s="2">
        <v>2.625</v>
      </c>
      <c r="R34" s="4" t="s">
        <v>36</v>
      </c>
      <c r="S34" s="4">
        <v>254</v>
      </c>
    </row>
    <row r="35" spans="1:26" x14ac:dyDescent="0.3">
      <c r="A35">
        <v>2007</v>
      </c>
      <c r="B35" t="s">
        <v>266</v>
      </c>
      <c r="C35" t="s">
        <v>276</v>
      </c>
      <c r="D35" s="2">
        <v>444579.32699999999</v>
      </c>
      <c r="E35" s="2">
        <v>245325.59099999999</v>
      </c>
      <c r="F35" s="2">
        <v>689904.91799999995</v>
      </c>
      <c r="G35" s="2">
        <v>-199253.736</v>
      </c>
      <c r="H35" s="2">
        <v>368.86</v>
      </c>
      <c r="I35" s="2">
        <v>6015.4170000000004</v>
      </c>
      <c r="J35" s="2">
        <v>1.5833299999999999</v>
      </c>
      <c r="K35" s="2">
        <v>1.8333299999999999</v>
      </c>
      <c r="L35" s="2">
        <v>1.8181799999999999</v>
      </c>
      <c r="M35" s="2">
        <v>1.90909</v>
      </c>
      <c r="N35" s="2">
        <v>2</v>
      </c>
      <c r="O35" s="2">
        <v>2.6363599999999998</v>
      </c>
    </row>
    <row r="36" spans="1:26" ht="14.5" thickBot="1" x14ac:dyDescent="0.35">
      <c r="A36">
        <v>2007</v>
      </c>
      <c r="B36" t="s">
        <v>268</v>
      </c>
      <c r="C36" t="s">
        <v>276</v>
      </c>
      <c r="D36" s="2">
        <v>79872587.203999996</v>
      </c>
      <c r="E36" s="2">
        <v>64026608.364</v>
      </c>
      <c r="F36" s="2">
        <v>143899195.56799999</v>
      </c>
      <c r="G36" s="2">
        <v>-15845978.839999996</v>
      </c>
      <c r="H36" s="2">
        <v>6123.96</v>
      </c>
      <c r="I36" s="2">
        <v>49887.180999999997</v>
      </c>
      <c r="J36" s="2">
        <v>3.2222200000000001</v>
      </c>
      <c r="K36" s="2">
        <v>3.4242400000000002</v>
      </c>
      <c r="L36" s="2">
        <v>3.5555599999999998</v>
      </c>
      <c r="M36" s="2">
        <v>3.5428600000000001</v>
      </c>
      <c r="N36" s="2">
        <v>3.7058800000000001</v>
      </c>
      <c r="O36" s="2">
        <v>3.78125</v>
      </c>
      <c r="R36" t="s">
        <v>37</v>
      </c>
    </row>
    <row r="37" spans="1:26" x14ac:dyDescent="0.3">
      <c r="A37">
        <v>2007</v>
      </c>
      <c r="B37" t="s">
        <v>270</v>
      </c>
      <c r="C37" t="s">
        <v>276</v>
      </c>
      <c r="D37" s="2">
        <v>1237116</v>
      </c>
      <c r="E37" s="2">
        <v>676894</v>
      </c>
      <c r="F37" s="2">
        <v>1914010</v>
      </c>
      <c r="G37" s="2">
        <v>-560222</v>
      </c>
      <c r="H37" s="2">
        <v>444.01299999999998</v>
      </c>
      <c r="I37" s="2">
        <v>5997.3850000000002</v>
      </c>
      <c r="J37" s="2">
        <v>2.1</v>
      </c>
      <c r="K37" s="2">
        <v>2.25</v>
      </c>
      <c r="L37" s="2">
        <v>2.4</v>
      </c>
      <c r="M37" s="2">
        <v>2.4</v>
      </c>
      <c r="N37" s="2">
        <v>2.2000000000000002</v>
      </c>
      <c r="O37" s="2">
        <v>2.11111</v>
      </c>
      <c r="R37" s="5"/>
      <c r="S37" s="5" t="s">
        <v>41</v>
      </c>
      <c r="T37" s="5" t="s">
        <v>42</v>
      </c>
      <c r="U37" s="5" t="s">
        <v>43</v>
      </c>
      <c r="V37" s="5" t="s">
        <v>44</v>
      </c>
      <c r="W37" s="5" t="s">
        <v>45</v>
      </c>
    </row>
    <row r="38" spans="1:26" x14ac:dyDescent="0.3">
      <c r="A38">
        <v>2007</v>
      </c>
      <c r="B38" t="s">
        <v>271</v>
      </c>
      <c r="C38" t="s">
        <v>276</v>
      </c>
      <c r="D38" s="2">
        <v>19099373.217</v>
      </c>
      <c r="E38" s="2">
        <v>15165396.232000001</v>
      </c>
      <c r="F38" s="2">
        <v>34264769.449000001</v>
      </c>
      <c r="G38" s="2">
        <v>-3933976.9849999994</v>
      </c>
      <c r="H38" s="2">
        <v>3778.38</v>
      </c>
      <c r="I38" s="2">
        <v>10298.087</v>
      </c>
      <c r="J38" s="2">
        <v>2.8333300000000001</v>
      </c>
      <c r="K38" s="2">
        <v>2.8333300000000001</v>
      </c>
      <c r="L38" s="2">
        <v>2.8571399999999998</v>
      </c>
      <c r="M38" s="2">
        <v>2.4285700000000001</v>
      </c>
      <c r="N38" s="2">
        <v>2.8333300000000001</v>
      </c>
      <c r="O38" s="2">
        <v>2.8</v>
      </c>
      <c r="R38" s="3" t="s">
        <v>38</v>
      </c>
      <c r="S38" s="3">
        <v>8</v>
      </c>
      <c r="T38" s="3">
        <v>7.0622583973183496E+16</v>
      </c>
      <c r="U38" s="3">
        <v>8827822996647937</v>
      </c>
      <c r="V38" s="3">
        <v>55.204268650104467</v>
      </c>
      <c r="W38" s="3">
        <v>1.2947610035215999E-50</v>
      </c>
    </row>
    <row r="39" spans="1:26" x14ac:dyDescent="0.3">
      <c r="A39">
        <v>2007</v>
      </c>
      <c r="B39" t="s">
        <v>272</v>
      </c>
      <c r="C39" t="s">
        <v>276</v>
      </c>
      <c r="D39" s="2">
        <v>3493354.0950000002</v>
      </c>
      <c r="E39" s="2">
        <v>1336668.1189999999</v>
      </c>
      <c r="F39" s="2">
        <v>4830022.2139999997</v>
      </c>
      <c r="G39" s="2">
        <v>-2156685.9760000003</v>
      </c>
      <c r="H39" s="2">
        <v>488.91399999999999</v>
      </c>
      <c r="I39" s="2">
        <v>30590.487000000001</v>
      </c>
      <c r="J39" s="2">
        <v>2.2142900000000001</v>
      </c>
      <c r="K39" s="2">
        <v>2.1666699999999999</v>
      </c>
      <c r="L39" s="2">
        <v>2.4166699999999999</v>
      </c>
      <c r="M39" s="2">
        <v>2.5454500000000002</v>
      </c>
      <c r="N39" s="2">
        <v>2.3333300000000001</v>
      </c>
      <c r="O39" s="2">
        <v>3.2857099999999999</v>
      </c>
      <c r="R39" s="3" t="s">
        <v>39</v>
      </c>
      <c r="S39" s="3">
        <v>246</v>
      </c>
      <c r="T39" s="3">
        <v>3.9338343035385592E+16</v>
      </c>
      <c r="U39" s="3">
        <v>159911963558478.03</v>
      </c>
      <c r="V39" s="3"/>
      <c r="W39" s="3"/>
    </row>
    <row r="40" spans="1:26" ht="14.5" thickBot="1" x14ac:dyDescent="0.35">
      <c r="A40">
        <v>2007</v>
      </c>
      <c r="B40" t="s">
        <v>273</v>
      </c>
      <c r="C40" t="s">
        <v>276</v>
      </c>
      <c r="D40" s="2">
        <v>5919021.5939999996</v>
      </c>
      <c r="E40" s="2">
        <v>2139346.909</v>
      </c>
      <c r="F40" s="2">
        <v>8058368.5029999996</v>
      </c>
      <c r="G40" s="2">
        <v>-3779674.6849999996</v>
      </c>
      <c r="H40" s="2">
        <v>541.79300000000001</v>
      </c>
      <c r="I40" s="2">
        <v>41923.714999999997</v>
      </c>
      <c r="J40" s="2">
        <v>2.0714299999999999</v>
      </c>
      <c r="K40" s="2">
        <v>2</v>
      </c>
      <c r="L40" s="2">
        <v>2.0833300000000001</v>
      </c>
      <c r="M40" s="2">
        <v>1.9166700000000001</v>
      </c>
      <c r="N40" s="2">
        <v>2.1666699999999999</v>
      </c>
      <c r="O40" s="2">
        <v>2.2727300000000001</v>
      </c>
      <c r="R40" s="4" t="s">
        <v>4</v>
      </c>
      <c r="S40" s="4">
        <v>254</v>
      </c>
      <c r="T40" s="4">
        <v>1.0996092700856909E+17</v>
      </c>
      <c r="U40" s="4"/>
      <c r="V40" s="4"/>
      <c r="W40" s="4"/>
    </row>
    <row r="41" spans="1:26" ht="14.5" thickBot="1" x14ac:dyDescent="0.35">
      <c r="A41">
        <v>2007</v>
      </c>
      <c r="B41" t="s">
        <v>274</v>
      </c>
      <c r="C41" t="s">
        <v>276</v>
      </c>
      <c r="D41" s="2">
        <v>4006980.3709999998</v>
      </c>
      <c r="E41" s="2">
        <v>4617454.3250000002</v>
      </c>
      <c r="F41" s="2">
        <v>8624434.6960000005</v>
      </c>
      <c r="G41" s="2">
        <v>610473.95400000038</v>
      </c>
      <c r="H41" s="2">
        <v>1103.45</v>
      </c>
      <c r="I41" s="2">
        <v>12725.974</v>
      </c>
      <c r="J41" s="2">
        <v>2.0833300000000001</v>
      </c>
      <c r="K41" s="2">
        <v>2</v>
      </c>
      <c r="L41" s="2">
        <v>2.4</v>
      </c>
      <c r="M41" s="2">
        <v>2.4444400000000002</v>
      </c>
      <c r="N41" s="2">
        <v>2.8</v>
      </c>
      <c r="O41" s="2">
        <v>2.5</v>
      </c>
    </row>
    <row r="42" spans="1:26" x14ac:dyDescent="0.3">
      <c r="A42">
        <v>2007</v>
      </c>
      <c r="B42" t="s">
        <v>275</v>
      </c>
      <c r="C42" t="s">
        <v>276</v>
      </c>
      <c r="D42" s="2">
        <v>2550000</v>
      </c>
      <c r="E42" s="2">
        <v>2400000</v>
      </c>
      <c r="F42" s="2">
        <v>4950000</v>
      </c>
      <c r="G42" s="2">
        <v>-150000</v>
      </c>
      <c r="H42" s="2">
        <v>646.55799999999999</v>
      </c>
      <c r="I42" s="2">
        <v>13329.909</v>
      </c>
      <c r="J42" s="2">
        <v>1.9230799999999999</v>
      </c>
      <c r="K42" s="2">
        <v>1.8666700000000001</v>
      </c>
      <c r="L42" s="2">
        <v>2.26667</v>
      </c>
      <c r="M42" s="2">
        <v>2.2142900000000001</v>
      </c>
      <c r="N42" s="2">
        <v>2.6428600000000002</v>
      </c>
      <c r="O42" s="2">
        <v>2.8461500000000002</v>
      </c>
      <c r="R42" s="5"/>
      <c r="S42" s="5" t="s">
        <v>46</v>
      </c>
      <c r="T42" s="5" t="s">
        <v>35</v>
      </c>
      <c r="U42" s="5" t="s">
        <v>47</v>
      </c>
      <c r="V42" s="5" t="s">
        <v>48</v>
      </c>
      <c r="W42" s="5" t="s">
        <v>49</v>
      </c>
      <c r="X42" s="5" t="s">
        <v>50</v>
      </c>
      <c r="Y42" s="5" t="s">
        <v>51</v>
      </c>
      <c r="Z42" s="5" t="s">
        <v>52</v>
      </c>
    </row>
    <row r="43" spans="1:26" x14ac:dyDescent="0.3">
      <c r="A43">
        <v>2010</v>
      </c>
      <c r="B43" t="s">
        <v>224</v>
      </c>
      <c r="C43" t="s">
        <v>276</v>
      </c>
      <c r="D43" s="2">
        <v>40999891.115000002</v>
      </c>
      <c r="E43" s="2">
        <v>57050973.572999999</v>
      </c>
      <c r="F43" s="2">
        <v>98050864.687999994</v>
      </c>
      <c r="G43" s="2">
        <v>16051082.457999997</v>
      </c>
      <c r="H43" s="2">
        <v>4480.72</v>
      </c>
      <c r="I43" s="2">
        <v>36117.637000000002</v>
      </c>
      <c r="J43" s="2">
        <v>1.96875</v>
      </c>
      <c r="K43" s="2">
        <v>2.0596589999999999</v>
      </c>
      <c r="L43" s="2">
        <v>2.6960229999999998</v>
      </c>
      <c r="M43" s="2">
        <v>2.2414770000000002</v>
      </c>
      <c r="N43" s="2">
        <v>2.2638639999999999</v>
      </c>
      <c r="O43" s="2">
        <v>2.814489</v>
      </c>
      <c r="R43" s="3" t="s">
        <v>40</v>
      </c>
      <c r="S43" s="3">
        <v>0</v>
      </c>
      <c r="T43" s="3" t="e">
        <v>#N/A</v>
      </c>
      <c r="U43" s="3" t="e">
        <v>#N/A</v>
      </c>
      <c r="V43" s="3" t="e">
        <v>#N/A</v>
      </c>
      <c r="W43" s="3" t="e">
        <v>#N/A</v>
      </c>
      <c r="X43" s="3" t="e">
        <v>#N/A</v>
      </c>
      <c r="Y43" s="3" t="e">
        <v>#N/A</v>
      </c>
      <c r="Z43" s="3" t="e">
        <v>#N/A</v>
      </c>
    </row>
    <row r="44" spans="1:26" x14ac:dyDescent="0.3">
      <c r="A44">
        <v>2010</v>
      </c>
      <c r="B44" t="s">
        <v>225</v>
      </c>
      <c r="C44" t="s">
        <v>276</v>
      </c>
      <c r="D44" s="2">
        <v>18143268.908</v>
      </c>
      <c r="E44" s="2">
        <v>52612114.761</v>
      </c>
      <c r="F44" s="2">
        <v>70755383.669</v>
      </c>
      <c r="G44" s="2">
        <v>34468845.853</v>
      </c>
      <c r="H44" s="2">
        <v>3641.44</v>
      </c>
      <c r="I44" s="2">
        <v>23369.131000000001</v>
      </c>
      <c r="J44" s="2">
        <v>1.75</v>
      </c>
      <c r="K44" s="2">
        <v>1.6875</v>
      </c>
      <c r="L44" s="2">
        <v>2.375</v>
      </c>
      <c r="M44" s="2">
        <v>2.0193449999999999</v>
      </c>
      <c r="N44" s="2">
        <v>2.5414059999999998</v>
      </c>
      <c r="O44" s="2">
        <v>3.008073</v>
      </c>
      <c r="R44" s="3" t="s">
        <v>5</v>
      </c>
      <c r="S44" s="3">
        <v>1749.9854085663053</v>
      </c>
      <c r="T44" s="3">
        <v>285.74774049759833</v>
      </c>
      <c r="U44" s="3">
        <v>6.124231833010815</v>
      </c>
      <c r="V44" s="7">
        <v>3.5831533758001229E-9</v>
      </c>
      <c r="W44" s="3">
        <v>1187.1611781615206</v>
      </c>
      <c r="X44" s="3">
        <v>2312.80963897109</v>
      </c>
      <c r="Y44" s="3">
        <v>1187.1611781615206</v>
      </c>
      <c r="Z44" s="3">
        <v>2312.80963897109</v>
      </c>
    </row>
    <row r="45" spans="1:26" x14ac:dyDescent="0.3">
      <c r="A45">
        <v>2010</v>
      </c>
      <c r="B45" t="s">
        <v>226</v>
      </c>
      <c r="C45" t="s">
        <v>276</v>
      </c>
      <c r="D45" s="2">
        <v>2133551.1979999999</v>
      </c>
      <c r="E45" s="2">
        <v>1281610</v>
      </c>
      <c r="F45" s="2">
        <v>3415161.1979999999</v>
      </c>
      <c r="G45" s="2">
        <v>-851941.19799999986</v>
      </c>
      <c r="H45" s="2">
        <v>759.06500000000005</v>
      </c>
      <c r="I45" s="2">
        <v>9199.259</v>
      </c>
      <c r="J45" s="2">
        <v>2.375</v>
      </c>
      <c r="K45" s="2">
        <v>2.4812129999999999</v>
      </c>
      <c r="L45" s="2">
        <v>2.6534599999999999</v>
      </c>
      <c r="M45" s="2">
        <v>2.6372770000000001</v>
      </c>
      <c r="N45" s="2">
        <v>3.0658479999999999</v>
      </c>
      <c r="O45" s="2">
        <v>3.4944199999999999</v>
      </c>
      <c r="R45" s="3" t="s">
        <v>6</v>
      </c>
      <c r="S45" s="3">
        <v>319.48457937930323</v>
      </c>
      <c r="T45" s="3">
        <v>26.647414216584412</v>
      </c>
      <c r="U45" s="3">
        <v>11.989327624159017</v>
      </c>
      <c r="V45" s="7">
        <v>2.1818712616216774E-26</v>
      </c>
      <c r="W45" s="3">
        <v>266.99838868323826</v>
      </c>
      <c r="X45" s="3">
        <v>371.97077007536819</v>
      </c>
      <c r="Y45" s="3">
        <v>266.99838868323826</v>
      </c>
      <c r="Z45" s="3">
        <v>371.97077007536819</v>
      </c>
    </row>
    <row r="46" spans="1:26" x14ac:dyDescent="0.3">
      <c r="A46">
        <v>2010</v>
      </c>
      <c r="B46" t="s">
        <v>227</v>
      </c>
      <c r="C46" t="s">
        <v>276</v>
      </c>
      <c r="D46" s="2">
        <v>5656806.3729999997</v>
      </c>
      <c r="E46" s="2">
        <v>4693238.0999999996</v>
      </c>
      <c r="F46" s="2">
        <v>10350044.472999999</v>
      </c>
      <c r="G46" s="2">
        <v>-963568.27300000004</v>
      </c>
      <c r="H46" s="2">
        <v>6374.99</v>
      </c>
      <c r="I46" s="2">
        <v>2014.866</v>
      </c>
      <c r="J46" s="2">
        <v>2.0909089999999999</v>
      </c>
      <c r="K46" s="2">
        <v>2.0909089999999999</v>
      </c>
      <c r="L46" s="2">
        <v>1.9090910000000001</v>
      </c>
      <c r="M46" s="2">
        <v>2.288154</v>
      </c>
      <c r="N46" s="2">
        <v>2.5881539999999998</v>
      </c>
      <c r="O46" s="2">
        <v>2.9881540000000002</v>
      </c>
      <c r="R46" s="3" t="s">
        <v>24</v>
      </c>
      <c r="S46" s="3">
        <v>-9309752.3297964986</v>
      </c>
      <c r="T46" s="3">
        <v>4070357.251760317</v>
      </c>
      <c r="U46" s="3">
        <v>-2.2872076709655618</v>
      </c>
      <c r="V46" s="7">
        <v>2.3033463373488328E-2</v>
      </c>
      <c r="W46" s="3">
        <v>-17326948.489266355</v>
      </c>
      <c r="X46" s="3">
        <v>-1292556.1703266427</v>
      </c>
      <c r="Y46" s="3">
        <v>-17326948.489266355</v>
      </c>
      <c r="Z46" s="3">
        <v>-1292556.1703266427</v>
      </c>
    </row>
    <row r="47" spans="1:26" x14ac:dyDescent="0.3">
      <c r="A47">
        <v>2010</v>
      </c>
      <c r="B47" t="s">
        <v>228</v>
      </c>
      <c r="C47" t="s">
        <v>276</v>
      </c>
      <c r="D47" s="2">
        <v>2048216.351</v>
      </c>
      <c r="E47" s="2">
        <v>1591028.8589999999</v>
      </c>
      <c r="F47" s="2">
        <v>3639245.21</v>
      </c>
      <c r="G47" s="2">
        <v>-457187.49200000009</v>
      </c>
      <c r="H47" s="2">
        <v>574.32799999999997</v>
      </c>
      <c r="I47" s="2">
        <v>15605.217000000001</v>
      </c>
      <c r="J47" s="2">
        <v>2.2222219999999999</v>
      </c>
      <c r="K47" s="2">
        <v>1.888889</v>
      </c>
      <c r="L47" s="2">
        <v>1.734259</v>
      </c>
      <c r="M47" s="2">
        <v>2.022119</v>
      </c>
      <c r="N47" s="2">
        <v>2.772119</v>
      </c>
      <c r="O47" s="2">
        <v>2.772119</v>
      </c>
      <c r="R47" s="3" t="s">
        <v>23</v>
      </c>
      <c r="S47" s="3">
        <v>11117554.960030092</v>
      </c>
      <c r="T47" s="3">
        <v>4101272.4782048552</v>
      </c>
      <c r="U47" s="3">
        <v>2.7107574585964338</v>
      </c>
      <c r="V47" s="7">
        <v>7.1857940776965295E-3</v>
      </c>
      <c r="W47" s="3">
        <v>3039466.495686234</v>
      </c>
      <c r="X47" s="3">
        <v>19195643.424373951</v>
      </c>
      <c r="Y47" s="3">
        <v>3039466.495686234</v>
      </c>
      <c r="Z47" s="3">
        <v>19195643.424373951</v>
      </c>
    </row>
    <row r="48" spans="1:26" x14ac:dyDescent="0.3">
      <c r="A48">
        <v>2010</v>
      </c>
      <c r="B48" t="s">
        <v>231</v>
      </c>
      <c r="C48" t="s">
        <v>276</v>
      </c>
      <c r="D48" s="2">
        <v>5133282.7970000003</v>
      </c>
      <c r="E48" s="2">
        <v>3878432.844</v>
      </c>
      <c r="F48" s="2">
        <v>9011715.6410000008</v>
      </c>
      <c r="G48" s="2">
        <v>-1254849.9530000002</v>
      </c>
      <c r="H48" s="2">
        <v>1282.46</v>
      </c>
      <c r="I48" s="2">
        <v>19970.494999999999</v>
      </c>
      <c r="J48" s="2">
        <v>2.1109650000000002</v>
      </c>
      <c r="K48" s="2">
        <v>2.1017990000000002</v>
      </c>
      <c r="L48" s="2">
        <v>2.6859259999999998</v>
      </c>
      <c r="M48" s="2">
        <v>2.5333329999999998</v>
      </c>
      <c r="N48" s="2">
        <v>2.6</v>
      </c>
      <c r="O48" s="2">
        <v>3.1613509999999998</v>
      </c>
      <c r="R48" s="3" t="s">
        <v>22</v>
      </c>
      <c r="S48" s="3">
        <v>-2116856.1647683429</v>
      </c>
      <c r="T48" s="3">
        <v>3095080.1404013871</v>
      </c>
      <c r="U48" s="3">
        <v>-0.68394227895301518</v>
      </c>
      <c r="V48" s="3">
        <v>0.49465536655507381</v>
      </c>
      <c r="W48" s="3">
        <v>-8213093.6889183698</v>
      </c>
      <c r="X48" s="3">
        <v>3979381.3593816841</v>
      </c>
      <c r="Y48" s="3">
        <v>-8213093.6889183698</v>
      </c>
      <c r="Z48" s="3">
        <v>3979381.3593816841</v>
      </c>
    </row>
    <row r="49" spans="1:26" x14ac:dyDescent="0.3">
      <c r="A49">
        <v>2010</v>
      </c>
      <c r="B49" t="s">
        <v>233</v>
      </c>
      <c r="C49" t="s">
        <v>276</v>
      </c>
      <c r="D49" s="2">
        <v>2400000</v>
      </c>
      <c r="E49" s="2">
        <v>3600000</v>
      </c>
      <c r="F49" s="2">
        <v>6000000</v>
      </c>
      <c r="G49" s="2">
        <v>1200000</v>
      </c>
      <c r="H49" s="2">
        <v>1046.8900000000001</v>
      </c>
      <c r="I49" s="2">
        <v>11887.201999999999</v>
      </c>
      <c r="J49" s="2">
        <v>2.2705549999999999</v>
      </c>
      <c r="K49" s="2">
        <v>2</v>
      </c>
      <c r="L49" s="2">
        <v>2.75</v>
      </c>
      <c r="M49" s="2">
        <v>2.0375000000000001</v>
      </c>
      <c r="N49" s="2">
        <v>2.6194440000000001</v>
      </c>
      <c r="O49" s="2">
        <v>3.1402779999999999</v>
      </c>
      <c r="R49" s="3" t="s">
        <v>21</v>
      </c>
      <c r="S49" s="3">
        <v>3322173.4757238482</v>
      </c>
      <c r="T49" s="3">
        <v>4469554.0645788275</v>
      </c>
      <c r="U49" s="3">
        <v>0.74328969461451211</v>
      </c>
      <c r="V49" s="3">
        <v>0.45801557431041617</v>
      </c>
      <c r="W49" s="3">
        <v>-5481302.3532313015</v>
      </c>
      <c r="X49" s="3">
        <v>12125649.304678997</v>
      </c>
      <c r="Y49" s="3">
        <v>-5481302.3532313015</v>
      </c>
      <c r="Z49" s="3">
        <v>12125649.304678997</v>
      </c>
    </row>
    <row r="50" spans="1:26" x14ac:dyDescent="0.3">
      <c r="A50">
        <v>2010</v>
      </c>
      <c r="B50" t="s">
        <v>234</v>
      </c>
      <c r="C50" t="s">
        <v>276</v>
      </c>
      <c r="D50" s="2">
        <v>232818</v>
      </c>
      <c r="E50" s="2">
        <v>20607.983</v>
      </c>
      <c r="F50" s="2">
        <v>253425.98300000001</v>
      </c>
      <c r="G50" s="2">
        <v>-212210.01699999999</v>
      </c>
      <c r="H50" s="2">
        <v>793.27300000000002</v>
      </c>
      <c r="I50" s="2">
        <v>689.69200000000001</v>
      </c>
      <c r="J50" s="2">
        <v>1.96045</v>
      </c>
      <c r="K50" s="2">
        <v>1.7627870000000001</v>
      </c>
      <c r="L50" s="2">
        <v>2.5643739999999999</v>
      </c>
      <c r="M50" s="2">
        <v>2.2627869999999999</v>
      </c>
      <c r="N50" s="2">
        <v>2.7936510000000001</v>
      </c>
      <c r="O50" s="2">
        <v>3.2255289999999999</v>
      </c>
      <c r="R50" s="3" t="s">
        <v>20</v>
      </c>
      <c r="S50" s="3">
        <v>4782726.8667133246</v>
      </c>
      <c r="T50" s="3">
        <v>3282652.1162851066</v>
      </c>
      <c r="U50" s="3">
        <v>1.4569703694724174</v>
      </c>
      <c r="V50" s="3">
        <v>0.14639980483581791</v>
      </c>
      <c r="W50" s="3">
        <v>-1682962.5830702018</v>
      </c>
      <c r="X50" s="3">
        <v>11248416.316496851</v>
      </c>
      <c r="Y50" s="3">
        <v>-1682962.5830702018</v>
      </c>
      <c r="Z50" s="3">
        <v>11248416.316496851</v>
      </c>
    </row>
    <row r="51" spans="1:26" ht="14.5" thickBot="1" x14ac:dyDescent="0.35">
      <c r="A51">
        <v>2010</v>
      </c>
      <c r="B51" t="s">
        <v>235</v>
      </c>
      <c r="C51" t="s">
        <v>276</v>
      </c>
      <c r="D51" s="2">
        <v>4369417.1220000004</v>
      </c>
      <c r="E51" s="2">
        <v>9400000</v>
      </c>
      <c r="F51" s="2">
        <v>13769417.122000001</v>
      </c>
      <c r="G51" s="2">
        <v>5030582.8779999996</v>
      </c>
      <c r="H51" s="2">
        <v>275.66500000000002</v>
      </c>
      <c r="I51" s="2">
        <v>4386.6930000000002</v>
      </c>
      <c r="J51" s="2">
        <v>2.5998019999999999</v>
      </c>
      <c r="K51" s="2">
        <v>2.2678569999999998</v>
      </c>
      <c r="L51" s="2">
        <v>2.5605159999999998</v>
      </c>
      <c r="M51" s="2">
        <v>2.9345240000000001</v>
      </c>
      <c r="N51" s="2">
        <v>2.4345240000000001</v>
      </c>
      <c r="O51" s="2">
        <v>3.1998009999999999</v>
      </c>
      <c r="R51" s="4" t="s">
        <v>19</v>
      </c>
      <c r="S51" s="4">
        <v>-6227535.7867922205</v>
      </c>
      <c r="T51" s="4">
        <v>2663296.8706573551</v>
      </c>
      <c r="U51" s="4">
        <v>-2.3382807434663264</v>
      </c>
      <c r="V51" s="8">
        <v>2.0174609114255081E-2</v>
      </c>
      <c r="W51" s="4">
        <v>-11473309.590486728</v>
      </c>
      <c r="X51" s="4">
        <v>-981761.98309771437</v>
      </c>
      <c r="Y51" s="4">
        <v>-11473309.590486728</v>
      </c>
      <c r="Z51" s="4">
        <v>-981761.98309771437</v>
      </c>
    </row>
    <row r="52" spans="1:26" x14ac:dyDescent="0.3">
      <c r="A52">
        <v>2010</v>
      </c>
      <c r="B52" t="s">
        <v>236</v>
      </c>
      <c r="C52" t="s">
        <v>276</v>
      </c>
      <c r="D52" s="2">
        <v>7849330.8229999999</v>
      </c>
      <c r="E52" s="2">
        <v>10283508.505999999</v>
      </c>
      <c r="F52" s="2">
        <v>18132839.329</v>
      </c>
      <c r="G52" s="2">
        <v>2434177.6829999993</v>
      </c>
      <c r="H52" s="2">
        <v>1193.21</v>
      </c>
      <c r="I52" s="2">
        <v>20401.330999999998</v>
      </c>
      <c r="J52" s="2">
        <v>2.15503</v>
      </c>
      <c r="K52" s="2">
        <v>2.3655569999999999</v>
      </c>
      <c r="L52" s="2">
        <v>2.4417110000000002</v>
      </c>
      <c r="M52" s="2">
        <v>2.5714290000000002</v>
      </c>
      <c r="N52" s="2">
        <v>2.9523809999999999</v>
      </c>
      <c r="O52" s="2">
        <v>2.729025</v>
      </c>
    </row>
    <row r="53" spans="1:26" x14ac:dyDescent="0.3">
      <c r="A53">
        <v>2010</v>
      </c>
      <c r="B53" t="s">
        <v>239</v>
      </c>
      <c r="C53" t="s">
        <v>276</v>
      </c>
      <c r="D53" s="2">
        <v>53003406.056999996</v>
      </c>
      <c r="E53" s="2">
        <v>26331836.028999999</v>
      </c>
      <c r="F53" s="2">
        <v>79335242.085999995</v>
      </c>
      <c r="G53" s="2">
        <v>-26671570.027999997</v>
      </c>
      <c r="H53" s="2">
        <v>2921.76</v>
      </c>
      <c r="I53" s="2">
        <v>84107.606</v>
      </c>
      <c r="J53" s="2">
        <v>2.1111110000000002</v>
      </c>
      <c r="K53" s="2">
        <v>2.2175919999999998</v>
      </c>
      <c r="L53" s="2">
        <v>2.5555560000000002</v>
      </c>
      <c r="M53" s="2">
        <v>2.8701500000000002</v>
      </c>
      <c r="N53" s="2">
        <v>2.563272</v>
      </c>
      <c r="O53" s="2">
        <v>3.313272</v>
      </c>
      <c r="R53" t="s">
        <v>546</v>
      </c>
    </row>
    <row r="54" spans="1:26" ht="14.5" thickBot="1" x14ac:dyDescent="0.35">
      <c r="A54">
        <v>2010</v>
      </c>
      <c r="B54" t="s">
        <v>241</v>
      </c>
      <c r="C54" t="s">
        <v>276</v>
      </c>
      <c r="D54" s="2">
        <v>649004.125</v>
      </c>
      <c r="E54" s="2">
        <v>12640.23</v>
      </c>
      <c r="F54" s="2">
        <v>661644.35499999998</v>
      </c>
      <c r="G54" s="2">
        <v>-636363.89500000002</v>
      </c>
      <c r="H54" s="2">
        <v>415.53699999999998</v>
      </c>
      <c r="I54" s="2">
        <v>4390.84</v>
      </c>
      <c r="J54" s="2">
        <v>1.5</v>
      </c>
      <c r="K54" s="2">
        <v>1.348214</v>
      </c>
      <c r="L54" s="2">
        <v>1.633929</v>
      </c>
      <c r="M54" s="2">
        <v>1.880952</v>
      </c>
      <c r="N54" s="2">
        <v>1.5476190000000001</v>
      </c>
      <c r="O54" s="2">
        <v>2.214286</v>
      </c>
    </row>
    <row r="55" spans="1:26" x14ac:dyDescent="0.3">
      <c r="A55">
        <v>2010</v>
      </c>
      <c r="B55" t="s">
        <v>429</v>
      </c>
      <c r="C55" t="s">
        <v>276</v>
      </c>
      <c r="D55" s="2">
        <v>8601769.2300000004</v>
      </c>
      <c r="E55" s="2">
        <v>2329792.8220000002</v>
      </c>
      <c r="F55" s="2">
        <v>10931562.052000001</v>
      </c>
      <c r="G55" s="2">
        <v>-6271976.4079999998</v>
      </c>
      <c r="H55" s="2">
        <v>360.82900000000001</v>
      </c>
      <c r="I55" s="2">
        <v>87702.67</v>
      </c>
      <c r="J55" s="2">
        <v>2.1340910000000002</v>
      </c>
      <c r="K55" s="2">
        <v>1.767857</v>
      </c>
      <c r="L55" s="2">
        <v>2.7560820000000001</v>
      </c>
      <c r="M55" s="2">
        <v>2.1409090000000002</v>
      </c>
      <c r="N55" s="2">
        <v>2.8909090000000002</v>
      </c>
      <c r="O55" s="2">
        <v>2.6503459999999999</v>
      </c>
      <c r="R55" s="6" t="s">
        <v>31</v>
      </c>
      <c r="S55" s="6"/>
    </row>
    <row r="56" spans="1:26" x14ac:dyDescent="0.3">
      <c r="A56">
        <v>2010</v>
      </c>
      <c r="B56" t="s">
        <v>242</v>
      </c>
      <c r="C56" t="s">
        <v>276</v>
      </c>
      <c r="D56" s="2">
        <v>2982509.2990000001</v>
      </c>
      <c r="E56" s="2">
        <v>8685978.6970000006</v>
      </c>
      <c r="F56" s="2">
        <v>11668487.996000001</v>
      </c>
      <c r="G56" s="2">
        <v>5703469.398</v>
      </c>
      <c r="H56" s="2">
        <v>8933.94</v>
      </c>
      <c r="I56" s="2">
        <v>1640.21</v>
      </c>
      <c r="J56" s="2">
        <v>2.2347980000000001</v>
      </c>
      <c r="K56" s="2">
        <v>2.0912090000000001</v>
      </c>
      <c r="L56" s="2">
        <v>2.2922099999999999</v>
      </c>
      <c r="M56" s="2">
        <v>2.3065929999999999</v>
      </c>
      <c r="N56" s="2">
        <v>2.6666669999999999</v>
      </c>
      <c r="O56" s="2">
        <v>2.8714279999999999</v>
      </c>
      <c r="R56" s="3" t="s">
        <v>32</v>
      </c>
      <c r="S56" s="3">
        <v>0.77639442340403209</v>
      </c>
    </row>
    <row r="57" spans="1:26" x14ac:dyDescent="0.3">
      <c r="A57">
        <v>2010</v>
      </c>
      <c r="B57" t="s">
        <v>243</v>
      </c>
      <c r="C57" t="s">
        <v>276</v>
      </c>
      <c r="D57" s="2">
        <v>283687.08299999998</v>
      </c>
      <c r="E57" s="2">
        <v>68290.752999999997</v>
      </c>
      <c r="F57" s="2">
        <v>351977.83600000001</v>
      </c>
      <c r="G57" s="2">
        <v>-215396.33</v>
      </c>
      <c r="H57" s="2">
        <v>963.529</v>
      </c>
      <c r="I57" s="2">
        <v>1692.1489999999999</v>
      </c>
      <c r="J57" s="2">
        <v>2.3846150000000002</v>
      </c>
      <c r="K57" s="2">
        <v>2.1703299999999999</v>
      </c>
      <c r="L57" s="2">
        <v>2.5384609999999999</v>
      </c>
      <c r="M57" s="2">
        <v>2.3717950000000001</v>
      </c>
      <c r="N57" s="2">
        <v>2.269231</v>
      </c>
      <c r="O57" s="2">
        <v>3.1452990000000001</v>
      </c>
      <c r="R57" s="3" t="s">
        <v>33</v>
      </c>
      <c r="S57" s="3">
        <v>0.60278830069287948</v>
      </c>
    </row>
    <row r="58" spans="1:26" x14ac:dyDescent="0.3">
      <c r="A58">
        <v>2010</v>
      </c>
      <c r="B58" t="s">
        <v>250</v>
      </c>
      <c r="C58" t="s">
        <v>276</v>
      </c>
      <c r="D58" s="2">
        <v>10922110</v>
      </c>
      <c r="E58" s="2">
        <v>7960090</v>
      </c>
      <c r="F58" s="2">
        <v>18882200</v>
      </c>
      <c r="G58" s="2">
        <v>-2962020</v>
      </c>
      <c r="H58" s="2">
        <v>1745.54</v>
      </c>
      <c r="I58" s="2">
        <v>24512.103999999999</v>
      </c>
      <c r="J58" s="2">
        <v>2.3524729999999998</v>
      </c>
      <c r="K58" s="2">
        <v>2.5219779999999998</v>
      </c>
      <c r="L58" s="2">
        <v>2.383883</v>
      </c>
      <c r="M58" s="2">
        <v>2.4223140000000001</v>
      </c>
      <c r="N58" s="2">
        <v>2.5056470000000002</v>
      </c>
      <c r="O58" s="2">
        <v>2.6723140000000001</v>
      </c>
      <c r="R58" s="3" t="s">
        <v>34</v>
      </c>
      <c r="S58" s="3">
        <v>0.58742048811096959</v>
      </c>
    </row>
    <row r="59" spans="1:26" x14ac:dyDescent="0.3">
      <c r="A59">
        <v>2010</v>
      </c>
      <c r="B59" t="s">
        <v>244</v>
      </c>
      <c r="C59" t="s">
        <v>276</v>
      </c>
      <c r="D59" s="2">
        <v>1404920</v>
      </c>
      <c r="E59" s="2">
        <v>1433556.7720000001</v>
      </c>
      <c r="F59" s="2">
        <v>2838476.7719999999</v>
      </c>
      <c r="G59" s="2">
        <v>28636.772000000114</v>
      </c>
      <c r="H59" s="2">
        <v>631.29100000000005</v>
      </c>
      <c r="I59" s="2">
        <v>10794.17</v>
      </c>
      <c r="J59" s="2">
        <v>2.3367</v>
      </c>
      <c r="K59" s="2">
        <v>2.1017800000000002</v>
      </c>
      <c r="L59" s="2">
        <v>2.4343430000000001</v>
      </c>
      <c r="M59" s="2">
        <v>2.6801349999999999</v>
      </c>
      <c r="N59" s="2">
        <v>2.8888889999999998</v>
      </c>
      <c r="O59" s="2">
        <v>3.10101</v>
      </c>
      <c r="R59" s="3" t="s">
        <v>35</v>
      </c>
      <c r="S59" s="3">
        <v>14757908.92932849</v>
      </c>
    </row>
    <row r="60" spans="1:26" ht="14.5" thickBot="1" x14ac:dyDescent="0.35">
      <c r="A60">
        <v>2010</v>
      </c>
      <c r="B60" t="s">
        <v>245</v>
      </c>
      <c r="C60" t="s">
        <v>276</v>
      </c>
      <c r="D60" s="2">
        <v>178133.13699999999</v>
      </c>
      <c r="E60" s="2">
        <v>126596</v>
      </c>
      <c r="F60" s="2">
        <v>304729.13699999999</v>
      </c>
      <c r="G60" s="2">
        <v>-51537.136999999988</v>
      </c>
      <c r="H60" s="2">
        <v>582.54</v>
      </c>
      <c r="I60" s="2">
        <v>1555.88</v>
      </c>
      <c r="J60" s="2">
        <v>1.885397</v>
      </c>
      <c r="K60" s="2">
        <v>1.5568249999999999</v>
      </c>
      <c r="L60" s="2">
        <v>2.7476189999999998</v>
      </c>
      <c r="M60" s="2">
        <v>1.5568249999999999</v>
      </c>
      <c r="N60" s="2">
        <v>1.713333</v>
      </c>
      <c r="O60" s="2">
        <v>2.9095240000000002</v>
      </c>
      <c r="R60" s="4" t="s">
        <v>36</v>
      </c>
      <c r="S60" s="4">
        <v>254</v>
      </c>
    </row>
    <row r="61" spans="1:26" x14ac:dyDescent="0.3">
      <c r="A61">
        <v>2010</v>
      </c>
      <c r="B61" t="s">
        <v>438</v>
      </c>
      <c r="C61" t="s">
        <v>276</v>
      </c>
      <c r="D61" s="2">
        <v>5225226.7379999999</v>
      </c>
      <c r="E61" s="2">
        <v>1327601.926</v>
      </c>
      <c r="F61" s="2">
        <v>6552828.6639999999</v>
      </c>
      <c r="G61" s="2">
        <v>-3897624.8119999999</v>
      </c>
      <c r="H61" s="2">
        <v>4812.26</v>
      </c>
      <c r="I61" s="2">
        <v>2817.21</v>
      </c>
      <c r="J61" s="2">
        <v>2</v>
      </c>
      <c r="K61" s="2">
        <v>2.0714290000000002</v>
      </c>
      <c r="L61" s="2">
        <v>2.8214290000000002</v>
      </c>
      <c r="M61" s="2">
        <v>2.3214290000000002</v>
      </c>
      <c r="N61" s="2">
        <v>3.0714290000000002</v>
      </c>
      <c r="O61" s="2">
        <v>2.8214290000000002</v>
      </c>
    </row>
    <row r="62" spans="1:26" ht="14.5" thickBot="1" x14ac:dyDescent="0.35">
      <c r="A62">
        <v>2010</v>
      </c>
      <c r="B62" t="s">
        <v>246</v>
      </c>
      <c r="C62" t="s">
        <v>276</v>
      </c>
      <c r="D62" s="2">
        <v>12092926.244999999</v>
      </c>
      <c r="E62" s="2">
        <v>5169111.9160000002</v>
      </c>
      <c r="F62" s="2">
        <v>17262038.160999998</v>
      </c>
      <c r="G62" s="2">
        <v>-6923814.328999999</v>
      </c>
      <c r="H62" s="2">
        <v>1038.95</v>
      </c>
      <c r="I62" s="2">
        <v>41350.152000000002</v>
      </c>
      <c r="J62" s="2">
        <v>2.2272729999999998</v>
      </c>
      <c r="K62" s="2">
        <v>2.1390500000000001</v>
      </c>
      <c r="L62" s="2">
        <v>2.8390499999999999</v>
      </c>
      <c r="M62" s="2">
        <v>2.2776169999999998</v>
      </c>
      <c r="N62" s="2">
        <v>2.888728</v>
      </c>
      <c r="O62" s="2">
        <v>3.0621299999999998</v>
      </c>
      <c r="R62" t="s">
        <v>37</v>
      </c>
    </row>
    <row r="63" spans="1:26" x14ac:dyDescent="0.3">
      <c r="A63">
        <v>2010</v>
      </c>
      <c r="B63" t="s">
        <v>251</v>
      </c>
      <c r="C63" t="s">
        <v>276</v>
      </c>
      <c r="D63" s="2">
        <v>709800</v>
      </c>
      <c r="E63" s="2">
        <v>222000</v>
      </c>
      <c r="F63" s="2">
        <v>931800</v>
      </c>
      <c r="G63" s="2">
        <v>-487800</v>
      </c>
      <c r="H63" s="2">
        <v>550.36</v>
      </c>
      <c r="I63" s="2">
        <v>3948.125</v>
      </c>
      <c r="J63" s="2">
        <v>2.2818179999999999</v>
      </c>
      <c r="K63" s="2">
        <v>2</v>
      </c>
      <c r="L63" s="2">
        <v>2.328687</v>
      </c>
      <c r="M63" s="2">
        <v>2.1565660000000002</v>
      </c>
      <c r="N63" s="2">
        <v>2.381818</v>
      </c>
      <c r="O63" s="2">
        <v>3.0818180000000002</v>
      </c>
      <c r="R63" s="5"/>
      <c r="S63" s="5" t="s">
        <v>41</v>
      </c>
      <c r="T63" s="5" t="s">
        <v>42</v>
      </c>
      <c r="U63" s="5" t="s">
        <v>43</v>
      </c>
      <c r="V63" s="5" t="s">
        <v>44</v>
      </c>
      <c r="W63" s="5" t="s">
        <v>45</v>
      </c>
    </row>
    <row r="64" spans="1:26" x14ac:dyDescent="0.3">
      <c r="A64">
        <v>2010</v>
      </c>
      <c r="B64" t="s">
        <v>248</v>
      </c>
      <c r="C64" t="s">
        <v>276</v>
      </c>
      <c r="D64" s="2">
        <v>17674367.918000001</v>
      </c>
      <c r="E64" s="2">
        <v>48672629</v>
      </c>
      <c r="F64" s="2">
        <v>66346996.917999998</v>
      </c>
      <c r="G64" s="2">
        <v>30998261.081999999</v>
      </c>
      <c r="H64" s="2">
        <v>11417.42</v>
      </c>
      <c r="I64" s="2">
        <v>6169.14</v>
      </c>
      <c r="J64" s="2">
        <v>2.1472730000000002</v>
      </c>
      <c r="K64" s="2">
        <v>2.1818179999999998</v>
      </c>
      <c r="L64" s="2">
        <v>2.2818179999999999</v>
      </c>
      <c r="M64" s="2">
        <v>2.2818179999999999</v>
      </c>
      <c r="N64" s="2">
        <v>2.0818180000000002</v>
      </c>
      <c r="O64" s="2">
        <v>2.9818180000000001</v>
      </c>
      <c r="R64" s="3" t="s">
        <v>38</v>
      </c>
      <c r="S64" s="3">
        <v>8</v>
      </c>
      <c r="T64" s="3">
        <v>8.1306926068310816E+16</v>
      </c>
      <c r="U64" s="3">
        <v>1.0163365758538852E+16</v>
      </c>
      <c r="V64" s="3">
        <v>46.664638223493959</v>
      </c>
      <c r="W64" s="3">
        <v>4.0395743289457951E-45</v>
      </c>
    </row>
    <row r="65" spans="1:26" x14ac:dyDescent="0.3">
      <c r="A65">
        <v>2010</v>
      </c>
      <c r="B65" t="s">
        <v>252</v>
      </c>
      <c r="C65" t="s">
        <v>276</v>
      </c>
      <c r="D65" s="2">
        <v>2546194.9109999998</v>
      </c>
      <c r="E65" s="2">
        <v>1082167.7409999999</v>
      </c>
      <c r="F65" s="2">
        <v>3628362.6519999998</v>
      </c>
      <c r="G65" s="2">
        <v>-1464027.17</v>
      </c>
      <c r="H65" s="2">
        <v>414.14499999999998</v>
      </c>
      <c r="I65" s="2">
        <v>21151.64</v>
      </c>
      <c r="J65" s="2">
        <v>2.348214</v>
      </c>
      <c r="K65" s="2">
        <v>2.6339290000000002</v>
      </c>
      <c r="L65" s="2">
        <v>3.0625</v>
      </c>
      <c r="M65" s="2">
        <v>2.401786</v>
      </c>
      <c r="N65" s="2">
        <v>2.5053570000000001</v>
      </c>
      <c r="O65" s="2">
        <v>2.901786</v>
      </c>
      <c r="R65" s="3" t="s">
        <v>39</v>
      </c>
      <c r="S65" s="3">
        <v>246</v>
      </c>
      <c r="T65" s="3">
        <v>5.3577785487722976E+16</v>
      </c>
      <c r="U65" s="3">
        <v>217795875966353.56</v>
      </c>
      <c r="V65" s="3"/>
      <c r="W65" s="3"/>
    </row>
    <row r="66" spans="1:26" ht="14.5" thickBot="1" x14ac:dyDescent="0.35">
      <c r="A66">
        <v>2010</v>
      </c>
      <c r="B66" t="s">
        <v>253</v>
      </c>
      <c r="C66" t="s">
        <v>276</v>
      </c>
      <c r="D66" s="2">
        <v>2173037.656</v>
      </c>
      <c r="E66" s="2">
        <v>1066203.666</v>
      </c>
      <c r="F66" s="2">
        <v>3239241.3219999997</v>
      </c>
      <c r="G66" s="2">
        <v>-1106833.99</v>
      </c>
      <c r="H66" s="2">
        <v>442.76499999999999</v>
      </c>
      <c r="I66" s="2">
        <v>15167.094999999999</v>
      </c>
      <c r="J66" s="2">
        <v>2.0769229999999999</v>
      </c>
      <c r="K66" s="2">
        <v>2.0004930000000001</v>
      </c>
      <c r="L66" s="2">
        <v>2.16716</v>
      </c>
      <c r="M66" s="2">
        <v>2.1257549999999998</v>
      </c>
      <c r="N66" s="2">
        <v>2.3075730000000001</v>
      </c>
      <c r="O66" s="2">
        <v>2.8998629999999999</v>
      </c>
      <c r="R66" s="4" t="s">
        <v>4</v>
      </c>
      <c r="S66" s="4">
        <v>254</v>
      </c>
      <c r="T66" s="4">
        <v>1.3488471155603379E+17</v>
      </c>
      <c r="U66" s="4"/>
      <c r="V66" s="4"/>
      <c r="W66" s="4"/>
    </row>
    <row r="67" spans="1:26" ht="14.5" thickBot="1" x14ac:dyDescent="0.35">
      <c r="A67">
        <v>2010</v>
      </c>
      <c r="B67" t="s">
        <v>254</v>
      </c>
      <c r="C67" t="s">
        <v>276</v>
      </c>
      <c r="D67" s="2">
        <v>3427510</v>
      </c>
      <c r="E67" s="2">
        <v>1996261.29</v>
      </c>
      <c r="F67" s="2">
        <v>5423771.29</v>
      </c>
      <c r="G67" s="2">
        <v>-1431248.71</v>
      </c>
      <c r="H67" s="2">
        <v>732.45399999999995</v>
      </c>
      <c r="I67" s="2">
        <v>15075.084999999999</v>
      </c>
      <c r="J67" s="2">
        <v>2.0769229999999999</v>
      </c>
      <c r="K67" s="2">
        <v>2.0004930000000001</v>
      </c>
      <c r="L67" s="2">
        <v>2.16716</v>
      </c>
      <c r="M67" s="2">
        <v>2.1257549999999998</v>
      </c>
      <c r="N67" s="2">
        <v>2.3075730000000001</v>
      </c>
      <c r="O67" s="2">
        <v>2.8998629999999999</v>
      </c>
    </row>
    <row r="68" spans="1:26" x14ac:dyDescent="0.3">
      <c r="A68">
        <v>2010</v>
      </c>
      <c r="B68" t="s">
        <v>256</v>
      </c>
      <c r="C68" t="s">
        <v>276</v>
      </c>
      <c r="D68" s="2">
        <v>4402331.7309999997</v>
      </c>
      <c r="E68" s="2">
        <v>2261495</v>
      </c>
      <c r="F68" s="2">
        <v>6663826.7309999997</v>
      </c>
      <c r="G68" s="2">
        <v>-2140836.7309999997</v>
      </c>
      <c r="H68" s="2">
        <v>8000.38</v>
      </c>
      <c r="I68" s="2">
        <v>1247.9549999999999</v>
      </c>
      <c r="J68" s="2">
        <v>2.714286</v>
      </c>
      <c r="K68" s="2">
        <v>2.285714</v>
      </c>
      <c r="L68" s="2">
        <v>3.2414969999999999</v>
      </c>
      <c r="M68" s="2">
        <v>2.4285709999999998</v>
      </c>
      <c r="N68" s="2">
        <v>2.57483</v>
      </c>
      <c r="O68" s="2">
        <v>2.9081630000000001</v>
      </c>
      <c r="R68" s="5"/>
      <c r="S68" s="5" t="s">
        <v>46</v>
      </c>
      <c r="T68" s="5" t="s">
        <v>35</v>
      </c>
      <c r="U68" s="5" t="s">
        <v>47</v>
      </c>
      <c r="V68" s="5" t="s">
        <v>48</v>
      </c>
      <c r="W68" s="5" t="s">
        <v>49</v>
      </c>
      <c r="X68" s="5" t="s">
        <v>50</v>
      </c>
      <c r="Y68" s="5" t="s">
        <v>51</v>
      </c>
      <c r="Z68" s="5" t="s">
        <v>52</v>
      </c>
    </row>
    <row r="69" spans="1:26" x14ac:dyDescent="0.3">
      <c r="A69">
        <v>2010</v>
      </c>
      <c r="B69" t="s">
        <v>258</v>
      </c>
      <c r="C69" t="s">
        <v>276</v>
      </c>
      <c r="D69" s="2">
        <v>4600000</v>
      </c>
      <c r="E69" s="2">
        <v>3000000</v>
      </c>
      <c r="F69" s="2">
        <v>7600000</v>
      </c>
      <c r="G69" s="2">
        <v>-1600000</v>
      </c>
      <c r="H69" s="2">
        <v>429.94799999999998</v>
      </c>
      <c r="I69" s="2">
        <v>24221.404999999999</v>
      </c>
      <c r="J69" s="2">
        <v>1.9456469999999999</v>
      </c>
      <c r="K69" s="2">
        <v>2.036556</v>
      </c>
      <c r="L69" s="2">
        <v>2.769231</v>
      </c>
      <c r="M69" s="2">
        <v>2.2005560000000002</v>
      </c>
      <c r="N69" s="2">
        <v>2.2838889999999998</v>
      </c>
      <c r="O69" s="2">
        <v>2.396064</v>
      </c>
      <c r="R69" s="3" t="s">
        <v>40</v>
      </c>
      <c r="S69" s="3">
        <v>0</v>
      </c>
      <c r="T69" s="3" t="e">
        <v>#N/A</v>
      </c>
      <c r="U69" s="3" t="e">
        <v>#N/A</v>
      </c>
      <c r="V69" s="3" t="e">
        <v>#N/A</v>
      </c>
      <c r="W69" s="3" t="e">
        <v>#N/A</v>
      </c>
      <c r="X69" s="3" t="e">
        <v>#N/A</v>
      </c>
      <c r="Y69" s="3" t="e">
        <v>#N/A</v>
      </c>
      <c r="Z69" s="3" t="e">
        <v>#N/A</v>
      </c>
    </row>
    <row r="70" spans="1:26" x14ac:dyDescent="0.3">
      <c r="A70">
        <v>2010</v>
      </c>
      <c r="B70" t="s">
        <v>259</v>
      </c>
      <c r="C70" t="s">
        <v>276</v>
      </c>
      <c r="D70" s="2">
        <v>5979722.9079999998</v>
      </c>
      <c r="E70" s="2">
        <v>4025518</v>
      </c>
      <c r="F70" s="2">
        <v>10005240.908</v>
      </c>
      <c r="G70" s="2">
        <v>-1954204.9079999998</v>
      </c>
      <c r="H70" s="2">
        <v>5410.98</v>
      </c>
      <c r="I70" s="2">
        <v>2173.17</v>
      </c>
      <c r="J70" s="2">
        <v>1.678571</v>
      </c>
      <c r="K70" s="2">
        <v>1.7083330000000001</v>
      </c>
      <c r="L70" s="2">
        <v>2.1964290000000002</v>
      </c>
      <c r="M70" s="2">
        <v>2.0416669999999999</v>
      </c>
      <c r="N70" s="2">
        <v>2.0416669999999999</v>
      </c>
      <c r="O70" s="2">
        <v>2.375</v>
      </c>
      <c r="R70" s="3" t="s">
        <v>5</v>
      </c>
      <c r="S70" s="3">
        <v>2627.4338483547631</v>
      </c>
      <c r="T70" s="3">
        <v>333.47797294490636</v>
      </c>
      <c r="U70" s="3">
        <v>7.8788827494427629</v>
      </c>
      <c r="V70" s="7">
        <v>1.0645711867007134E-13</v>
      </c>
      <c r="W70" s="3">
        <v>1970.5975662801477</v>
      </c>
      <c r="X70" s="3">
        <v>3284.2701304293787</v>
      </c>
      <c r="Y70" s="3">
        <v>1970.5975662801477</v>
      </c>
      <c r="Z70" s="3">
        <v>3284.2701304293787</v>
      </c>
    </row>
    <row r="71" spans="1:26" x14ac:dyDescent="0.3">
      <c r="A71">
        <v>2010</v>
      </c>
      <c r="B71" t="s">
        <v>450</v>
      </c>
      <c r="C71" t="s">
        <v>276</v>
      </c>
      <c r="D71" s="2">
        <v>4792200</v>
      </c>
      <c r="E71" s="2">
        <v>3250900</v>
      </c>
      <c r="F71" s="2">
        <v>8043100</v>
      </c>
      <c r="G71" s="2">
        <v>-1541300</v>
      </c>
      <c r="H71" s="2">
        <v>1526.49</v>
      </c>
      <c r="I71" s="2">
        <v>5737.723</v>
      </c>
      <c r="J71" s="2">
        <v>2.2425139999999999</v>
      </c>
      <c r="K71" s="2">
        <v>2.2334679999999998</v>
      </c>
      <c r="L71" s="2">
        <v>2.6326109999999998</v>
      </c>
      <c r="M71" s="2">
        <v>2.3139949999999998</v>
      </c>
      <c r="N71" s="2">
        <v>2.5093800000000002</v>
      </c>
      <c r="O71" s="2">
        <v>3.2109730000000001</v>
      </c>
      <c r="R71" s="3" t="s">
        <v>6</v>
      </c>
      <c r="S71" s="3">
        <v>371.91063793585829</v>
      </c>
      <c r="T71" s="3">
        <v>31.098498492744994</v>
      </c>
      <c r="U71" s="3">
        <v>11.959118798697686</v>
      </c>
      <c r="V71" s="7">
        <v>2.7463463058163999E-26</v>
      </c>
      <c r="W71" s="3">
        <v>310.6573505067293</v>
      </c>
      <c r="X71" s="3">
        <v>433.16392536498728</v>
      </c>
      <c r="Y71" s="3">
        <v>310.6573505067293</v>
      </c>
      <c r="Z71" s="3">
        <v>433.16392536498728</v>
      </c>
    </row>
    <row r="72" spans="1:26" x14ac:dyDescent="0.3">
      <c r="A72">
        <v>2010</v>
      </c>
      <c r="B72" t="s">
        <v>260</v>
      </c>
      <c r="C72" t="s">
        <v>276</v>
      </c>
      <c r="D72" s="2">
        <v>2272515.3539999998</v>
      </c>
      <c r="E72" s="2">
        <v>1150000</v>
      </c>
      <c r="F72" s="2">
        <v>3422515.3539999998</v>
      </c>
      <c r="G72" s="2">
        <v>-1122515.3539999998</v>
      </c>
      <c r="H72" s="2">
        <v>378.20499999999998</v>
      </c>
      <c r="I72" s="2">
        <v>16425.578000000001</v>
      </c>
      <c r="J72" s="2">
        <v>2.0625</v>
      </c>
      <c r="K72" s="2">
        <v>2.280357</v>
      </c>
      <c r="L72" s="2">
        <v>2.6625000000000001</v>
      </c>
      <c r="M72" s="2">
        <v>2.4232140000000002</v>
      </c>
      <c r="N72" s="2">
        <v>2.4500000000000002</v>
      </c>
      <c r="O72" s="2">
        <v>3.280357</v>
      </c>
      <c r="R72" s="3" t="s">
        <v>24</v>
      </c>
      <c r="S72" s="3">
        <v>-9942017.9414264914</v>
      </c>
      <c r="T72" s="3">
        <v>4750254.4836047059</v>
      </c>
      <c r="U72" s="3">
        <v>-2.0929442781941323</v>
      </c>
      <c r="V72" s="7">
        <v>3.7378779794446579E-2</v>
      </c>
      <c r="W72" s="3">
        <v>-19298376.522971135</v>
      </c>
      <c r="X72" s="3">
        <v>-585659.3598818481</v>
      </c>
      <c r="Y72" s="3">
        <v>-19298376.522971135</v>
      </c>
      <c r="Z72" s="3">
        <v>-585659.3598818481</v>
      </c>
    </row>
    <row r="73" spans="1:26" x14ac:dyDescent="0.3">
      <c r="A73">
        <v>2010</v>
      </c>
      <c r="B73" t="s">
        <v>261</v>
      </c>
      <c r="C73" t="s">
        <v>276</v>
      </c>
      <c r="D73" s="2">
        <v>44235268.670000002</v>
      </c>
      <c r="E73" s="2">
        <v>86567912.528999999</v>
      </c>
      <c r="F73" s="2">
        <v>130803181.199</v>
      </c>
      <c r="G73" s="2">
        <v>42332643.858999997</v>
      </c>
      <c r="H73" s="2">
        <v>2365.0100000000002</v>
      </c>
      <c r="I73" s="2">
        <v>158578.261</v>
      </c>
      <c r="J73" s="2">
        <v>2.172186</v>
      </c>
      <c r="K73" s="2">
        <v>2.4346839999999998</v>
      </c>
      <c r="L73" s="2">
        <v>2.8420909999999999</v>
      </c>
      <c r="M73" s="2">
        <v>2.4468160000000001</v>
      </c>
      <c r="N73" s="2">
        <v>2.4468160000000001</v>
      </c>
      <c r="O73" s="2">
        <v>3.0975130000000002</v>
      </c>
      <c r="R73" s="3" t="s">
        <v>23</v>
      </c>
      <c r="S73" s="3">
        <v>7180680.5978753977</v>
      </c>
      <c r="T73" s="3">
        <v>4786333.6736970032</v>
      </c>
      <c r="U73" s="3">
        <v>1.5002465535021885</v>
      </c>
      <c r="V73" s="3">
        <v>0.1348328656264364</v>
      </c>
      <c r="W73" s="3">
        <v>-2246741.5111076925</v>
      </c>
      <c r="X73" s="3">
        <v>16608102.706858488</v>
      </c>
      <c r="Y73" s="3">
        <v>-2246741.5111076925</v>
      </c>
      <c r="Z73" s="3">
        <v>16608102.706858488</v>
      </c>
    </row>
    <row r="74" spans="1:26" x14ac:dyDescent="0.3">
      <c r="A74">
        <v>2010</v>
      </c>
      <c r="B74" t="s">
        <v>262</v>
      </c>
      <c r="C74" t="s">
        <v>276</v>
      </c>
      <c r="D74" s="2">
        <v>1405159.4040000001</v>
      </c>
      <c r="E74" s="2">
        <v>297280</v>
      </c>
      <c r="F74" s="2">
        <v>1702439.4040000001</v>
      </c>
      <c r="G74" s="2">
        <v>-1107879.4040000001</v>
      </c>
      <c r="H74" s="2">
        <v>577.41099999999994</v>
      </c>
      <c r="I74" s="2">
        <v>10246.842000000001</v>
      </c>
      <c r="J74" s="2">
        <v>1.625</v>
      </c>
      <c r="K74" s="2">
        <v>1.625</v>
      </c>
      <c r="L74" s="2">
        <v>2.875</v>
      </c>
      <c r="M74" s="2">
        <v>1.8519350000000001</v>
      </c>
      <c r="N74" s="2">
        <v>1.9947919999999999</v>
      </c>
      <c r="O74" s="2">
        <v>2.0452379999999999</v>
      </c>
      <c r="R74" s="3" t="s">
        <v>22</v>
      </c>
      <c r="S74" s="3">
        <v>551605.61016208946</v>
      </c>
      <c r="T74" s="3">
        <v>3612070.7359775808</v>
      </c>
      <c r="U74" s="3">
        <v>0.152711740849339</v>
      </c>
      <c r="V74" s="3">
        <v>0.87875078288328234</v>
      </c>
      <c r="W74" s="3">
        <v>-6562924.5996098137</v>
      </c>
      <c r="X74" s="3">
        <v>7666135.8199339928</v>
      </c>
      <c r="Y74" s="3">
        <v>-6562924.5996098137</v>
      </c>
      <c r="Z74" s="3">
        <v>7666135.8199339928</v>
      </c>
    </row>
    <row r="75" spans="1:26" x14ac:dyDescent="0.3">
      <c r="A75">
        <v>2010</v>
      </c>
      <c r="B75" t="s">
        <v>264</v>
      </c>
      <c r="C75" t="s">
        <v>276</v>
      </c>
      <c r="D75" s="2">
        <v>4776840.4649999999</v>
      </c>
      <c r="E75" s="2">
        <v>2085661.791</v>
      </c>
      <c r="F75" s="2">
        <v>6862502.2560000001</v>
      </c>
      <c r="G75" s="2">
        <v>-2691178.6739999996</v>
      </c>
      <c r="H75" s="2">
        <v>1257.74</v>
      </c>
      <c r="I75" s="2">
        <v>12916.228999999999</v>
      </c>
      <c r="J75" s="2">
        <v>2.4539140000000002</v>
      </c>
      <c r="K75" s="2">
        <v>2.635732</v>
      </c>
      <c r="L75" s="2">
        <v>2.75</v>
      </c>
      <c r="M75" s="2">
        <v>2.7266409999999999</v>
      </c>
      <c r="N75" s="2">
        <v>3.0833330000000001</v>
      </c>
      <c r="O75" s="2">
        <v>3.5172979999999998</v>
      </c>
      <c r="R75" s="3" t="s">
        <v>21</v>
      </c>
      <c r="S75" s="3">
        <v>417785.95085785718</v>
      </c>
      <c r="T75" s="3">
        <v>5216131.6370441858</v>
      </c>
      <c r="U75" s="3">
        <v>8.009497841097489E-2</v>
      </c>
      <c r="V75" s="3">
        <v>0.93622683614530045</v>
      </c>
      <c r="W75" s="3">
        <v>-9856189.5115452055</v>
      </c>
      <c r="X75" s="3">
        <v>10691761.41326092</v>
      </c>
      <c r="Y75" s="3">
        <v>-9856189.5115452055</v>
      </c>
      <c r="Z75" s="3">
        <v>10691761.41326092</v>
      </c>
    </row>
    <row r="76" spans="1:26" x14ac:dyDescent="0.3">
      <c r="A76">
        <v>2010</v>
      </c>
      <c r="B76" t="s">
        <v>266</v>
      </c>
      <c r="C76" t="s">
        <v>276</v>
      </c>
      <c r="D76" s="2">
        <v>770017.80500000005</v>
      </c>
      <c r="E76" s="2">
        <v>341241.234</v>
      </c>
      <c r="F76" s="2">
        <v>1111259.0390000001</v>
      </c>
      <c r="G76" s="2">
        <v>-428776.57100000005</v>
      </c>
      <c r="H76" s="2">
        <v>410.59500000000003</v>
      </c>
      <c r="I76" s="2">
        <v>6458.72</v>
      </c>
      <c r="J76" s="2">
        <v>2.17</v>
      </c>
      <c r="K76" s="2">
        <v>1.608333</v>
      </c>
      <c r="L76" s="2">
        <v>2.3250000000000002</v>
      </c>
      <c r="M76" s="2">
        <v>1.5249999999999999</v>
      </c>
      <c r="N76" s="2">
        <v>1.7250000000000001</v>
      </c>
      <c r="O76" s="2">
        <v>2.3250000000000002</v>
      </c>
      <c r="R76" s="3" t="s">
        <v>20</v>
      </c>
      <c r="S76" s="3">
        <v>2874755.9253798532</v>
      </c>
      <c r="T76" s="3">
        <v>3830974.032255786</v>
      </c>
      <c r="U76" s="3">
        <v>0.75039817580990376</v>
      </c>
      <c r="V76" s="3">
        <v>0.45373205289921514</v>
      </c>
      <c r="W76" s="3">
        <v>-4670938.0760857482</v>
      </c>
      <c r="X76" s="3">
        <v>10420449.926845456</v>
      </c>
      <c r="Y76" s="3">
        <v>-4670938.0760857482</v>
      </c>
      <c r="Z76" s="3">
        <v>10420449.926845456</v>
      </c>
    </row>
    <row r="77" spans="1:26" ht="14.5" thickBot="1" x14ac:dyDescent="0.35">
      <c r="A77">
        <v>2010</v>
      </c>
      <c r="B77" t="s">
        <v>268</v>
      </c>
      <c r="C77" t="s">
        <v>276</v>
      </c>
      <c r="D77" s="2">
        <v>83099781.127000004</v>
      </c>
      <c r="E77" s="2">
        <v>82630650.018000007</v>
      </c>
      <c r="F77" s="2">
        <v>165730431.14500001</v>
      </c>
      <c r="G77" s="2">
        <v>-469131.10899999738</v>
      </c>
      <c r="H77" s="2">
        <v>7380.62</v>
      </c>
      <c r="I77" s="2">
        <v>51584.663</v>
      </c>
      <c r="J77" s="2">
        <v>3.2177959999999999</v>
      </c>
      <c r="K77" s="2">
        <v>3.4159540000000002</v>
      </c>
      <c r="L77" s="2">
        <v>3.262108</v>
      </c>
      <c r="M77" s="2">
        <v>3.5936750000000002</v>
      </c>
      <c r="N77" s="2">
        <v>3.726648</v>
      </c>
      <c r="O77" s="2">
        <v>3.5694300000000001</v>
      </c>
      <c r="R77" s="4" t="s">
        <v>19</v>
      </c>
      <c r="S77" s="4">
        <v>-2167491.7011154098</v>
      </c>
      <c r="T77" s="4">
        <v>3108164.0058840364</v>
      </c>
      <c r="U77" s="4">
        <v>-0.69735435357083841</v>
      </c>
      <c r="V77" s="4">
        <v>0.48623958496423592</v>
      </c>
      <c r="W77" s="4">
        <v>-8289499.9155539004</v>
      </c>
      <c r="X77" s="4">
        <v>3954516.5133230807</v>
      </c>
      <c r="Y77" s="4">
        <v>-8289499.9155539004</v>
      </c>
      <c r="Z77" s="4">
        <v>3954516.5133230807</v>
      </c>
    </row>
    <row r="78" spans="1:26" x14ac:dyDescent="0.3">
      <c r="A78">
        <v>2010</v>
      </c>
      <c r="B78" t="s">
        <v>270</v>
      </c>
      <c r="C78" t="s">
        <v>276</v>
      </c>
      <c r="D78" s="2">
        <v>1682694.7350000001</v>
      </c>
      <c r="E78" s="2">
        <v>976221.38699999999</v>
      </c>
      <c r="F78" s="2">
        <v>2658916.122</v>
      </c>
      <c r="G78" s="2">
        <v>-706473.34800000011</v>
      </c>
      <c r="H78" s="2">
        <v>527.82299999999998</v>
      </c>
      <c r="I78" s="2">
        <v>6502.9520000000002</v>
      </c>
      <c r="J78" s="2">
        <v>2.4047619999999998</v>
      </c>
      <c r="K78" s="2">
        <v>1.8238099999999999</v>
      </c>
      <c r="L78" s="2">
        <v>2.42381</v>
      </c>
      <c r="M78" s="2">
        <v>2.4523809999999999</v>
      </c>
      <c r="N78" s="2">
        <v>3.42381</v>
      </c>
      <c r="O78" s="2">
        <v>3.023809</v>
      </c>
    </row>
    <row r="79" spans="1:26" x14ac:dyDescent="0.3">
      <c r="A79">
        <v>2010</v>
      </c>
      <c r="B79" t="s">
        <v>271</v>
      </c>
      <c r="C79" t="s">
        <v>276</v>
      </c>
      <c r="D79" s="2">
        <v>22215362.061000001</v>
      </c>
      <c r="E79" s="2">
        <v>16426570.437999999</v>
      </c>
      <c r="F79" s="2">
        <v>38641932.498999998</v>
      </c>
      <c r="G79" s="2">
        <v>-5788791.6230000015</v>
      </c>
      <c r="H79" s="2">
        <v>4140.49</v>
      </c>
      <c r="I79" s="2">
        <v>10639.931</v>
      </c>
      <c r="J79" s="2">
        <v>2.431905</v>
      </c>
      <c r="K79" s="2">
        <v>2.5619049999999999</v>
      </c>
      <c r="L79" s="2">
        <v>3.3619050000000001</v>
      </c>
      <c r="M79" s="2">
        <v>2.3619050000000001</v>
      </c>
      <c r="N79" s="2">
        <v>2.5619049999999999</v>
      </c>
      <c r="O79" s="2">
        <v>3.5652379999999999</v>
      </c>
    </row>
    <row r="80" spans="1:26" x14ac:dyDescent="0.3">
      <c r="A80">
        <v>2010</v>
      </c>
      <c r="B80" t="s">
        <v>272</v>
      </c>
      <c r="C80" t="s">
        <v>276</v>
      </c>
      <c r="D80" s="2">
        <v>4664338.4720000001</v>
      </c>
      <c r="E80" s="2">
        <v>1618603.26</v>
      </c>
      <c r="F80" s="2">
        <v>6282941.7319999998</v>
      </c>
      <c r="G80" s="2">
        <v>-3045735.2120000003</v>
      </c>
      <c r="H80" s="2">
        <v>662.22299999999996</v>
      </c>
      <c r="I80" s="2">
        <v>33915.133000000002</v>
      </c>
      <c r="J80" s="2">
        <v>2.8354509999999999</v>
      </c>
      <c r="K80" s="2">
        <v>2.3459970000000001</v>
      </c>
      <c r="L80" s="2">
        <v>3.0187590000000002</v>
      </c>
      <c r="M80" s="2">
        <v>2.5870850000000001</v>
      </c>
      <c r="N80" s="2">
        <v>2.453751</v>
      </c>
      <c r="O80" s="2">
        <v>3.5225939999999998</v>
      </c>
    </row>
    <row r="81" spans="1:20" x14ac:dyDescent="0.3">
      <c r="A81">
        <v>2010</v>
      </c>
      <c r="B81" t="s">
        <v>273</v>
      </c>
      <c r="C81" t="s">
        <v>276</v>
      </c>
      <c r="D81" s="2">
        <v>8012873.966</v>
      </c>
      <c r="E81" s="2">
        <v>4050546.4449999998</v>
      </c>
      <c r="F81" s="2">
        <v>12063420.411</v>
      </c>
      <c r="G81" s="2">
        <v>-3962327.5210000002</v>
      </c>
      <c r="H81" s="2">
        <v>725.76499999999999</v>
      </c>
      <c r="I81" s="2">
        <v>46098.591</v>
      </c>
      <c r="J81" s="2">
        <v>2.415292</v>
      </c>
      <c r="K81" s="2">
        <v>1.9950779999999999</v>
      </c>
      <c r="L81" s="2">
        <v>2.7800319999999998</v>
      </c>
      <c r="M81" s="2">
        <v>2.3763130000000001</v>
      </c>
      <c r="N81" s="2">
        <v>2.5575899999999998</v>
      </c>
      <c r="O81" s="2">
        <v>3.334206</v>
      </c>
      <c r="R81" s="3"/>
      <c r="S81" s="3"/>
      <c r="T81" s="3"/>
    </row>
    <row r="82" spans="1:20" x14ac:dyDescent="0.3">
      <c r="A82">
        <v>2010</v>
      </c>
      <c r="B82" t="s">
        <v>274</v>
      </c>
      <c r="C82" t="s">
        <v>276</v>
      </c>
      <c r="D82" s="2">
        <v>5320834.3260000004</v>
      </c>
      <c r="E82" s="2">
        <v>7200267.057</v>
      </c>
      <c r="F82" s="2">
        <v>12521101.383000001</v>
      </c>
      <c r="G82" s="2">
        <v>1879432.7309999997</v>
      </c>
      <c r="H82" s="2">
        <v>1456.16</v>
      </c>
      <c r="I82" s="2">
        <v>13850.032999999999</v>
      </c>
      <c r="J82" s="2">
        <v>2.1666669999999999</v>
      </c>
      <c r="K82" s="2">
        <v>1.8333330000000001</v>
      </c>
      <c r="L82" s="2">
        <v>2.4055550000000001</v>
      </c>
      <c r="M82" s="2">
        <v>2.0055559999999999</v>
      </c>
      <c r="N82" s="2">
        <v>2.348611</v>
      </c>
      <c r="O82" s="2">
        <v>2.848611</v>
      </c>
      <c r="R82" s="3"/>
      <c r="S82" s="3"/>
      <c r="T82" s="3"/>
    </row>
    <row r="83" spans="1:20" x14ac:dyDescent="0.3">
      <c r="A83">
        <v>2012</v>
      </c>
      <c r="B83" t="s">
        <v>224</v>
      </c>
      <c r="C83" t="s">
        <v>276</v>
      </c>
      <c r="D83" s="2">
        <v>50369390.586000003</v>
      </c>
      <c r="E83" s="2">
        <v>71865748.994000003</v>
      </c>
      <c r="F83" s="2">
        <v>122235139.58000001</v>
      </c>
      <c r="G83" s="2">
        <v>21496358.408</v>
      </c>
      <c r="H83" s="2">
        <v>5574.51</v>
      </c>
      <c r="I83" s="2">
        <v>37565.847000000002</v>
      </c>
      <c r="J83" s="2">
        <v>2.2595960000000002</v>
      </c>
      <c r="K83" s="2">
        <v>2.016162</v>
      </c>
      <c r="L83" s="2">
        <v>2.6828280000000002</v>
      </c>
      <c r="M83" s="2">
        <v>2.1272730000000002</v>
      </c>
      <c r="N83" s="2">
        <v>2.4606059999999998</v>
      </c>
      <c r="O83" s="2">
        <v>2.8542860000000001</v>
      </c>
      <c r="R83" s="3"/>
      <c r="S83" s="3"/>
      <c r="T83" s="3"/>
    </row>
    <row r="84" spans="1:20" x14ac:dyDescent="0.3">
      <c r="A84">
        <v>2012</v>
      </c>
      <c r="B84" t="s">
        <v>225</v>
      </c>
      <c r="C84" t="s">
        <v>276</v>
      </c>
      <c r="D84" s="2">
        <v>23716900</v>
      </c>
      <c r="E84" s="2">
        <v>70863076.413000003</v>
      </c>
      <c r="F84" s="2">
        <v>94579976.413000003</v>
      </c>
      <c r="G84" s="2">
        <v>47146176.413000003</v>
      </c>
      <c r="H84" s="2">
        <v>5245.02</v>
      </c>
      <c r="I84" s="2">
        <v>25096.15</v>
      </c>
      <c r="J84" s="2">
        <v>2.3333330000000001</v>
      </c>
      <c r="K84" s="2">
        <v>2.482869</v>
      </c>
      <c r="L84" s="2">
        <v>2.2587299999999999</v>
      </c>
      <c r="M84" s="2">
        <v>2.0026350000000002</v>
      </c>
      <c r="N84" s="2">
        <v>2.001506</v>
      </c>
      <c r="O84" s="2">
        <v>2.585969</v>
      </c>
      <c r="R84" s="3"/>
      <c r="S84" s="3"/>
      <c r="T84" s="3"/>
    </row>
    <row r="85" spans="1:20" x14ac:dyDescent="0.3">
      <c r="A85">
        <v>2012</v>
      </c>
      <c r="B85" t="s">
        <v>226</v>
      </c>
      <c r="C85" t="s">
        <v>276</v>
      </c>
      <c r="D85" s="2">
        <v>2316427.344</v>
      </c>
      <c r="E85" s="2">
        <v>1442627</v>
      </c>
      <c r="F85" s="2">
        <v>3759054.344</v>
      </c>
      <c r="G85" s="2">
        <v>-873800.34400000004</v>
      </c>
      <c r="H85" s="2">
        <v>838.43499999999995</v>
      </c>
      <c r="I85" s="2">
        <v>9729.16</v>
      </c>
      <c r="J85" s="2">
        <v>2.5944449999999999</v>
      </c>
      <c r="K85" s="2">
        <v>2.5694439999999998</v>
      </c>
      <c r="L85" s="2">
        <v>2.4361109999999999</v>
      </c>
      <c r="M85" s="2">
        <v>2.9027780000000001</v>
      </c>
      <c r="N85" s="2">
        <v>2.8722219999999998</v>
      </c>
      <c r="O85" s="2">
        <v>3.7361110000000002</v>
      </c>
      <c r="R85" s="3"/>
      <c r="S85" s="3"/>
      <c r="T85" s="3"/>
    </row>
    <row r="86" spans="1:20" x14ac:dyDescent="0.3">
      <c r="A86">
        <v>2012</v>
      </c>
      <c r="B86" t="s">
        <v>227</v>
      </c>
      <c r="C86" t="s">
        <v>276</v>
      </c>
      <c r="D86" s="2">
        <v>8025287.8480000002</v>
      </c>
      <c r="E86" s="2">
        <v>5971245.0899999999</v>
      </c>
      <c r="F86" s="2">
        <v>13996532.938000001</v>
      </c>
      <c r="G86" s="2">
        <v>-2054042.7580000004</v>
      </c>
      <c r="H86" s="2">
        <v>7710.8</v>
      </c>
      <c r="I86" s="2">
        <v>2089.3150000000001</v>
      </c>
      <c r="J86" s="2">
        <v>2.8155000000000001</v>
      </c>
      <c r="K86" s="2">
        <v>2.8197230000000002</v>
      </c>
      <c r="L86" s="2">
        <v>2.5266109999999999</v>
      </c>
      <c r="M86" s="2">
        <v>2.7427999999999999</v>
      </c>
      <c r="N86" s="2">
        <v>2.7338939999999998</v>
      </c>
      <c r="O86" s="2">
        <v>3.4287869999999998</v>
      </c>
      <c r="R86" s="3"/>
      <c r="S86" s="3"/>
      <c r="T86" s="3"/>
    </row>
    <row r="87" spans="1:20" x14ac:dyDescent="0.3">
      <c r="A87">
        <v>2012</v>
      </c>
      <c r="B87" t="s">
        <v>228</v>
      </c>
      <c r="C87" t="s">
        <v>276</v>
      </c>
      <c r="D87" s="2">
        <v>3567956.5249999999</v>
      </c>
      <c r="E87" s="2">
        <v>2410950.6830000002</v>
      </c>
      <c r="F87" s="2">
        <v>5978907.2080000006</v>
      </c>
      <c r="G87" s="2">
        <v>-1157005.8419999997</v>
      </c>
      <c r="H87" s="2">
        <v>674.19600000000003</v>
      </c>
      <c r="I87" s="2">
        <v>16571.216</v>
      </c>
      <c r="J87" s="2">
        <v>2.1186029999999998</v>
      </c>
      <c r="K87" s="2">
        <v>2.4</v>
      </c>
      <c r="L87" s="2">
        <v>2.3333330000000001</v>
      </c>
      <c r="M87" s="2">
        <v>2.2766980000000001</v>
      </c>
      <c r="N87" s="2">
        <v>2.1333329999999999</v>
      </c>
      <c r="O87" s="2">
        <v>2.6666669999999999</v>
      </c>
      <c r="R87" s="3"/>
      <c r="S87" s="3"/>
      <c r="T87" s="3"/>
    </row>
    <row r="88" spans="1:20" x14ac:dyDescent="0.3">
      <c r="A88">
        <v>2012</v>
      </c>
      <c r="B88" t="s">
        <v>229</v>
      </c>
      <c r="C88" t="s">
        <v>276</v>
      </c>
      <c r="D88" s="2">
        <v>751087</v>
      </c>
      <c r="E88" s="2">
        <v>133503</v>
      </c>
      <c r="F88" s="2">
        <v>884590</v>
      </c>
      <c r="G88" s="2">
        <v>-617584</v>
      </c>
      <c r="H88" s="2">
        <v>250.11799999999999</v>
      </c>
      <c r="I88" s="2">
        <v>9319.7099999999991</v>
      </c>
      <c r="J88" s="2">
        <v>1.665079</v>
      </c>
      <c r="K88" s="2">
        <v>1.6790480000000001</v>
      </c>
      <c r="L88" s="2">
        <v>1.571429</v>
      </c>
      <c r="M88" s="2">
        <v>1.428571</v>
      </c>
      <c r="N88" s="2">
        <v>1.665079</v>
      </c>
      <c r="O88" s="2">
        <v>1.665079</v>
      </c>
      <c r="R88" s="3"/>
      <c r="S88" s="3"/>
      <c r="T88" s="3"/>
    </row>
    <row r="89" spans="1:20" x14ac:dyDescent="0.3">
      <c r="A89">
        <v>2012</v>
      </c>
      <c r="B89" t="s">
        <v>231</v>
      </c>
      <c r="C89" t="s">
        <v>276</v>
      </c>
      <c r="D89" s="2">
        <v>6515067.54</v>
      </c>
      <c r="E89" s="2">
        <v>4274981.2649999997</v>
      </c>
      <c r="F89" s="2">
        <v>10790048.805</v>
      </c>
      <c r="G89" s="2">
        <v>-2240086.2750000004</v>
      </c>
      <c r="H89" s="2">
        <v>1357.12</v>
      </c>
      <c r="I89" s="2">
        <v>21082.383000000002</v>
      </c>
      <c r="J89" s="2">
        <v>2.3684210000000001</v>
      </c>
      <c r="K89" s="2">
        <v>2.2444600000000001</v>
      </c>
      <c r="L89" s="2">
        <v>2.3694039999999998</v>
      </c>
      <c r="M89" s="2">
        <v>2.408433</v>
      </c>
      <c r="N89" s="2">
        <v>2.551291</v>
      </c>
      <c r="O89" s="2">
        <v>3.1941480000000002</v>
      </c>
      <c r="R89" s="3"/>
      <c r="S89" s="3"/>
      <c r="T89" s="3"/>
    </row>
    <row r="90" spans="1:20" x14ac:dyDescent="0.3">
      <c r="A90">
        <v>2012</v>
      </c>
      <c r="B90" t="s">
        <v>232</v>
      </c>
      <c r="C90" t="s">
        <v>276</v>
      </c>
      <c r="D90" s="2">
        <v>323474</v>
      </c>
      <c r="E90" s="2">
        <v>203123</v>
      </c>
      <c r="F90" s="2">
        <v>526597</v>
      </c>
      <c r="G90" s="2">
        <v>-120351</v>
      </c>
      <c r="H90" s="2">
        <v>480.053</v>
      </c>
      <c r="I90" s="2">
        <v>4490.4160000000002</v>
      </c>
      <c r="J90" s="2">
        <v>2.4515150000000001</v>
      </c>
      <c r="K90" s="2">
        <v>2.0884849999999999</v>
      </c>
      <c r="L90" s="2">
        <v>2.3341989999999999</v>
      </c>
      <c r="M90" s="2">
        <v>2.7</v>
      </c>
      <c r="N90" s="2">
        <v>2.4770560000000001</v>
      </c>
      <c r="O90" s="2">
        <v>3.3341989999999999</v>
      </c>
      <c r="R90" s="3"/>
      <c r="S90" s="3"/>
      <c r="T90" s="3"/>
    </row>
    <row r="91" spans="1:20" x14ac:dyDescent="0.3">
      <c r="A91">
        <v>2012</v>
      </c>
      <c r="B91" t="s">
        <v>233</v>
      </c>
      <c r="C91" t="s">
        <v>276</v>
      </c>
      <c r="D91" s="2">
        <v>2800000</v>
      </c>
      <c r="E91" s="2">
        <v>4800000</v>
      </c>
      <c r="F91" s="2">
        <v>7600000</v>
      </c>
      <c r="G91" s="2">
        <v>2000000</v>
      </c>
      <c r="H91" s="2">
        <v>1155.53</v>
      </c>
      <c r="I91" s="2">
        <v>12705.135</v>
      </c>
      <c r="J91" s="2">
        <v>1.857143</v>
      </c>
      <c r="K91" s="2">
        <v>2</v>
      </c>
      <c r="L91" s="2">
        <v>2</v>
      </c>
      <c r="M91" s="2">
        <v>2</v>
      </c>
      <c r="N91" s="2">
        <v>1.571429</v>
      </c>
      <c r="O91" s="2">
        <v>2.714286</v>
      </c>
      <c r="R91" s="3"/>
      <c r="S91" s="3"/>
      <c r="T91" s="3"/>
    </row>
    <row r="92" spans="1:20" x14ac:dyDescent="0.3">
      <c r="A92">
        <v>2012</v>
      </c>
      <c r="B92" t="s">
        <v>234</v>
      </c>
      <c r="C92" t="s">
        <v>276</v>
      </c>
      <c r="D92" s="2">
        <v>273380</v>
      </c>
      <c r="E92" s="2">
        <v>19507</v>
      </c>
      <c r="F92" s="2">
        <v>292887</v>
      </c>
      <c r="G92" s="2">
        <v>-253873</v>
      </c>
      <c r="H92" s="2">
        <v>823.779</v>
      </c>
      <c r="I92" s="2">
        <v>723.86800000000005</v>
      </c>
      <c r="J92" s="2">
        <v>2</v>
      </c>
      <c r="K92" s="2">
        <v>1.9393940000000001</v>
      </c>
      <c r="L92" s="2">
        <v>1.8106059999999999</v>
      </c>
      <c r="M92" s="2">
        <v>2.1994950000000002</v>
      </c>
      <c r="N92" s="2">
        <v>2.1994950000000002</v>
      </c>
      <c r="O92" s="2">
        <v>2.6994950000000002</v>
      </c>
      <c r="R92" s="3"/>
      <c r="S92" s="3"/>
      <c r="T92" s="3"/>
    </row>
    <row r="93" spans="1:20" x14ac:dyDescent="0.3">
      <c r="A93">
        <v>2012</v>
      </c>
      <c r="B93" t="s">
        <v>235</v>
      </c>
      <c r="C93" t="s">
        <v>276</v>
      </c>
      <c r="D93" s="2">
        <v>5485312</v>
      </c>
      <c r="E93" s="2">
        <v>10275069</v>
      </c>
      <c r="F93" s="2">
        <v>15760381</v>
      </c>
      <c r="G93" s="2">
        <v>4789757</v>
      </c>
      <c r="H93" s="2">
        <v>346.375</v>
      </c>
      <c r="I93" s="2">
        <v>4633.3630000000003</v>
      </c>
      <c r="J93" s="2">
        <v>2.100339</v>
      </c>
      <c r="K93" s="2">
        <v>1.958053</v>
      </c>
      <c r="L93" s="2">
        <v>2.234858</v>
      </c>
      <c r="M93" s="2">
        <v>2.1716790000000001</v>
      </c>
      <c r="N93" s="2">
        <v>2.3526199999999999</v>
      </c>
      <c r="O93" s="2">
        <v>2.3814920000000002</v>
      </c>
      <c r="R93" s="3"/>
      <c r="S93" s="3"/>
      <c r="T93" s="3"/>
    </row>
    <row r="94" spans="1:20" x14ac:dyDescent="0.3">
      <c r="A94">
        <v>2012</v>
      </c>
      <c r="B94" t="s">
        <v>236</v>
      </c>
      <c r="C94" t="s">
        <v>276</v>
      </c>
      <c r="D94" s="2">
        <v>9769657.0730000008</v>
      </c>
      <c r="E94" s="2">
        <v>10860995.103</v>
      </c>
      <c r="F94" s="2">
        <v>20630652.175999999</v>
      </c>
      <c r="G94" s="2">
        <v>1091338.0299999993</v>
      </c>
      <c r="H94" s="2">
        <v>1220.33</v>
      </c>
      <c r="I94" s="2">
        <v>21418.602999999999</v>
      </c>
      <c r="J94" s="2">
        <v>2.3119049999999999</v>
      </c>
      <c r="K94" s="2">
        <v>2.3129149999999998</v>
      </c>
      <c r="L94" s="2">
        <v>2.8962479999999999</v>
      </c>
      <c r="M94" s="2">
        <v>2.730375</v>
      </c>
      <c r="N94" s="2">
        <v>2.6923520000000001</v>
      </c>
      <c r="O94" s="2">
        <v>3.3591489999999999</v>
      </c>
      <c r="R94" s="3"/>
      <c r="S94" s="3"/>
      <c r="T94" s="3"/>
    </row>
    <row r="95" spans="1:20" x14ac:dyDescent="0.3">
      <c r="A95">
        <v>2012</v>
      </c>
      <c r="B95" t="s">
        <v>239</v>
      </c>
      <c r="C95" t="s">
        <v>276</v>
      </c>
      <c r="D95" s="2">
        <v>69865551.868000001</v>
      </c>
      <c r="E95" s="2">
        <v>29417005.557</v>
      </c>
      <c r="F95" s="2">
        <v>99282557.424999997</v>
      </c>
      <c r="G95" s="2">
        <v>-40448546.311000004</v>
      </c>
      <c r="H95" s="2">
        <v>3383.11</v>
      </c>
      <c r="I95" s="2">
        <v>87813.256999999998</v>
      </c>
      <c r="J95" s="2">
        <v>2.5975290000000002</v>
      </c>
      <c r="K95" s="2">
        <v>3.0686249999999999</v>
      </c>
      <c r="L95" s="2">
        <v>3</v>
      </c>
      <c r="M95" s="2">
        <v>2.9541010000000001</v>
      </c>
      <c r="N95" s="2">
        <v>2.8586459999999998</v>
      </c>
      <c r="O95" s="2">
        <v>3.3904570000000001</v>
      </c>
      <c r="R95" s="3"/>
      <c r="S95" s="3"/>
      <c r="T95" s="3"/>
    </row>
    <row r="96" spans="1:20" x14ac:dyDescent="0.3">
      <c r="A96">
        <v>2012</v>
      </c>
      <c r="B96" t="s">
        <v>241</v>
      </c>
      <c r="C96" t="s">
        <v>276</v>
      </c>
      <c r="D96" s="2">
        <v>953839.39599999995</v>
      </c>
      <c r="E96" s="2">
        <v>466716.18</v>
      </c>
      <c r="F96" s="2">
        <v>1420555.5759999999</v>
      </c>
      <c r="G96" s="2">
        <v>-487123.21599999996</v>
      </c>
      <c r="H96" s="2">
        <v>573.16300000000001</v>
      </c>
      <c r="I96" s="2">
        <v>4560.9769999999999</v>
      </c>
      <c r="J96" s="2">
        <v>1.78</v>
      </c>
      <c r="K96" s="2">
        <v>1.8333330000000001</v>
      </c>
      <c r="L96" s="2">
        <v>2.6333329999999999</v>
      </c>
      <c r="M96" s="2">
        <v>2.0333329999999998</v>
      </c>
      <c r="N96" s="2">
        <v>1.8333330000000001</v>
      </c>
      <c r="O96" s="2">
        <v>2.4333330000000002</v>
      </c>
      <c r="R96" s="3"/>
      <c r="S96" s="3"/>
      <c r="T96" s="3"/>
    </row>
    <row r="97" spans="1:20" x14ac:dyDescent="0.3">
      <c r="A97">
        <v>2012</v>
      </c>
      <c r="B97" t="s">
        <v>429</v>
      </c>
      <c r="C97" t="s">
        <v>276</v>
      </c>
      <c r="D97" s="2">
        <v>11912931.801000001</v>
      </c>
      <c r="E97" s="2">
        <v>2891346.5490000001</v>
      </c>
      <c r="F97" s="2">
        <v>14804278.350000001</v>
      </c>
      <c r="G97" s="2">
        <v>-9021585.2520000003</v>
      </c>
      <c r="H97" s="2">
        <v>493.32100000000003</v>
      </c>
      <c r="I97" s="2">
        <v>92444.183000000005</v>
      </c>
      <c r="J97" s="2">
        <v>2.0288469999999998</v>
      </c>
      <c r="K97" s="2">
        <v>2.2173910000000001</v>
      </c>
      <c r="L97" s="2">
        <v>2.347029</v>
      </c>
      <c r="M97" s="2">
        <v>2.1604909999999999</v>
      </c>
      <c r="N97" s="2">
        <v>2.1027580000000001</v>
      </c>
      <c r="O97" s="2">
        <v>2.5373770000000002</v>
      </c>
      <c r="R97" s="3"/>
      <c r="S97" s="3"/>
      <c r="T97" s="3"/>
    </row>
    <row r="98" spans="1:20" x14ac:dyDescent="0.3">
      <c r="A98">
        <v>2012</v>
      </c>
      <c r="B98" t="s">
        <v>242</v>
      </c>
      <c r="C98" t="s">
        <v>276</v>
      </c>
      <c r="D98" s="2">
        <v>3628826.3640000001</v>
      </c>
      <c r="E98" s="2">
        <v>9492739.6689999998</v>
      </c>
      <c r="F98" s="2">
        <v>13121566.033</v>
      </c>
      <c r="G98" s="2">
        <v>5863913.3049999997</v>
      </c>
      <c r="H98" s="2">
        <v>9903.19</v>
      </c>
      <c r="I98" s="2">
        <v>1756.817</v>
      </c>
      <c r="J98" s="2">
        <v>2</v>
      </c>
      <c r="K98" s="2">
        <v>2</v>
      </c>
      <c r="L98" s="2">
        <v>2.4</v>
      </c>
      <c r="M98" s="2">
        <v>2.4</v>
      </c>
      <c r="N98" s="2">
        <v>2.2000000000000002</v>
      </c>
      <c r="O98" s="2">
        <v>3</v>
      </c>
      <c r="R98" s="3"/>
      <c r="S98" s="3"/>
      <c r="T98" s="3"/>
    </row>
    <row r="99" spans="1:20" x14ac:dyDescent="0.3">
      <c r="A99">
        <v>2012</v>
      </c>
      <c r="B99" t="s">
        <v>243</v>
      </c>
      <c r="C99" t="s">
        <v>276</v>
      </c>
      <c r="D99" s="2">
        <v>380028.40399999998</v>
      </c>
      <c r="E99" s="2">
        <v>118847.87</v>
      </c>
      <c r="F99" s="2">
        <v>498876.27399999998</v>
      </c>
      <c r="G99" s="2">
        <v>-261180.53399999999</v>
      </c>
      <c r="H99" s="2">
        <v>789.62599999999998</v>
      </c>
      <c r="I99" s="2">
        <v>1802.125</v>
      </c>
      <c r="J99" s="2">
        <v>2.285714</v>
      </c>
      <c r="K99" s="2">
        <v>1.8971739999999999</v>
      </c>
      <c r="L99" s="2">
        <v>2.6296439999999999</v>
      </c>
      <c r="M99" s="2">
        <v>2.5463110000000002</v>
      </c>
      <c r="N99" s="2">
        <v>2.7963110000000002</v>
      </c>
      <c r="O99" s="2">
        <v>2.5463110000000002</v>
      </c>
      <c r="R99" s="3"/>
      <c r="S99" s="3"/>
      <c r="T99" s="3"/>
    </row>
    <row r="100" spans="1:20" x14ac:dyDescent="0.3">
      <c r="A100">
        <v>2012</v>
      </c>
      <c r="B100" t="s">
        <v>250</v>
      </c>
      <c r="C100" t="s">
        <v>276</v>
      </c>
      <c r="D100" s="2">
        <v>17763170</v>
      </c>
      <c r="E100" s="2">
        <v>13552350</v>
      </c>
      <c r="F100" s="2">
        <v>31315520</v>
      </c>
      <c r="G100" s="2">
        <v>-4210820</v>
      </c>
      <c r="H100" s="2">
        <v>2184.39</v>
      </c>
      <c r="I100" s="2">
        <v>25733.048999999999</v>
      </c>
      <c r="J100" s="2">
        <v>2.3333330000000001</v>
      </c>
      <c r="K100" s="2">
        <v>2.0541670000000001</v>
      </c>
      <c r="L100" s="2">
        <v>2.8055560000000002</v>
      </c>
      <c r="M100" s="2">
        <v>2.6805560000000002</v>
      </c>
      <c r="N100" s="2">
        <v>2.3055560000000002</v>
      </c>
      <c r="O100" s="2">
        <v>2.7604169999999999</v>
      </c>
      <c r="R100" s="3"/>
      <c r="S100" s="3"/>
      <c r="T100" s="3"/>
    </row>
    <row r="101" spans="1:20" x14ac:dyDescent="0.3">
      <c r="A101">
        <v>2012</v>
      </c>
      <c r="B101" t="s">
        <v>244</v>
      </c>
      <c r="C101" t="s">
        <v>276</v>
      </c>
      <c r="D101" s="2">
        <v>2253960</v>
      </c>
      <c r="E101" s="2">
        <v>1834198.7720000001</v>
      </c>
      <c r="F101" s="2">
        <v>4088158.7719999999</v>
      </c>
      <c r="G101" s="2">
        <v>-419761.22799999989</v>
      </c>
      <c r="H101" s="2">
        <v>637.79100000000005</v>
      </c>
      <c r="I101" s="2">
        <v>11281.468999999999</v>
      </c>
      <c r="J101" s="2">
        <v>2.4157510000000002</v>
      </c>
      <c r="K101" s="2">
        <v>2.340659</v>
      </c>
      <c r="L101" s="2">
        <v>2.6657510000000002</v>
      </c>
      <c r="M101" s="2">
        <v>2.5879120000000002</v>
      </c>
      <c r="N101" s="2">
        <v>2.332417</v>
      </c>
      <c r="O101" s="2">
        <v>2.4990839999999999</v>
      </c>
      <c r="R101" s="3"/>
      <c r="S101" s="3"/>
      <c r="T101" s="3"/>
    </row>
    <row r="102" spans="1:20" x14ac:dyDescent="0.3">
      <c r="A102">
        <v>2012</v>
      </c>
      <c r="B102" t="s">
        <v>245</v>
      </c>
      <c r="C102" t="s">
        <v>276</v>
      </c>
      <c r="D102" s="2">
        <v>164819.81099999999</v>
      </c>
      <c r="E102" s="2">
        <v>131041</v>
      </c>
      <c r="F102" s="2">
        <v>295860.81099999999</v>
      </c>
      <c r="G102" s="2">
        <v>-33778.810999999987</v>
      </c>
      <c r="H102" s="2">
        <v>649.02599999999995</v>
      </c>
      <c r="I102" s="2">
        <v>1638.1389999999999</v>
      </c>
      <c r="J102" s="2">
        <v>2.393939</v>
      </c>
      <c r="K102" s="2">
        <v>2.6818179999999998</v>
      </c>
      <c r="L102" s="2">
        <v>2.606061</v>
      </c>
      <c r="M102" s="2">
        <v>2.5818180000000002</v>
      </c>
      <c r="N102" s="2">
        <v>2.5818180000000002</v>
      </c>
      <c r="O102" s="2">
        <v>2.7362120000000001</v>
      </c>
      <c r="R102" s="3"/>
      <c r="S102" s="3"/>
      <c r="T102" s="3"/>
    </row>
    <row r="103" spans="1:20" x14ac:dyDescent="0.3">
      <c r="A103">
        <v>2012</v>
      </c>
      <c r="B103" t="s">
        <v>438</v>
      </c>
      <c r="C103" t="s">
        <v>276</v>
      </c>
      <c r="D103" s="2">
        <v>6580358.1840000004</v>
      </c>
      <c r="E103" s="2">
        <v>1711790.0549999999</v>
      </c>
      <c r="F103" s="2">
        <v>8292148.2390000001</v>
      </c>
      <c r="G103" s="2">
        <v>-4868568.1290000007</v>
      </c>
      <c r="H103" s="2">
        <v>5332.49</v>
      </c>
      <c r="I103" s="2">
        <v>2840.9920000000002</v>
      </c>
      <c r="J103" s="2">
        <v>2.2201870000000001</v>
      </c>
      <c r="K103" s="2">
        <v>2.269434</v>
      </c>
      <c r="L103" s="2">
        <v>2.4275350000000002</v>
      </c>
      <c r="M103" s="2">
        <v>2.2077870000000002</v>
      </c>
      <c r="N103" s="2">
        <v>2.434409</v>
      </c>
      <c r="O103" s="2">
        <v>2.9119470000000001</v>
      </c>
      <c r="R103" s="3"/>
      <c r="S103" s="3"/>
      <c r="T103" s="3"/>
    </row>
    <row r="104" spans="1:20" x14ac:dyDescent="0.3">
      <c r="A104">
        <v>2012</v>
      </c>
      <c r="B104" t="s">
        <v>246</v>
      </c>
      <c r="C104" t="s">
        <v>276</v>
      </c>
      <c r="D104" s="2">
        <v>16316830.756999999</v>
      </c>
      <c r="E104" s="2">
        <v>5877068.7240000004</v>
      </c>
      <c r="F104" s="2">
        <v>22193899.480999999</v>
      </c>
      <c r="G104" s="2">
        <v>-10439762.033</v>
      </c>
      <c r="H104" s="2">
        <v>1238.8800000000001</v>
      </c>
      <c r="I104" s="2">
        <v>43646.629000000001</v>
      </c>
      <c r="J104" s="2">
        <v>2.0769229999999999</v>
      </c>
      <c r="K104" s="2">
        <v>2.1559979999999999</v>
      </c>
      <c r="L104" s="2">
        <v>2.6854629999999999</v>
      </c>
      <c r="M104" s="2">
        <v>2.3848069999999999</v>
      </c>
      <c r="N104" s="2">
        <v>2.3378160000000001</v>
      </c>
      <c r="O104" s="2">
        <v>2.8826160000000001</v>
      </c>
      <c r="R104" s="3"/>
      <c r="S104" s="3"/>
      <c r="T104" s="3"/>
    </row>
    <row r="105" spans="1:20" x14ac:dyDescent="0.3">
      <c r="A105">
        <v>2012</v>
      </c>
      <c r="B105" t="s">
        <v>247</v>
      </c>
      <c r="C105" t="s">
        <v>276</v>
      </c>
      <c r="D105" s="2">
        <v>2601538</v>
      </c>
      <c r="E105" s="2">
        <v>972355</v>
      </c>
      <c r="F105" s="2">
        <v>3573893</v>
      </c>
      <c r="G105" s="2">
        <v>-1629183</v>
      </c>
      <c r="H105" s="2">
        <v>1358.87</v>
      </c>
      <c r="I105" s="2">
        <v>2089.9279999999999</v>
      </c>
      <c r="J105" s="2">
        <v>2</v>
      </c>
      <c r="K105" s="2">
        <v>2.125</v>
      </c>
      <c r="L105" s="2">
        <v>2.125</v>
      </c>
      <c r="M105" s="2">
        <v>2.4202379999999999</v>
      </c>
      <c r="N105" s="2">
        <v>1.9916670000000001</v>
      </c>
      <c r="O105" s="2">
        <v>2.7314289999999999</v>
      </c>
      <c r="R105" s="3"/>
      <c r="S105" s="3"/>
      <c r="T105" s="3"/>
    </row>
    <row r="106" spans="1:20" x14ac:dyDescent="0.3">
      <c r="A106">
        <v>2012</v>
      </c>
      <c r="B106" t="s">
        <v>251</v>
      </c>
      <c r="C106" t="s">
        <v>276</v>
      </c>
      <c r="D106" s="2">
        <v>1004700</v>
      </c>
      <c r="E106" s="2">
        <v>459500</v>
      </c>
      <c r="F106" s="2">
        <v>1464200</v>
      </c>
      <c r="G106" s="2">
        <v>-545200</v>
      </c>
      <c r="H106" s="2">
        <v>707.70799999999997</v>
      </c>
      <c r="I106" s="2">
        <v>4181.5630000000001</v>
      </c>
      <c r="J106" s="2">
        <v>2</v>
      </c>
      <c r="K106" s="2">
        <v>2.4083909999999999</v>
      </c>
      <c r="L106" s="2">
        <v>2.5411769999999998</v>
      </c>
      <c r="M106" s="2">
        <v>2.4550909999999999</v>
      </c>
      <c r="N106" s="2">
        <v>2.421008</v>
      </c>
      <c r="O106" s="2">
        <v>2.8397060000000001</v>
      </c>
      <c r="R106" s="3"/>
      <c r="S106" s="3"/>
      <c r="T106" s="3"/>
    </row>
    <row r="107" spans="1:20" x14ac:dyDescent="0.3">
      <c r="A107">
        <v>2012</v>
      </c>
      <c r="B107" t="s">
        <v>248</v>
      </c>
      <c r="C107" t="s">
        <v>276</v>
      </c>
      <c r="D107" s="2">
        <v>21999999.897999998</v>
      </c>
      <c r="E107" s="2">
        <v>61026000</v>
      </c>
      <c r="F107" s="2">
        <v>83025999.898000002</v>
      </c>
      <c r="G107" s="2">
        <v>39026000.101999998</v>
      </c>
      <c r="H107" s="2">
        <v>12693.64</v>
      </c>
      <c r="I107" s="2">
        <v>6198.2579999999998</v>
      </c>
      <c r="J107" s="2">
        <v>2.0803569999999998</v>
      </c>
      <c r="K107" s="2">
        <v>1.75</v>
      </c>
      <c r="L107" s="2">
        <v>2.625</v>
      </c>
      <c r="M107" s="2">
        <v>2.25</v>
      </c>
      <c r="N107" s="2">
        <v>2.375</v>
      </c>
      <c r="O107" s="2">
        <v>2.5089290000000002</v>
      </c>
      <c r="R107" s="3"/>
      <c r="S107" s="3"/>
      <c r="T107" s="3"/>
    </row>
    <row r="108" spans="1:20" x14ac:dyDescent="0.3">
      <c r="A108">
        <v>2012</v>
      </c>
      <c r="B108" t="s">
        <v>252</v>
      </c>
      <c r="C108" t="s">
        <v>276</v>
      </c>
      <c r="D108" s="2">
        <v>3094162</v>
      </c>
      <c r="E108" s="2">
        <v>1515911</v>
      </c>
      <c r="F108" s="2">
        <v>4610073</v>
      </c>
      <c r="G108" s="2">
        <v>-1578251</v>
      </c>
      <c r="H108" s="2">
        <v>444.95800000000003</v>
      </c>
      <c r="I108" s="2">
        <v>22346.573</v>
      </c>
      <c r="J108" s="2">
        <v>2.8</v>
      </c>
      <c r="K108" s="2">
        <v>2.4</v>
      </c>
      <c r="L108" s="2">
        <v>2.4</v>
      </c>
      <c r="M108" s="2">
        <v>2.8</v>
      </c>
      <c r="N108" s="2">
        <v>2.8</v>
      </c>
      <c r="O108" s="2">
        <v>3.1333329999999999</v>
      </c>
      <c r="R108" s="3"/>
      <c r="S108" s="3"/>
      <c r="T108" s="3"/>
    </row>
    <row r="109" spans="1:20" x14ac:dyDescent="0.3">
      <c r="A109">
        <v>2012</v>
      </c>
      <c r="B109" t="s">
        <v>253</v>
      </c>
      <c r="C109" t="s">
        <v>276</v>
      </c>
      <c r="D109" s="2">
        <v>2330367.872</v>
      </c>
      <c r="E109" s="2">
        <v>1182865.7080000001</v>
      </c>
      <c r="F109" s="2">
        <v>3513233.58</v>
      </c>
      <c r="G109" s="2">
        <v>-1147502.1639999999</v>
      </c>
      <c r="H109" s="2">
        <v>359.58800000000002</v>
      </c>
      <c r="I109" s="2">
        <v>16097.305</v>
      </c>
      <c r="J109" s="2">
        <v>2.513998</v>
      </c>
      <c r="K109" s="2">
        <v>2.7824879999999999</v>
      </c>
      <c r="L109" s="2">
        <v>3.0055559999999999</v>
      </c>
      <c r="M109" s="2">
        <v>2.8505720000000001</v>
      </c>
      <c r="N109" s="2">
        <v>2.5611109999999999</v>
      </c>
      <c r="O109" s="2">
        <v>3.0912850000000001</v>
      </c>
      <c r="R109" s="3"/>
      <c r="S109" s="3"/>
      <c r="T109" s="3"/>
    </row>
    <row r="110" spans="1:20" x14ac:dyDescent="0.3">
      <c r="A110">
        <v>2012</v>
      </c>
      <c r="B110" t="s">
        <v>255</v>
      </c>
      <c r="C110" t="s">
        <v>276</v>
      </c>
      <c r="D110" s="2">
        <v>2970620.182</v>
      </c>
      <c r="E110" s="2">
        <v>2623807.3870000001</v>
      </c>
      <c r="F110" s="2">
        <v>5594427.5690000001</v>
      </c>
      <c r="G110" s="2">
        <v>-346812.79499999993</v>
      </c>
      <c r="H110" s="2">
        <v>1364.28</v>
      </c>
      <c r="I110" s="2">
        <v>3830.239</v>
      </c>
      <c r="J110" s="2">
        <v>2.3333330000000001</v>
      </c>
      <c r="K110" s="2">
        <v>2.3358590000000001</v>
      </c>
      <c r="L110" s="2">
        <v>2.5176769999999999</v>
      </c>
      <c r="M110" s="2">
        <v>2.2821549999999999</v>
      </c>
      <c r="N110" s="2">
        <v>2.2821549999999999</v>
      </c>
      <c r="O110" s="2">
        <v>2.5981139999999998</v>
      </c>
      <c r="R110" s="3"/>
      <c r="S110" s="3"/>
      <c r="T110" s="3"/>
    </row>
    <row r="111" spans="1:20" x14ac:dyDescent="0.3">
      <c r="A111">
        <v>2012</v>
      </c>
      <c r="B111" t="s">
        <v>256</v>
      </c>
      <c r="C111" t="s">
        <v>276</v>
      </c>
      <c r="D111" s="2">
        <v>5772006.3839999996</v>
      </c>
      <c r="E111" s="2">
        <v>2649115</v>
      </c>
      <c r="F111" s="2">
        <v>8421121.3839999996</v>
      </c>
      <c r="G111" s="2">
        <v>-3122891.3839999996</v>
      </c>
      <c r="H111" s="2">
        <v>9291.24</v>
      </c>
      <c r="I111" s="2">
        <v>1253.3710000000001</v>
      </c>
      <c r="J111" s="2">
        <v>2.5833330000000001</v>
      </c>
      <c r="K111" s="2">
        <v>2.8333330000000001</v>
      </c>
      <c r="L111" s="2">
        <v>2.5</v>
      </c>
      <c r="M111" s="2">
        <v>2.6666669999999999</v>
      </c>
      <c r="N111" s="2">
        <v>2.8333330000000001</v>
      </c>
      <c r="O111" s="2">
        <v>3.5218430000000001</v>
      </c>
      <c r="R111" s="3"/>
      <c r="S111" s="3"/>
      <c r="T111" s="3"/>
    </row>
    <row r="112" spans="1:20" x14ac:dyDescent="0.3">
      <c r="A112">
        <v>2012</v>
      </c>
      <c r="B112" t="s">
        <v>259</v>
      </c>
      <c r="C112" t="s">
        <v>276</v>
      </c>
      <c r="D112" s="2">
        <v>7132032.3360000001</v>
      </c>
      <c r="E112" s="2">
        <v>4388809</v>
      </c>
      <c r="F112" s="2">
        <v>11520841.335999999</v>
      </c>
      <c r="G112" s="2">
        <v>-2743223.3360000001</v>
      </c>
      <c r="H112" s="2">
        <v>6038.86</v>
      </c>
      <c r="I112" s="2">
        <v>2263.9340000000002</v>
      </c>
      <c r="J112" s="2">
        <v>2.7272729999999998</v>
      </c>
      <c r="K112" s="2">
        <v>2.7162540000000002</v>
      </c>
      <c r="L112" s="2">
        <v>2.4940310000000001</v>
      </c>
      <c r="M112" s="2">
        <v>2.649181</v>
      </c>
      <c r="N112" s="2">
        <v>2.8480650000000001</v>
      </c>
      <c r="O112" s="2">
        <v>2.521458</v>
      </c>
      <c r="R112" s="3"/>
      <c r="S112" s="3"/>
      <c r="T112" s="3"/>
    </row>
    <row r="113" spans="1:20" x14ac:dyDescent="0.3">
      <c r="A113">
        <v>2012</v>
      </c>
      <c r="B113" t="s">
        <v>260</v>
      </c>
      <c r="C113" t="s">
        <v>276</v>
      </c>
      <c r="D113" s="2">
        <v>1902935.594</v>
      </c>
      <c r="E113" s="2">
        <v>1379849.56</v>
      </c>
      <c r="F113" s="2">
        <v>3282785.1540000001</v>
      </c>
      <c r="G113" s="2">
        <v>-523086.03399999999</v>
      </c>
      <c r="H113" s="2">
        <v>431.37</v>
      </c>
      <c r="I113" s="2">
        <v>17731.633999999998</v>
      </c>
      <c r="J113" s="2">
        <v>2.6666669999999999</v>
      </c>
      <c r="K113" s="2">
        <v>2.4525250000000001</v>
      </c>
      <c r="L113" s="2">
        <v>2.9070710000000002</v>
      </c>
      <c r="M113" s="2">
        <v>2.4914139999999998</v>
      </c>
      <c r="N113" s="2">
        <v>2.4914139999999998</v>
      </c>
      <c r="O113" s="2">
        <v>3.071596</v>
      </c>
      <c r="R113" s="3"/>
      <c r="S113" s="3"/>
      <c r="T113" s="3"/>
    </row>
    <row r="114" spans="1:20" x14ac:dyDescent="0.3">
      <c r="A114">
        <v>2012</v>
      </c>
      <c r="B114" t="s">
        <v>261</v>
      </c>
      <c r="C114" t="s">
        <v>276</v>
      </c>
      <c r="D114" s="2">
        <v>51000000</v>
      </c>
      <c r="E114" s="2">
        <v>114700000</v>
      </c>
      <c r="F114" s="2">
        <v>165700000</v>
      </c>
      <c r="G114" s="2">
        <v>63700000</v>
      </c>
      <c r="H114" s="2">
        <v>2797.86</v>
      </c>
      <c r="I114" s="2">
        <v>167297.28400000001</v>
      </c>
      <c r="J114" s="2">
        <v>1.9677420000000001</v>
      </c>
      <c r="K114" s="2">
        <v>2.270559</v>
      </c>
      <c r="L114" s="2">
        <v>2.5967549999999999</v>
      </c>
      <c r="M114" s="2">
        <v>2.5201950000000002</v>
      </c>
      <c r="N114" s="2">
        <v>2.3474819999999998</v>
      </c>
      <c r="O114" s="2">
        <v>2.9244050000000001</v>
      </c>
      <c r="R114" s="3"/>
      <c r="S114" s="3"/>
      <c r="T114" s="3"/>
    </row>
    <row r="115" spans="1:20" x14ac:dyDescent="0.3">
      <c r="A115">
        <v>2012</v>
      </c>
      <c r="B115" t="s">
        <v>262</v>
      </c>
      <c r="C115" t="s">
        <v>276</v>
      </c>
      <c r="D115" s="2">
        <v>2299660</v>
      </c>
      <c r="E115" s="2">
        <v>590800</v>
      </c>
      <c r="F115" s="2">
        <v>2890460</v>
      </c>
      <c r="G115" s="2">
        <v>-1708860</v>
      </c>
      <c r="H115" s="2">
        <v>696.73</v>
      </c>
      <c r="I115" s="2">
        <v>10788.852999999999</v>
      </c>
      <c r="J115" s="2">
        <v>2.1875</v>
      </c>
      <c r="K115" s="2">
        <v>1.875</v>
      </c>
      <c r="L115" s="2">
        <v>2.2736230000000002</v>
      </c>
      <c r="M115" s="2">
        <v>2.0570309999999998</v>
      </c>
      <c r="N115" s="2">
        <v>2.3903650000000001</v>
      </c>
      <c r="O115" s="2">
        <v>2.7638690000000001</v>
      </c>
      <c r="R115" s="3"/>
      <c r="S115" s="3"/>
      <c r="T115" s="3"/>
    </row>
    <row r="116" spans="1:20" x14ac:dyDescent="0.3">
      <c r="A116">
        <v>2012</v>
      </c>
      <c r="B116" t="s">
        <v>264</v>
      </c>
      <c r="C116" t="s">
        <v>276</v>
      </c>
      <c r="D116" s="2">
        <v>6434215.8339999998</v>
      </c>
      <c r="E116" s="2">
        <v>2531665.0040000002</v>
      </c>
      <c r="F116" s="2">
        <v>8965880.8379999995</v>
      </c>
      <c r="G116" s="2">
        <v>-3902550.8299999996</v>
      </c>
      <c r="H116" s="2">
        <v>1301.51</v>
      </c>
      <c r="I116" s="2">
        <v>13703.513000000001</v>
      </c>
      <c r="J116" s="2">
        <v>2.4615390000000001</v>
      </c>
      <c r="K116" s="2">
        <v>2.3076919999999999</v>
      </c>
      <c r="L116" s="2">
        <v>2.7204139999999999</v>
      </c>
      <c r="M116" s="2">
        <v>2.5538370000000001</v>
      </c>
      <c r="N116" s="2">
        <v>2.0992920000000002</v>
      </c>
      <c r="O116" s="2">
        <v>2.7356549999999999</v>
      </c>
      <c r="R116" s="3"/>
      <c r="S116" s="3"/>
      <c r="T116" s="3"/>
    </row>
    <row r="117" spans="1:20" x14ac:dyDescent="0.3">
      <c r="A117">
        <v>2012</v>
      </c>
      <c r="B117" t="s">
        <v>266</v>
      </c>
      <c r="C117" t="s">
        <v>276</v>
      </c>
      <c r="D117" s="2">
        <v>1603521.007</v>
      </c>
      <c r="E117" s="2">
        <v>1121878.5220000001</v>
      </c>
      <c r="F117" s="2">
        <v>2725399.5290000001</v>
      </c>
      <c r="G117" s="2">
        <v>-481642.48499999987</v>
      </c>
      <c r="H117" s="2">
        <v>578.30200000000002</v>
      </c>
      <c r="I117" s="2">
        <v>6766.1030000000001</v>
      </c>
      <c r="J117" s="2">
        <v>1.7272730000000001</v>
      </c>
      <c r="K117" s="2">
        <v>2.50101</v>
      </c>
      <c r="L117" s="2">
        <v>1.8545450000000001</v>
      </c>
      <c r="M117" s="2">
        <v>1.9845120000000001</v>
      </c>
      <c r="N117" s="2">
        <v>2.1360269999999999</v>
      </c>
      <c r="O117" s="2">
        <v>2.348754</v>
      </c>
      <c r="R117" s="3"/>
      <c r="S117" s="3"/>
      <c r="T117" s="3"/>
    </row>
    <row r="118" spans="1:20" x14ac:dyDescent="0.3">
      <c r="A118">
        <v>2012</v>
      </c>
      <c r="B118" t="s">
        <v>268</v>
      </c>
      <c r="C118" t="s">
        <v>276</v>
      </c>
      <c r="D118" s="2">
        <v>104180411.48800001</v>
      </c>
      <c r="E118" s="2">
        <v>98824503.708000004</v>
      </c>
      <c r="F118" s="2">
        <v>203004915.19600001</v>
      </c>
      <c r="G118" s="2">
        <v>-5355907.7800000012</v>
      </c>
      <c r="H118" s="2">
        <v>7574.43</v>
      </c>
      <c r="I118" s="2">
        <v>52998.213000000003</v>
      </c>
      <c r="J118" s="2">
        <v>3.3466339999999999</v>
      </c>
      <c r="K118" s="2">
        <v>3.7896730000000001</v>
      </c>
      <c r="L118" s="2">
        <v>3.4997980000000002</v>
      </c>
      <c r="M118" s="2">
        <v>3.5625149999999999</v>
      </c>
      <c r="N118" s="2">
        <v>3.831807</v>
      </c>
      <c r="O118" s="2">
        <v>4.0330380000000003</v>
      </c>
      <c r="R118" s="3"/>
      <c r="S118" s="3"/>
      <c r="T118" s="3"/>
    </row>
    <row r="119" spans="1:20" x14ac:dyDescent="0.3">
      <c r="A119">
        <v>2012</v>
      </c>
      <c r="B119" t="s">
        <v>269</v>
      </c>
      <c r="C119" t="s">
        <v>276</v>
      </c>
      <c r="D119" s="2">
        <v>9230318</v>
      </c>
      <c r="E119" s="2">
        <v>4066499</v>
      </c>
      <c r="F119" s="2">
        <v>13296817</v>
      </c>
      <c r="G119" s="2">
        <v>-5163819</v>
      </c>
      <c r="H119" s="2">
        <v>1396.29</v>
      </c>
      <c r="I119" s="2">
        <v>35990.192000000003</v>
      </c>
      <c r="J119" s="2">
        <v>2.1361880000000002</v>
      </c>
      <c r="K119" s="2">
        <v>2.0111880000000002</v>
      </c>
      <c r="L119" s="2">
        <v>1.9347989999999999</v>
      </c>
      <c r="M119" s="2">
        <v>2.3333330000000001</v>
      </c>
      <c r="N119" s="2">
        <v>1.888889</v>
      </c>
      <c r="O119" s="2">
        <v>2.3097989999999999</v>
      </c>
      <c r="R119" s="3"/>
      <c r="S119" s="3"/>
      <c r="T119" s="3"/>
    </row>
    <row r="120" spans="1:20" x14ac:dyDescent="0.3">
      <c r="A120">
        <v>2012</v>
      </c>
      <c r="B120" t="s">
        <v>270</v>
      </c>
      <c r="C120" t="s">
        <v>276</v>
      </c>
      <c r="D120" s="2">
        <v>2380481</v>
      </c>
      <c r="E120" s="2">
        <v>1313741</v>
      </c>
      <c r="F120" s="2">
        <v>3694222</v>
      </c>
      <c r="G120" s="2">
        <v>-1066740</v>
      </c>
      <c r="H120" s="2">
        <v>565.01</v>
      </c>
      <c r="I120" s="2">
        <v>6859.482</v>
      </c>
      <c r="J120" s="2">
        <v>2.285714</v>
      </c>
      <c r="K120" s="2">
        <v>2.459184</v>
      </c>
      <c r="L120" s="2">
        <v>3.1258499999999998</v>
      </c>
      <c r="M120" s="2">
        <v>2.2925170000000001</v>
      </c>
      <c r="N120" s="2">
        <v>2.459184</v>
      </c>
      <c r="O120" s="2">
        <v>2.7653059999999998</v>
      </c>
      <c r="R120" s="3"/>
      <c r="S120" s="3"/>
      <c r="T120" s="3"/>
    </row>
    <row r="121" spans="1:20" x14ac:dyDescent="0.3">
      <c r="A121">
        <v>2012</v>
      </c>
      <c r="B121" t="s">
        <v>271</v>
      </c>
      <c r="C121" t="s">
        <v>276</v>
      </c>
      <c r="D121" s="2">
        <v>24470606.056000002</v>
      </c>
      <c r="E121" s="2">
        <v>17007445.91</v>
      </c>
      <c r="F121" s="2">
        <v>41478051.966000006</v>
      </c>
      <c r="G121" s="2">
        <v>-7463160.1460000016</v>
      </c>
      <c r="H121" s="2">
        <v>4137.58</v>
      </c>
      <c r="I121" s="2">
        <v>10886.668</v>
      </c>
      <c r="J121" s="2">
        <v>3.125</v>
      </c>
      <c r="K121" s="2">
        <v>2.875</v>
      </c>
      <c r="L121" s="2">
        <v>2.875</v>
      </c>
      <c r="M121" s="2">
        <v>3.125</v>
      </c>
      <c r="N121" s="2">
        <v>3.25</v>
      </c>
      <c r="O121" s="2">
        <v>3.75</v>
      </c>
      <c r="R121" s="3"/>
      <c r="S121" s="3"/>
      <c r="T121" s="3"/>
    </row>
    <row r="122" spans="1:20" x14ac:dyDescent="0.3">
      <c r="A122">
        <v>2012</v>
      </c>
      <c r="B122" t="s">
        <v>273</v>
      </c>
      <c r="C122" t="s">
        <v>276</v>
      </c>
      <c r="D122" s="2">
        <v>11715589.143999999</v>
      </c>
      <c r="E122" s="2">
        <v>5547229.2000000002</v>
      </c>
      <c r="F122" s="2">
        <v>17262818.344000001</v>
      </c>
      <c r="G122" s="2">
        <v>-6168359.9439999992</v>
      </c>
      <c r="H122" s="2">
        <v>882.47900000000004</v>
      </c>
      <c r="I122" s="2">
        <v>49082.997000000003</v>
      </c>
      <c r="J122" s="2">
        <v>2.167414</v>
      </c>
      <c r="K122" s="2">
        <v>2.405322</v>
      </c>
      <c r="L122" s="2">
        <v>2.9133520000000002</v>
      </c>
      <c r="M122" s="2">
        <v>2.635294</v>
      </c>
      <c r="N122" s="2">
        <v>2.7704949999999999</v>
      </c>
      <c r="O122" s="2">
        <v>2.9686270000000001</v>
      </c>
      <c r="R122" s="3"/>
      <c r="S122" s="3"/>
      <c r="T122" s="3"/>
    </row>
    <row r="123" spans="1:20" x14ac:dyDescent="0.3">
      <c r="A123">
        <v>2012</v>
      </c>
      <c r="B123" t="s">
        <v>274</v>
      </c>
      <c r="C123" t="s">
        <v>276</v>
      </c>
      <c r="D123" s="2">
        <v>8805152.7379999999</v>
      </c>
      <c r="E123" s="2">
        <v>9364652.6980000008</v>
      </c>
      <c r="F123" s="2">
        <v>18169805.436000001</v>
      </c>
      <c r="G123" s="2">
        <v>559499.96000000089</v>
      </c>
      <c r="H123" s="2">
        <v>1724.71</v>
      </c>
      <c r="I123" s="2">
        <v>14699.937</v>
      </c>
      <c r="J123" s="2">
        <v>2.3146520000000002</v>
      </c>
      <c r="K123" s="2">
        <v>2.2000000000000002</v>
      </c>
      <c r="L123" s="2">
        <v>2.6697799999999998</v>
      </c>
      <c r="M123" s="2">
        <v>2.268132</v>
      </c>
      <c r="N123" s="2">
        <v>2.498901</v>
      </c>
      <c r="O123" s="2">
        <v>3.268132</v>
      </c>
      <c r="R123" s="3"/>
      <c r="S123" s="3"/>
      <c r="T123" s="3"/>
    </row>
    <row r="124" spans="1:20" x14ac:dyDescent="0.3">
      <c r="A124">
        <v>2012</v>
      </c>
      <c r="B124" t="s">
        <v>275</v>
      </c>
      <c r="C124" t="s">
        <v>276</v>
      </c>
      <c r="D124" s="2">
        <v>4400000</v>
      </c>
      <c r="E124" s="2">
        <v>3882429.094</v>
      </c>
      <c r="F124" s="2">
        <v>8282429.0940000005</v>
      </c>
      <c r="G124" s="2">
        <v>-517570.90599999996</v>
      </c>
      <c r="H124" s="2">
        <v>1310.3699999999999</v>
      </c>
      <c r="I124" s="2">
        <v>14710.825999999999</v>
      </c>
      <c r="J124" s="2">
        <v>2.3146520000000002</v>
      </c>
      <c r="K124" s="2">
        <v>2.2000000000000002</v>
      </c>
      <c r="L124" s="2">
        <v>2.6697799999999998</v>
      </c>
      <c r="M124" s="2">
        <v>2.268132</v>
      </c>
      <c r="N124" s="2">
        <v>2.498901</v>
      </c>
      <c r="O124" s="2">
        <v>3.268132</v>
      </c>
      <c r="R124" s="3"/>
      <c r="S124" s="3"/>
      <c r="T124" s="3"/>
    </row>
    <row r="125" spans="1:20" x14ac:dyDescent="0.3">
      <c r="A125">
        <v>2014</v>
      </c>
      <c r="B125" t="s">
        <v>224</v>
      </c>
      <c r="C125" t="s">
        <v>276</v>
      </c>
      <c r="D125" s="2">
        <v>58618080.185000002</v>
      </c>
      <c r="E125" s="2">
        <v>60387689.303999998</v>
      </c>
      <c r="F125" s="2">
        <v>119005769.48899999</v>
      </c>
      <c r="G125" s="2">
        <v>1769609.1189999953</v>
      </c>
      <c r="H125" s="2">
        <v>5466.33</v>
      </c>
      <c r="I125" s="2">
        <v>39113.313000000002</v>
      </c>
      <c r="J125" s="2">
        <v>2.714286</v>
      </c>
      <c r="K125" s="2">
        <v>2.540816</v>
      </c>
      <c r="L125" s="2">
        <v>2.540816</v>
      </c>
      <c r="M125" s="2">
        <v>2.540816</v>
      </c>
      <c r="N125" s="2">
        <v>2.540816</v>
      </c>
      <c r="O125" s="2">
        <v>3.040816</v>
      </c>
      <c r="R125" s="3"/>
      <c r="S125" s="3"/>
      <c r="T125" s="3"/>
    </row>
    <row r="126" spans="1:20" x14ac:dyDescent="0.3">
      <c r="A126">
        <v>2014</v>
      </c>
      <c r="B126" t="s">
        <v>225</v>
      </c>
      <c r="C126" t="s">
        <v>276</v>
      </c>
      <c r="D126" s="2">
        <v>28753499.329</v>
      </c>
      <c r="E126" s="2">
        <v>58672369.189999998</v>
      </c>
      <c r="F126" s="2">
        <v>87425868.518999994</v>
      </c>
      <c r="G126" s="2">
        <v>29918869.860999998</v>
      </c>
      <c r="H126" s="2">
        <v>5625.74</v>
      </c>
      <c r="I126" s="2">
        <v>26920.466</v>
      </c>
      <c r="J126" s="2">
        <v>2.3684210000000001</v>
      </c>
      <c r="K126" s="2">
        <v>2.1052629999999999</v>
      </c>
      <c r="L126" s="2">
        <v>2.7894739999999998</v>
      </c>
      <c r="M126" s="2">
        <v>2.3111730000000001</v>
      </c>
      <c r="N126" s="2">
        <v>2.5889500000000001</v>
      </c>
      <c r="O126" s="2">
        <v>3.0239509999999998</v>
      </c>
      <c r="R126" s="3"/>
      <c r="S126" s="3"/>
      <c r="T126" s="3"/>
    </row>
    <row r="127" spans="1:20" x14ac:dyDescent="0.3">
      <c r="A127">
        <v>2014</v>
      </c>
      <c r="B127" t="s">
        <v>226</v>
      </c>
      <c r="C127" t="s">
        <v>276</v>
      </c>
      <c r="D127" s="2">
        <v>3703725.3289999999</v>
      </c>
      <c r="E127" s="2">
        <v>2559946</v>
      </c>
      <c r="F127" s="2">
        <v>6263671.3289999999</v>
      </c>
      <c r="G127" s="2">
        <v>-1143779.3289999999</v>
      </c>
      <c r="H127" s="2">
        <v>946.49800000000005</v>
      </c>
      <c r="I127" s="2">
        <v>10286.712</v>
      </c>
      <c r="J127" s="2">
        <v>2.643939</v>
      </c>
      <c r="K127" s="2">
        <v>2.351515</v>
      </c>
      <c r="L127" s="2">
        <v>2.6893940000000001</v>
      </c>
      <c r="M127" s="2">
        <v>2.351515</v>
      </c>
      <c r="N127" s="2">
        <v>2.4515150000000001</v>
      </c>
      <c r="O127" s="2">
        <v>2.851515</v>
      </c>
      <c r="R127" s="3"/>
      <c r="S127" s="3"/>
      <c r="T127" s="3"/>
    </row>
    <row r="128" spans="1:20" x14ac:dyDescent="0.3">
      <c r="A128">
        <v>2014</v>
      </c>
      <c r="B128" t="s">
        <v>227</v>
      </c>
      <c r="C128" t="s">
        <v>276</v>
      </c>
      <c r="D128" s="2">
        <v>7830451.2529999996</v>
      </c>
      <c r="E128" s="2">
        <v>7915468.1789999995</v>
      </c>
      <c r="F128" s="2">
        <v>15745919.432</v>
      </c>
      <c r="G128" s="2">
        <v>85016.925999999978</v>
      </c>
      <c r="H128" s="2">
        <v>7497.69</v>
      </c>
      <c r="I128" s="2">
        <v>2168.5729999999999</v>
      </c>
      <c r="J128" s="2">
        <v>2.3846150000000002</v>
      </c>
      <c r="K128" s="2">
        <v>2.233136</v>
      </c>
      <c r="L128" s="2">
        <v>2.4177520000000001</v>
      </c>
      <c r="M128" s="2">
        <v>2.5771920000000001</v>
      </c>
      <c r="N128" s="2">
        <v>2.3953739999999999</v>
      </c>
      <c r="O128" s="2">
        <v>2.9408280000000002</v>
      </c>
      <c r="R128" s="3"/>
      <c r="S128" s="3"/>
      <c r="T128" s="3"/>
    </row>
    <row r="129" spans="1:20" x14ac:dyDescent="0.3">
      <c r="A129">
        <v>2014</v>
      </c>
      <c r="B129" t="s">
        <v>228</v>
      </c>
      <c r="C129" t="s">
        <v>276</v>
      </c>
      <c r="D129" s="2">
        <v>3575097.344</v>
      </c>
      <c r="E129" s="2">
        <v>2452675.1740000001</v>
      </c>
      <c r="F129" s="2">
        <v>6027772.5180000002</v>
      </c>
      <c r="G129" s="2">
        <v>-1122422.17</v>
      </c>
      <c r="H129" s="2">
        <v>704.98400000000004</v>
      </c>
      <c r="I129" s="2">
        <v>17585.976999999999</v>
      </c>
      <c r="J129" s="2">
        <v>2.5</v>
      </c>
      <c r="K129" s="2">
        <v>2.348214</v>
      </c>
      <c r="L129" s="2">
        <v>2.6339290000000002</v>
      </c>
      <c r="M129" s="2">
        <v>2.6339290000000002</v>
      </c>
      <c r="N129" s="2">
        <v>2.4910709999999998</v>
      </c>
      <c r="O129" s="2">
        <v>3.2053569999999998</v>
      </c>
      <c r="R129" s="3"/>
      <c r="S129" s="3"/>
      <c r="T129" s="3"/>
    </row>
    <row r="130" spans="1:20" x14ac:dyDescent="0.3">
      <c r="A130">
        <v>2014</v>
      </c>
      <c r="B130" t="s">
        <v>229</v>
      </c>
      <c r="C130" t="s">
        <v>276</v>
      </c>
      <c r="D130" s="2">
        <v>769252</v>
      </c>
      <c r="E130" s="2">
        <v>141500.682</v>
      </c>
      <c r="F130" s="2">
        <v>910752.68200000003</v>
      </c>
      <c r="G130" s="2">
        <v>-627751.31799999997</v>
      </c>
      <c r="H130" s="2">
        <v>296.18599999999998</v>
      </c>
      <c r="I130" s="2">
        <v>9891.7900000000009</v>
      </c>
      <c r="J130" s="2">
        <v>2.6</v>
      </c>
      <c r="K130" s="2">
        <v>2.4</v>
      </c>
      <c r="L130" s="2">
        <v>2.6</v>
      </c>
      <c r="M130" s="2">
        <v>2.5099999999999998</v>
      </c>
      <c r="N130" s="2">
        <v>2.5099999999999998</v>
      </c>
      <c r="O130" s="2">
        <v>2.76</v>
      </c>
      <c r="R130" s="3"/>
      <c r="S130" s="3"/>
      <c r="T130" s="3"/>
    </row>
    <row r="131" spans="1:20" x14ac:dyDescent="0.3">
      <c r="A131">
        <v>2014</v>
      </c>
      <c r="B131" t="s">
        <v>231</v>
      </c>
      <c r="C131" t="s">
        <v>276</v>
      </c>
      <c r="D131" s="2">
        <v>7561138.5199999996</v>
      </c>
      <c r="E131" s="2">
        <v>5159519.5290000001</v>
      </c>
      <c r="F131" s="2">
        <v>12720658.048999999</v>
      </c>
      <c r="G131" s="2">
        <v>-2401618.9909999995</v>
      </c>
      <c r="H131" s="2">
        <v>1552.47</v>
      </c>
      <c r="I131" s="2">
        <v>22239.903999999999</v>
      </c>
      <c r="J131" s="2">
        <v>1.857143</v>
      </c>
      <c r="K131" s="2">
        <v>1.853742</v>
      </c>
      <c r="L131" s="2">
        <v>2.195748</v>
      </c>
      <c r="M131" s="2">
        <v>2.5204080000000002</v>
      </c>
      <c r="N131" s="2">
        <v>2.5204080000000002</v>
      </c>
      <c r="O131" s="2">
        <v>2.7957480000000001</v>
      </c>
      <c r="R131" s="3"/>
      <c r="S131" s="3"/>
      <c r="T131" s="3"/>
    </row>
    <row r="132" spans="1:20" x14ac:dyDescent="0.3">
      <c r="A132">
        <v>2014</v>
      </c>
      <c r="B132" t="s">
        <v>232</v>
      </c>
      <c r="C132" t="s">
        <v>276</v>
      </c>
      <c r="D132" s="2">
        <v>405529.76799999998</v>
      </c>
      <c r="E132" s="2">
        <v>98500.248000000007</v>
      </c>
      <c r="F132" s="2">
        <v>504030.016</v>
      </c>
      <c r="G132" s="2">
        <v>-307029.51999999996</v>
      </c>
      <c r="H132" s="2">
        <v>362.87200000000001</v>
      </c>
      <c r="I132" s="2">
        <v>4515.3919999999998</v>
      </c>
      <c r="J132" s="2">
        <v>2.4702380000000002</v>
      </c>
      <c r="K132" s="2">
        <v>2.4976189999999998</v>
      </c>
      <c r="L132" s="2">
        <v>2.160714</v>
      </c>
      <c r="M132" s="2">
        <v>2.3079360000000002</v>
      </c>
      <c r="N132" s="2">
        <v>2.3079360000000002</v>
      </c>
      <c r="O132" s="2">
        <v>2.4746030000000001</v>
      </c>
      <c r="R132" s="3"/>
      <c r="S132" s="3"/>
      <c r="T132" s="3"/>
    </row>
    <row r="133" spans="1:20" x14ac:dyDescent="0.3">
      <c r="A133">
        <v>2014</v>
      </c>
      <c r="B133" t="s">
        <v>233</v>
      </c>
      <c r="C133" t="s">
        <v>276</v>
      </c>
      <c r="D133" s="2">
        <v>4400000</v>
      </c>
      <c r="E133" s="2">
        <v>4193728.1140000001</v>
      </c>
      <c r="F133" s="2">
        <v>8593728.1140000001</v>
      </c>
      <c r="G133" s="2">
        <v>-206271.88599999994</v>
      </c>
      <c r="H133" s="2">
        <v>1241</v>
      </c>
      <c r="I133" s="2">
        <v>13569.438</v>
      </c>
      <c r="J133" s="2">
        <v>2.4629629999999998</v>
      </c>
      <c r="K133" s="2">
        <v>2.3333330000000001</v>
      </c>
      <c r="L133" s="2">
        <v>2.3333330000000001</v>
      </c>
      <c r="M133" s="2">
        <v>2.3379629999999998</v>
      </c>
      <c r="N133" s="2">
        <v>2.7129629999999998</v>
      </c>
      <c r="O133" s="2">
        <v>3.0231479999999999</v>
      </c>
      <c r="R133" s="3"/>
      <c r="S133" s="3"/>
      <c r="T133" s="3"/>
    </row>
    <row r="134" spans="1:20" x14ac:dyDescent="0.3">
      <c r="A134">
        <v>2014</v>
      </c>
      <c r="B134" t="s">
        <v>234</v>
      </c>
      <c r="C134" t="s">
        <v>276</v>
      </c>
      <c r="D134" s="2">
        <v>278263.05</v>
      </c>
      <c r="E134" s="2">
        <v>25897.29</v>
      </c>
      <c r="F134" s="2">
        <v>304160.33999999997</v>
      </c>
      <c r="G134" s="2">
        <v>-252365.75999999998</v>
      </c>
      <c r="H134" s="2">
        <v>898.64800000000002</v>
      </c>
      <c r="I134" s="2">
        <v>759.38499999999999</v>
      </c>
      <c r="J134" s="2">
        <v>2.5790850000000001</v>
      </c>
      <c r="K134" s="2">
        <v>2.2999999999999998</v>
      </c>
      <c r="L134" s="2">
        <v>2.5111110000000001</v>
      </c>
      <c r="M134" s="2">
        <v>2.260294</v>
      </c>
      <c r="N134" s="2">
        <v>2.371569</v>
      </c>
      <c r="O134" s="2">
        <v>2.371569</v>
      </c>
      <c r="R134" s="3"/>
      <c r="S134" s="3"/>
      <c r="T134" s="3"/>
    </row>
    <row r="135" spans="1:20" x14ac:dyDescent="0.3">
      <c r="A135">
        <v>2014</v>
      </c>
      <c r="B135" t="s">
        <v>235</v>
      </c>
      <c r="C135" t="s">
        <v>276</v>
      </c>
      <c r="D135" s="2">
        <v>6883084.0489999996</v>
      </c>
      <c r="E135" s="2">
        <v>8865022.2990000006</v>
      </c>
      <c r="F135" s="2">
        <v>15748106.348000001</v>
      </c>
      <c r="G135" s="2">
        <v>1981938.2500000009</v>
      </c>
      <c r="H135" s="2">
        <v>425.40600000000001</v>
      </c>
      <c r="I135" s="2">
        <v>4871.1009999999997</v>
      </c>
      <c r="J135" s="2">
        <v>1.7774300000000001</v>
      </c>
      <c r="K135" s="2">
        <v>1.834573</v>
      </c>
      <c r="L135" s="2">
        <v>1.7049510000000001</v>
      </c>
      <c r="M135" s="2">
        <v>1.837745</v>
      </c>
      <c r="N135" s="2">
        <v>2.1044119999999999</v>
      </c>
      <c r="O135" s="2">
        <v>2.0377450000000001</v>
      </c>
      <c r="R135" s="3"/>
      <c r="S135" s="3"/>
      <c r="T135" s="3"/>
    </row>
    <row r="136" spans="1:20" x14ac:dyDescent="0.3">
      <c r="A136">
        <v>2014</v>
      </c>
      <c r="B136" t="s">
        <v>236</v>
      </c>
      <c r="C136" t="s">
        <v>276</v>
      </c>
      <c r="D136" s="2">
        <v>11177660.086999999</v>
      </c>
      <c r="E136" s="2">
        <v>12985053.43</v>
      </c>
      <c r="F136" s="2">
        <v>24162713.516999997</v>
      </c>
      <c r="G136" s="2">
        <v>1807393.3430000003</v>
      </c>
      <c r="H136" s="2">
        <v>1528.19</v>
      </c>
      <c r="I136" s="2">
        <v>22531.35</v>
      </c>
      <c r="J136" s="2">
        <v>2.33324</v>
      </c>
      <c r="K136" s="2">
        <v>2.4087299999999998</v>
      </c>
      <c r="L136" s="2">
        <v>2.8707199999999999</v>
      </c>
      <c r="M136" s="2">
        <v>2.623745</v>
      </c>
      <c r="N136" s="2">
        <v>2.9726349999999999</v>
      </c>
      <c r="O136" s="2">
        <v>3.3132100000000002</v>
      </c>
      <c r="R136" s="3"/>
      <c r="S136" s="3"/>
      <c r="T136" s="3"/>
    </row>
    <row r="137" spans="1:20" x14ac:dyDescent="0.3">
      <c r="A137">
        <v>2014</v>
      </c>
      <c r="B137" t="s">
        <v>239</v>
      </c>
      <c r="C137" t="s">
        <v>276</v>
      </c>
      <c r="D137" s="2">
        <v>71337744.441</v>
      </c>
      <c r="E137" s="2">
        <v>26812195.958000001</v>
      </c>
      <c r="F137" s="2">
        <v>98149940.399000004</v>
      </c>
      <c r="G137" s="2">
        <v>-44525548.482999995</v>
      </c>
      <c r="H137" s="2">
        <v>3524.42</v>
      </c>
      <c r="I137" s="2">
        <v>91812.566000000006</v>
      </c>
      <c r="J137" s="2">
        <v>2.8524129999999999</v>
      </c>
      <c r="K137" s="2">
        <v>2.8612700000000002</v>
      </c>
      <c r="L137" s="2">
        <v>2.8666670000000001</v>
      </c>
      <c r="M137" s="2">
        <v>2.9909729999999999</v>
      </c>
      <c r="N137" s="2">
        <v>3.2321029999999999</v>
      </c>
      <c r="O137" s="2">
        <v>2.9921030000000002</v>
      </c>
      <c r="R137" s="3"/>
      <c r="S137" s="3"/>
      <c r="T137" s="3"/>
    </row>
    <row r="138" spans="1:20" x14ac:dyDescent="0.3">
      <c r="A138">
        <v>2014</v>
      </c>
      <c r="B138" t="s">
        <v>240</v>
      </c>
      <c r="C138" t="s">
        <v>276</v>
      </c>
      <c r="D138" s="2">
        <v>5945500</v>
      </c>
      <c r="E138" s="2">
        <v>12800000</v>
      </c>
      <c r="F138" s="2">
        <v>18745500</v>
      </c>
      <c r="G138" s="2">
        <v>6854500</v>
      </c>
      <c r="H138" s="2">
        <v>19245.650000000001</v>
      </c>
      <c r="I138" s="2">
        <v>1129.424</v>
      </c>
      <c r="J138" s="2">
        <v>2.3472219999999999</v>
      </c>
      <c r="K138" s="2">
        <v>2.1111110000000002</v>
      </c>
      <c r="L138" s="2">
        <v>2.1111110000000002</v>
      </c>
      <c r="M138" s="2">
        <v>2.199074</v>
      </c>
      <c r="N138" s="2">
        <v>2.5277780000000001</v>
      </c>
      <c r="O138" s="2">
        <v>2.8611110000000002</v>
      </c>
      <c r="R138" s="3"/>
      <c r="S138" s="3"/>
      <c r="T138" s="3"/>
    </row>
    <row r="139" spans="1:20" x14ac:dyDescent="0.3">
      <c r="A139">
        <v>2014</v>
      </c>
      <c r="B139" t="s">
        <v>241</v>
      </c>
      <c r="C139" t="s">
        <v>276</v>
      </c>
      <c r="D139" s="2">
        <v>1111173.7290000001</v>
      </c>
      <c r="E139" s="2">
        <v>612829.69900000002</v>
      </c>
      <c r="F139" s="2">
        <v>1724003.4280000001</v>
      </c>
      <c r="G139" s="2">
        <v>-498344.03</v>
      </c>
      <c r="H139" s="2">
        <v>710.245</v>
      </c>
      <c r="I139" s="2">
        <v>4746.0450000000001</v>
      </c>
      <c r="J139" s="2">
        <v>1.898889</v>
      </c>
      <c r="K139" s="2">
        <v>1.6766669999999999</v>
      </c>
      <c r="L139" s="2">
        <v>1.9</v>
      </c>
      <c r="M139" s="2">
        <v>2.2322220000000002</v>
      </c>
      <c r="N139" s="2">
        <v>2.0099999999999998</v>
      </c>
      <c r="O139" s="2">
        <v>2.7877779999999999</v>
      </c>
      <c r="R139" s="3"/>
      <c r="S139" s="3"/>
      <c r="T139" s="3"/>
    </row>
    <row r="140" spans="1:20" x14ac:dyDescent="0.3">
      <c r="A140">
        <v>2014</v>
      </c>
      <c r="B140" t="s">
        <v>429</v>
      </c>
      <c r="C140" t="s">
        <v>276</v>
      </c>
      <c r="D140" s="2">
        <v>15551014.24</v>
      </c>
      <c r="E140" s="2">
        <v>3427375.0550000002</v>
      </c>
      <c r="F140" s="2">
        <v>18978389.295000002</v>
      </c>
      <c r="G140" s="2">
        <v>-12123639.185000001</v>
      </c>
      <c r="H140" s="2">
        <v>613.101</v>
      </c>
      <c r="I140" s="2">
        <v>97366.774000000005</v>
      </c>
      <c r="J140" s="2">
        <v>2.420833</v>
      </c>
      <c r="K140" s="2">
        <v>2.1666669999999999</v>
      </c>
      <c r="L140" s="2">
        <v>2.5</v>
      </c>
      <c r="M140" s="2">
        <v>2.6208330000000002</v>
      </c>
      <c r="N140" s="2">
        <v>2.6666669999999999</v>
      </c>
      <c r="O140" s="2">
        <v>3.1666669999999999</v>
      </c>
      <c r="R140" s="3"/>
      <c r="S140" s="3"/>
      <c r="T140" s="3"/>
    </row>
    <row r="141" spans="1:20" x14ac:dyDescent="0.3">
      <c r="A141">
        <v>2014</v>
      </c>
      <c r="B141" t="s">
        <v>242</v>
      </c>
      <c r="C141" t="s">
        <v>276</v>
      </c>
      <c r="D141" s="2">
        <v>4055305.4070000001</v>
      </c>
      <c r="E141" s="2">
        <v>9158299.6799999997</v>
      </c>
      <c r="F141" s="2">
        <v>13213605.086999999</v>
      </c>
      <c r="G141" s="2">
        <v>5102994.273</v>
      </c>
      <c r="H141" s="2">
        <v>9746.7800000000007</v>
      </c>
      <c r="I141" s="2">
        <v>1875.713</v>
      </c>
      <c r="J141" s="2">
        <v>2</v>
      </c>
      <c r="K141" s="2">
        <v>2.0833330000000001</v>
      </c>
      <c r="L141" s="2">
        <v>2.5833330000000001</v>
      </c>
      <c r="M141" s="2">
        <v>2.25</v>
      </c>
      <c r="N141" s="2">
        <v>1.9166669999999999</v>
      </c>
      <c r="O141" s="2">
        <v>2.3088380000000002</v>
      </c>
      <c r="R141" s="3"/>
      <c r="S141" s="3"/>
      <c r="T141" s="3"/>
    </row>
    <row r="142" spans="1:20" x14ac:dyDescent="0.3">
      <c r="A142">
        <v>2014</v>
      </c>
      <c r="B142" t="s">
        <v>243</v>
      </c>
      <c r="C142" t="s">
        <v>276</v>
      </c>
      <c r="D142" s="2">
        <v>387202.31300000002</v>
      </c>
      <c r="E142" s="2">
        <v>103937.308</v>
      </c>
      <c r="F142" s="2">
        <v>491139.62100000004</v>
      </c>
      <c r="G142" s="2">
        <v>-283265.005</v>
      </c>
      <c r="H142" s="2">
        <v>656.49699999999996</v>
      </c>
      <c r="I142" s="2">
        <v>1917.8520000000001</v>
      </c>
      <c r="J142" s="2">
        <v>2.0580250000000002</v>
      </c>
      <c r="K142" s="2">
        <v>2</v>
      </c>
      <c r="L142" s="2">
        <v>2.6666669999999999</v>
      </c>
      <c r="M142" s="2">
        <v>2.2222219999999999</v>
      </c>
      <c r="N142" s="2">
        <v>2</v>
      </c>
      <c r="O142" s="2">
        <v>2.4580250000000001</v>
      </c>
      <c r="R142" s="3"/>
      <c r="S142" s="3"/>
      <c r="T142" s="3"/>
    </row>
    <row r="143" spans="1:20" x14ac:dyDescent="0.3">
      <c r="A143">
        <v>2014</v>
      </c>
      <c r="B143" t="s">
        <v>250</v>
      </c>
      <c r="C143" t="s">
        <v>276</v>
      </c>
      <c r="D143" s="2">
        <v>14600200</v>
      </c>
      <c r="E143" s="2">
        <v>12398019.630999999</v>
      </c>
      <c r="F143" s="2">
        <v>26998219.630999997</v>
      </c>
      <c r="G143" s="2">
        <v>-2202180.3690000009</v>
      </c>
      <c r="H143" s="2">
        <v>1962.66</v>
      </c>
      <c r="I143" s="2">
        <v>26962.562999999998</v>
      </c>
      <c r="J143" s="2">
        <v>2.216488</v>
      </c>
      <c r="K143" s="2">
        <v>2.669054</v>
      </c>
      <c r="L143" s="2">
        <v>2.7272729999999998</v>
      </c>
      <c r="M143" s="2">
        <v>2.3718319999999999</v>
      </c>
      <c r="N143" s="2">
        <v>2.903635</v>
      </c>
      <c r="O143" s="2">
        <v>2.8600469999999998</v>
      </c>
      <c r="R143" s="3"/>
      <c r="S143" s="3"/>
      <c r="T143" s="3"/>
    </row>
    <row r="144" spans="1:20" x14ac:dyDescent="0.3">
      <c r="A144">
        <v>2014</v>
      </c>
      <c r="B144" t="s">
        <v>244</v>
      </c>
      <c r="C144" t="s">
        <v>276</v>
      </c>
      <c r="D144" s="2">
        <v>2509210.1469999999</v>
      </c>
      <c r="E144" s="2">
        <v>1946667.591</v>
      </c>
      <c r="F144" s="2">
        <v>4455877.7379999999</v>
      </c>
      <c r="G144" s="2">
        <v>-562542.55599999987</v>
      </c>
      <c r="H144" s="2">
        <v>729.798</v>
      </c>
      <c r="I144" s="2">
        <v>11805.509</v>
      </c>
      <c r="J144" s="2">
        <v>2.3404470000000002</v>
      </c>
      <c r="K144" s="2">
        <v>2.097318</v>
      </c>
      <c r="L144" s="2">
        <v>2.4705879999999998</v>
      </c>
      <c r="M144" s="2">
        <v>2.347318</v>
      </c>
      <c r="N144" s="2">
        <v>2.409818</v>
      </c>
      <c r="O144" s="2">
        <v>3.097318</v>
      </c>
      <c r="R144" s="3"/>
      <c r="S144" s="3"/>
      <c r="T144" s="3"/>
    </row>
    <row r="145" spans="1:20" x14ac:dyDescent="0.3">
      <c r="A145">
        <v>2014</v>
      </c>
      <c r="B145" t="s">
        <v>245</v>
      </c>
      <c r="C145" t="s">
        <v>276</v>
      </c>
      <c r="D145" s="2">
        <v>194215.71100000001</v>
      </c>
      <c r="E145" s="2">
        <v>166054.83199999999</v>
      </c>
      <c r="F145" s="2">
        <v>360270.54300000001</v>
      </c>
      <c r="G145" s="2">
        <v>-28160.879000000015</v>
      </c>
      <c r="H145" s="2">
        <v>662.38199999999995</v>
      </c>
      <c r="I145" s="2">
        <v>1725.7439999999999</v>
      </c>
      <c r="J145" s="2">
        <v>2.4285709999999998</v>
      </c>
      <c r="K145" s="2">
        <v>2.285714</v>
      </c>
      <c r="L145" s="2">
        <v>2.285714</v>
      </c>
      <c r="M145" s="2">
        <v>2.5714290000000002</v>
      </c>
      <c r="N145" s="2">
        <v>2.285714</v>
      </c>
      <c r="O145" s="2">
        <v>2.714286</v>
      </c>
      <c r="R145" s="3"/>
      <c r="S145" s="3"/>
      <c r="T145" s="3"/>
    </row>
    <row r="146" spans="1:20" x14ac:dyDescent="0.3">
      <c r="A146">
        <v>2014</v>
      </c>
      <c r="B146" t="s">
        <v>438</v>
      </c>
      <c r="C146" t="s">
        <v>276</v>
      </c>
      <c r="D146" s="2">
        <v>5835517.2779999999</v>
      </c>
      <c r="E146" s="2">
        <v>1451988.3370000001</v>
      </c>
      <c r="F146" s="2">
        <v>7287505.6150000002</v>
      </c>
      <c r="G146" s="2">
        <v>-4383528.9409999996</v>
      </c>
      <c r="H146" s="2">
        <v>4953.22</v>
      </c>
      <c r="I146" s="2">
        <v>2862.087</v>
      </c>
      <c r="J146" s="2">
        <v>2.8775050000000002</v>
      </c>
      <c r="K146" s="2">
        <v>2.8421069999999999</v>
      </c>
      <c r="L146" s="2">
        <v>2.7850679999999999</v>
      </c>
      <c r="M146" s="2">
        <v>2.7157399999999998</v>
      </c>
      <c r="N146" s="2">
        <v>2.7157399999999998</v>
      </c>
      <c r="O146" s="2">
        <v>3.1405949999999998</v>
      </c>
      <c r="R146" s="3"/>
      <c r="S146" s="3"/>
      <c r="T146" s="3"/>
    </row>
    <row r="147" spans="1:20" x14ac:dyDescent="0.3">
      <c r="A147">
        <v>2014</v>
      </c>
      <c r="B147" t="s">
        <v>246</v>
      </c>
      <c r="C147" t="s">
        <v>276</v>
      </c>
      <c r="D147" s="2">
        <v>18418615.789999999</v>
      </c>
      <c r="E147" s="2">
        <v>5948626.943</v>
      </c>
      <c r="F147" s="2">
        <v>24367242.732999999</v>
      </c>
      <c r="G147" s="2">
        <v>-12469988.846999999</v>
      </c>
      <c r="H147" s="2">
        <v>1431.32</v>
      </c>
      <c r="I147" s="2">
        <v>46024.25</v>
      </c>
      <c r="J147" s="2">
        <v>1.9576389999999999</v>
      </c>
      <c r="K147" s="2">
        <v>2.4027780000000001</v>
      </c>
      <c r="L147" s="2">
        <v>3.1527780000000001</v>
      </c>
      <c r="M147" s="2">
        <v>2.6527780000000001</v>
      </c>
      <c r="N147" s="2">
        <v>3.0277780000000001</v>
      </c>
      <c r="O147" s="2">
        <v>3.5798610000000002</v>
      </c>
      <c r="R147" s="3"/>
      <c r="S147" s="3"/>
      <c r="T147" s="3"/>
    </row>
    <row r="148" spans="1:20" x14ac:dyDescent="0.3">
      <c r="A148">
        <v>2014</v>
      </c>
      <c r="B148" t="s">
        <v>247</v>
      </c>
      <c r="C148" t="s">
        <v>276</v>
      </c>
      <c r="D148" s="2">
        <v>2207265.7280000001</v>
      </c>
      <c r="E148" s="2">
        <v>818116.23300000001</v>
      </c>
      <c r="F148" s="2">
        <v>3025381.9610000001</v>
      </c>
      <c r="G148" s="2">
        <v>-1389149.4950000001</v>
      </c>
      <c r="H148" s="2">
        <v>1336.39</v>
      </c>
      <c r="I148" s="2">
        <v>2145.7849999999999</v>
      </c>
      <c r="J148" s="2">
        <v>2.2222219999999999</v>
      </c>
      <c r="K148" s="2">
        <v>2.3503090000000002</v>
      </c>
      <c r="L148" s="2">
        <v>2.4753090000000002</v>
      </c>
      <c r="M148" s="2">
        <v>2.2253090000000002</v>
      </c>
      <c r="N148" s="2">
        <v>2.3503090000000002</v>
      </c>
      <c r="O148" s="2">
        <v>2.6003090000000002</v>
      </c>
      <c r="R148" s="3"/>
      <c r="S148" s="3"/>
      <c r="T148" s="3"/>
    </row>
    <row r="149" spans="1:20" x14ac:dyDescent="0.3">
      <c r="A149">
        <v>2014</v>
      </c>
      <c r="B149" t="s">
        <v>251</v>
      </c>
      <c r="C149" t="s">
        <v>276</v>
      </c>
      <c r="D149" s="2">
        <v>1996600</v>
      </c>
      <c r="E149" s="2">
        <v>444400</v>
      </c>
      <c r="F149" s="2">
        <v>2441000</v>
      </c>
      <c r="G149" s="2">
        <v>-1552200</v>
      </c>
      <c r="H149" s="2">
        <v>777.02099999999996</v>
      </c>
      <c r="I149" s="2">
        <v>4390.7370000000001</v>
      </c>
      <c r="J149" s="2">
        <v>2.5714290000000002</v>
      </c>
      <c r="K149" s="2">
        <v>2.5714290000000002</v>
      </c>
      <c r="L149" s="2">
        <v>2.5714290000000002</v>
      </c>
      <c r="M149" s="2">
        <v>2.8571430000000002</v>
      </c>
      <c r="N149" s="2">
        <v>2.5714290000000002</v>
      </c>
      <c r="O149" s="2">
        <v>2.5714290000000002</v>
      </c>
      <c r="R149" s="3"/>
      <c r="S149" s="3"/>
      <c r="T149" s="3"/>
    </row>
    <row r="150" spans="1:20" x14ac:dyDescent="0.3">
      <c r="A150">
        <v>2014</v>
      </c>
      <c r="B150" t="s">
        <v>248</v>
      </c>
      <c r="C150" t="s">
        <v>276</v>
      </c>
      <c r="D150" s="2">
        <v>18994049.344999999</v>
      </c>
      <c r="E150" s="2">
        <v>20826000</v>
      </c>
      <c r="F150" s="2">
        <v>39820049.344999999</v>
      </c>
      <c r="G150" s="2">
        <v>1831950.6550000012</v>
      </c>
      <c r="H150" s="2">
        <v>3876.41</v>
      </c>
      <c r="I150" s="2">
        <v>6204.1080000000002</v>
      </c>
      <c r="J150" s="2">
        <v>2.4117649999999999</v>
      </c>
      <c r="K150" s="2">
        <v>2.2941180000000001</v>
      </c>
      <c r="L150" s="2">
        <v>2.2941180000000001</v>
      </c>
      <c r="M150" s="2">
        <v>2.2941180000000001</v>
      </c>
      <c r="N150" s="2">
        <v>2.8544550000000002</v>
      </c>
      <c r="O150" s="2">
        <v>2.8544550000000002</v>
      </c>
      <c r="R150" s="3"/>
      <c r="S150" s="3"/>
      <c r="T150" s="3"/>
    </row>
    <row r="151" spans="1:20" x14ac:dyDescent="0.3">
      <c r="A151">
        <v>2014</v>
      </c>
      <c r="B151" t="s">
        <v>252</v>
      </c>
      <c r="C151" t="s">
        <v>276</v>
      </c>
      <c r="D151" s="2">
        <v>3354796.0219999999</v>
      </c>
      <c r="E151" s="2">
        <v>2243189.6469999999</v>
      </c>
      <c r="F151" s="2">
        <v>5597985.6689999998</v>
      </c>
      <c r="G151" s="2">
        <v>-1111606.375</v>
      </c>
      <c r="H151" s="2">
        <v>452.81</v>
      </c>
      <c r="I151" s="2">
        <v>23589.800999999999</v>
      </c>
      <c r="J151" s="2">
        <v>2.0568179999999998</v>
      </c>
      <c r="K151" s="2">
        <v>2.1477270000000002</v>
      </c>
      <c r="L151" s="2">
        <v>2.381313</v>
      </c>
      <c r="M151" s="2">
        <v>2.329545</v>
      </c>
      <c r="N151" s="2">
        <v>2.2904040000000001</v>
      </c>
      <c r="O151" s="2">
        <v>3.0744950000000002</v>
      </c>
      <c r="R151" s="3"/>
      <c r="S151" s="3"/>
      <c r="T151" s="3"/>
    </row>
    <row r="152" spans="1:20" x14ac:dyDescent="0.3">
      <c r="A152">
        <v>2014</v>
      </c>
      <c r="B152" t="s">
        <v>253</v>
      </c>
      <c r="C152" t="s">
        <v>276</v>
      </c>
      <c r="D152" s="2">
        <v>2774368.0380000002</v>
      </c>
      <c r="E152" s="2">
        <v>1341897.6810000001</v>
      </c>
      <c r="F152" s="2">
        <v>4116265.7190000005</v>
      </c>
      <c r="G152" s="2">
        <v>-1432470.3570000001</v>
      </c>
      <c r="H152" s="2">
        <v>343.97899999999998</v>
      </c>
      <c r="I152" s="2">
        <v>17068.838</v>
      </c>
      <c r="J152" s="2">
        <v>2.785714</v>
      </c>
      <c r="K152" s="2">
        <v>3.042141</v>
      </c>
      <c r="L152" s="2">
        <v>2.6254740000000001</v>
      </c>
      <c r="M152" s="2">
        <v>2.8614600000000001</v>
      </c>
      <c r="N152" s="2">
        <v>2.6306910000000001</v>
      </c>
      <c r="O152" s="2">
        <v>2.9891549999999998</v>
      </c>
      <c r="R152" s="3"/>
      <c r="S152" s="3"/>
      <c r="T152" s="3"/>
    </row>
    <row r="153" spans="1:20" x14ac:dyDescent="0.3">
      <c r="A153">
        <v>2014</v>
      </c>
      <c r="B153" t="s">
        <v>254</v>
      </c>
      <c r="C153" t="s">
        <v>276</v>
      </c>
      <c r="D153" s="2">
        <v>3743126.3429999999</v>
      </c>
      <c r="E153" s="2">
        <v>2791717.4939999999</v>
      </c>
      <c r="F153" s="2">
        <v>6534843.8369999994</v>
      </c>
      <c r="G153" s="2">
        <v>-951408.84899999993</v>
      </c>
      <c r="H153" s="2">
        <v>872.02700000000004</v>
      </c>
      <c r="I153" s="2">
        <v>16962.846000000001</v>
      </c>
      <c r="J153" s="2">
        <v>2.0833330000000001</v>
      </c>
      <c r="K153" s="2">
        <v>2.2027779999999999</v>
      </c>
      <c r="L153" s="2">
        <v>2.802778</v>
      </c>
      <c r="M153" s="2">
        <v>2.2027779999999999</v>
      </c>
      <c r="N153" s="2">
        <v>2.7027779999999999</v>
      </c>
      <c r="O153" s="2">
        <v>2.9027780000000001</v>
      </c>
      <c r="R153" s="3"/>
      <c r="S153" s="3"/>
      <c r="T153" s="3"/>
    </row>
    <row r="154" spans="1:20" x14ac:dyDescent="0.3">
      <c r="A154">
        <v>2014</v>
      </c>
      <c r="B154" t="s">
        <v>255</v>
      </c>
      <c r="C154" t="s">
        <v>276</v>
      </c>
      <c r="D154" s="2">
        <v>2646300</v>
      </c>
      <c r="E154" s="2">
        <v>2139810.5630000001</v>
      </c>
      <c r="F154" s="2">
        <v>4786110.5630000001</v>
      </c>
      <c r="G154" s="2">
        <v>-506489.43699999992</v>
      </c>
      <c r="H154" s="2">
        <v>1326.67</v>
      </c>
      <c r="I154" s="2">
        <v>4063.92</v>
      </c>
      <c r="J154" s="2">
        <v>1.925</v>
      </c>
      <c r="K154" s="2">
        <v>2.4</v>
      </c>
      <c r="L154" s="2">
        <v>2.0666669999999998</v>
      </c>
      <c r="M154" s="2">
        <v>2.0583330000000002</v>
      </c>
      <c r="N154" s="2">
        <v>2.2250000000000001</v>
      </c>
      <c r="O154" s="2">
        <v>2.75</v>
      </c>
      <c r="R154" s="3"/>
      <c r="S154" s="3"/>
      <c r="T154" s="3"/>
    </row>
    <row r="155" spans="1:20" x14ac:dyDescent="0.3">
      <c r="A155">
        <v>2014</v>
      </c>
      <c r="B155" t="s">
        <v>256</v>
      </c>
      <c r="C155" t="s">
        <v>276</v>
      </c>
      <c r="D155" s="2">
        <v>5607223.1569999997</v>
      </c>
      <c r="E155" s="2">
        <v>3093874.6940000001</v>
      </c>
      <c r="F155" s="2">
        <v>8701097.8509999998</v>
      </c>
      <c r="G155" s="2">
        <v>-2513348.4629999995</v>
      </c>
      <c r="H155" s="2">
        <v>10151.73</v>
      </c>
      <c r="I155" s="2">
        <v>1257.2190000000001</v>
      </c>
      <c r="J155" s="2">
        <v>2.25</v>
      </c>
      <c r="K155" s="2">
        <v>2.5</v>
      </c>
      <c r="L155" s="2">
        <v>2.625</v>
      </c>
      <c r="M155" s="2">
        <v>2.4832589999999999</v>
      </c>
      <c r="N155" s="2">
        <v>2.3404020000000001</v>
      </c>
      <c r="O155" s="2">
        <v>2.875</v>
      </c>
      <c r="R155" s="3"/>
      <c r="S155" s="3"/>
      <c r="T155" s="3"/>
    </row>
    <row r="156" spans="1:20" x14ac:dyDescent="0.3">
      <c r="A156">
        <v>2014</v>
      </c>
      <c r="B156" t="s">
        <v>258</v>
      </c>
      <c r="C156" t="s">
        <v>276</v>
      </c>
      <c r="D156" s="2">
        <v>8743074.2589999996</v>
      </c>
      <c r="E156" s="2">
        <v>4725331.3619999997</v>
      </c>
      <c r="F156" s="2">
        <v>13468405.620999999</v>
      </c>
      <c r="G156" s="2">
        <v>-4017742.8969999999</v>
      </c>
      <c r="H156" s="2">
        <v>619.90700000000004</v>
      </c>
      <c r="I156" s="2">
        <v>27212.382000000001</v>
      </c>
      <c r="J156" s="2">
        <v>2.261218</v>
      </c>
      <c r="K156" s="2">
        <v>2.1538460000000001</v>
      </c>
      <c r="L156" s="2">
        <v>2.0769229999999999</v>
      </c>
      <c r="M156" s="2">
        <v>2.1021269999999999</v>
      </c>
      <c r="N156" s="2">
        <v>2.0769229999999999</v>
      </c>
      <c r="O156" s="2">
        <v>2.7371799999999999</v>
      </c>
      <c r="R156" s="3"/>
      <c r="S156" s="3"/>
      <c r="T156" s="3"/>
    </row>
    <row r="157" spans="1:20" x14ac:dyDescent="0.3">
      <c r="A157">
        <v>2014</v>
      </c>
      <c r="B157" t="s">
        <v>259</v>
      </c>
      <c r="C157" t="s">
        <v>276</v>
      </c>
      <c r="D157" s="2">
        <v>8530994.3499999996</v>
      </c>
      <c r="E157" s="2">
        <v>4612060</v>
      </c>
      <c r="F157" s="2">
        <v>13143054.35</v>
      </c>
      <c r="G157" s="2">
        <v>-3918934.3499999996</v>
      </c>
      <c r="H157" s="2">
        <v>5717.76</v>
      </c>
      <c r="I157" s="2">
        <v>2370.9920000000002</v>
      </c>
      <c r="J157" s="2">
        <v>2.2727270000000002</v>
      </c>
      <c r="K157" s="2">
        <v>2.5707930000000001</v>
      </c>
      <c r="L157" s="2">
        <v>2.6957930000000001</v>
      </c>
      <c r="M157" s="2">
        <v>2.6877870000000001</v>
      </c>
      <c r="N157" s="2">
        <v>2.5594290000000002</v>
      </c>
      <c r="O157" s="2">
        <v>3.1466419999999999</v>
      </c>
      <c r="R157" s="3"/>
      <c r="S157" s="3"/>
      <c r="T157" s="3"/>
    </row>
    <row r="158" spans="1:20" x14ac:dyDescent="0.3">
      <c r="A158">
        <v>2014</v>
      </c>
      <c r="B158" t="s">
        <v>450</v>
      </c>
      <c r="C158" t="s">
        <v>276</v>
      </c>
      <c r="D158" s="2">
        <v>6945800</v>
      </c>
      <c r="E158" s="2">
        <v>4973501.4340000004</v>
      </c>
      <c r="F158" s="2">
        <v>11919301.434</v>
      </c>
      <c r="G158" s="2">
        <v>-1972298.5659999996</v>
      </c>
      <c r="H158" s="2">
        <v>1975.47</v>
      </c>
      <c r="I158" s="2">
        <v>6013.9970000000003</v>
      </c>
      <c r="J158" s="2">
        <v>2.6638269999999999</v>
      </c>
      <c r="K158" s="2">
        <v>2.2025619999999999</v>
      </c>
      <c r="L158" s="2">
        <v>2.6941459999999999</v>
      </c>
      <c r="M158" s="2">
        <v>2.5802489999999998</v>
      </c>
      <c r="N158" s="2">
        <v>2.5769570000000002</v>
      </c>
      <c r="O158" s="2">
        <v>3.165664</v>
      </c>
      <c r="R158" s="3"/>
      <c r="S158" s="3"/>
      <c r="T158" s="3"/>
    </row>
    <row r="159" spans="1:20" x14ac:dyDescent="0.3">
      <c r="A159">
        <v>2014</v>
      </c>
      <c r="B159" t="s">
        <v>260</v>
      </c>
      <c r="C159" t="s">
        <v>276</v>
      </c>
      <c r="D159" s="2">
        <v>2151091.9649999999</v>
      </c>
      <c r="E159" s="2">
        <v>1444502</v>
      </c>
      <c r="F159" s="2">
        <v>3595593.9649999999</v>
      </c>
      <c r="G159" s="2">
        <v>-706589.96499999985</v>
      </c>
      <c r="H159" s="2">
        <v>481.61200000000002</v>
      </c>
      <c r="I159" s="2">
        <v>19148.219000000001</v>
      </c>
      <c r="J159" s="2">
        <v>2.4855429999999998</v>
      </c>
      <c r="K159" s="2">
        <v>2.079882</v>
      </c>
      <c r="L159" s="2">
        <v>2.3846150000000002</v>
      </c>
      <c r="M159" s="2">
        <v>2.2768739999999998</v>
      </c>
      <c r="N159" s="2">
        <v>2.3602069999999999</v>
      </c>
      <c r="O159" s="2">
        <v>2.7582710000000001</v>
      </c>
      <c r="R159" s="3"/>
      <c r="S159" s="3"/>
      <c r="T159" s="3"/>
    </row>
    <row r="160" spans="1:20" x14ac:dyDescent="0.3">
      <c r="A160">
        <v>2014</v>
      </c>
      <c r="B160" t="s">
        <v>261</v>
      </c>
      <c r="C160" t="s">
        <v>276</v>
      </c>
      <c r="D160" s="2">
        <v>58300000</v>
      </c>
      <c r="E160" s="2">
        <v>102878499.711</v>
      </c>
      <c r="F160" s="2">
        <v>161178499.711</v>
      </c>
      <c r="G160" s="2">
        <v>44578499.710999995</v>
      </c>
      <c r="H160" s="2">
        <v>3268.39</v>
      </c>
      <c r="I160" s="2">
        <v>176460.50200000001</v>
      </c>
      <c r="J160" s="2">
        <v>2.3486289999999999</v>
      </c>
      <c r="K160" s="2">
        <v>2.5593279999999998</v>
      </c>
      <c r="L160" s="2">
        <v>2.627793</v>
      </c>
      <c r="M160" s="2">
        <v>2.7024759999999999</v>
      </c>
      <c r="N160" s="2">
        <v>3.156793</v>
      </c>
      <c r="O160" s="2">
        <v>3.464486</v>
      </c>
      <c r="R160" s="3"/>
      <c r="S160" s="3"/>
      <c r="T160" s="3"/>
    </row>
    <row r="161" spans="1:20" x14ac:dyDescent="0.3">
      <c r="A161">
        <v>2014</v>
      </c>
      <c r="B161" t="s">
        <v>262</v>
      </c>
      <c r="C161" t="s">
        <v>276</v>
      </c>
      <c r="D161" s="2">
        <v>2469760</v>
      </c>
      <c r="E161" s="2">
        <v>653364.88600000006</v>
      </c>
      <c r="F161" s="2">
        <v>3123124.8859999999</v>
      </c>
      <c r="G161" s="2">
        <v>-1816395.1140000001</v>
      </c>
      <c r="H161" s="2">
        <v>727.96900000000005</v>
      </c>
      <c r="I161" s="2">
        <v>11345.357</v>
      </c>
      <c r="J161" s="2">
        <v>2.5</v>
      </c>
      <c r="K161" s="2">
        <v>2.3219699999999999</v>
      </c>
      <c r="L161" s="2">
        <v>2.7765149999999998</v>
      </c>
      <c r="M161" s="2">
        <v>2.6393939999999998</v>
      </c>
      <c r="N161" s="2">
        <v>2.9393940000000001</v>
      </c>
      <c r="O161" s="2">
        <v>3.339394</v>
      </c>
      <c r="R161" s="3"/>
      <c r="S161" s="3"/>
      <c r="T161" s="3"/>
    </row>
    <row r="162" spans="1:20" x14ac:dyDescent="0.3">
      <c r="A162">
        <v>2014</v>
      </c>
      <c r="B162" t="s">
        <v>264</v>
      </c>
      <c r="C162" t="s">
        <v>276</v>
      </c>
      <c r="D162" s="2">
        <v>6502674.1710000001</v>
      </c>
      <c r="E162" s="2">
        <v>2750172.1370000001</v>
      </c>
      <c r="F162" s="2">
        <v>9252846.3080000002</v>
      </c>
      <c r="G162" s="2">
        <v>-3752502.034</v>
      </c>
      <c r="H162" s="2">
        <v>1361.35</v>
      </c>
      <c r="I162" s="2">
        <v>14546.111000000001</v>
      </c>
      <c r="J162" s="2">
        <v>2.6111110000000002</v>
      </c>
      <c r="K162" s="2">
        <v>2.2999999999999998</v>
      </c>
      <c r="L162" s="2">
        <v>3.0249999999999999</v>
      </c>
      <c r="M162" s="2">
        <v>2.5249999999999999</v>
      </c>
      <c r="N162" s="2">
        <v>2.65</v>
      </c>
      <c r="O162" s="2">
        <v>2.5249999999999999</v>
      </c>
      <c r="R162" s="3"/>
      <c r="S162" s="3"/>
      <c r="T162" s="3"/>
    </row>
    <row r="163" spans="1:20" x14ac:dyDescent="0.3">
      <c r="A163">
        <v>2014</v>
      </c>
      <c r="B163" t="s">
        <v>268</v>
      </c>
      <c r="C163" t="s">
        <v>276</v>
      </c>
      <c r="D163" s="2">
        <v>99794452.591000006</v>
      </c>
      <c r="E163" s="2">
        <v>92589502.650000006</v>
      </c>
      <c r="F163" s="2">
        <v>192383955.241</v>
      </c>
      <c r="G163" s="2">
        <v>-7204949.9409999996</v>
      </c>
      <c r="H163" s="2">
        <v>6508.78</v>
      </c>
      <c r="I163" s="2">
        <v>54539.571000000004</v>
      </c>
      <c r="J163" s="2">
        <v>3.1078109999999999</v>
      </c>
      <c r="K163" s="2">
        <v>3.2</v>
      </c>
      <c r="L163" s="2">
        <v>3.45</v>
      </c>
      <c r="M163" s="2">
        <v>3.617883</v>
      </c>
      <c r="N163" s="2">
        <v>3.3020930000000002</v>
      </c>
      <c r="O163" s="2">
        <v>3.8810410000000002</v>
      </c>
      <c r="R163" s="3"/>
      <c r="S163" s="3"/>
      <c r="T163" s="3"/>
    </row>
    <row r="164" spans="1:20" x14ac:dyDescent="0.3">
      <c r="A164">
        <v>2014</v>
      </c>
      <c r="B164" t="s">
        <v>269</v>
      </c>
      <c r="C164" t="s">
        <v>276</v>
      </c>
      <c r="D164" s="2">
        <v>9211300</v>
      </c>
      <c r="E164" s="2">
        <v>4350210</v>
      </c>
      <c r="F164" s="2">
        <v>13561510</v>
      </c>
      <c r="G164" s="2">
        <v>-4861090</v>
      </c>
      <c r="H164" s="2">
        <v>1628.5</v>
      </c>
      <c r="I164" s="2">
        <v>37737.913</v>
      </c>
      <c r="J164" s="2">
        <v>1.8665419999999999</v>
      </c>
      <c r="K164" s="2">
        <v>1.897661</v>
      </c>
      <c r="L164" s="2">
        <v>2.2309939999999999</v>
      </c>
      <c r="M164" s="2">
        <v>2.1803689999999998</v>
      </c>
      <c r="N164" s="2">
        <v>2.4156629999999999</v>
      </c>
      <c r="O164" s="2">
        <v>2.3300900000000002</v>
      </c>
      <c r="R164" s="3"/>
      <c r="S164" s="3"/>
      <c r="T164" s="3"/>
    </row>
    <row r="165" spans="1:20" x14ac:dyDescent="0.3">
      <c r="A165">
        <v>2014</v>
      </c>
      <c r="B165" t="s">
        <v>270</v>
      </c>
      <c r="C165" t="s">
        <v>276</v>
      </c>
      <c r="D165" s="2">
        <v>2526212</v>
      </c>
      <c r="E165" s="2">
        <v>1324110</v>
      </c>
      <c r="F165" s="2">
        <v>3850322</v>
      </c>
      <c r="G165" s="2">
        <v>-1202102</v>
      </c>
      <c r="H165" s="2">
        <v>633.06700000000001</v>
      </c>
      <c r="I165" s="2">
        <v>7228.915</v>
      </c>
      <c r="J165" s="2">
        <v>2.0909089999999999</v>
      </c>
      <c r="K165" s="2">
        <v>2.0729340000000001</v>
      </c>
      <c r="L165" s="2">
        <v>2.472934</v>
      </c>
      <c r="M165" s="2">
        <v>2.139669</v>
      </c>
      <c r="N165" s="2">
        <v>2.4888659999999998</v>
      </c>
      <c r="O165" s="2">
        <v>2.599977</v>
      </c>
      <c r="R165" s="3"/>
      <c r="S165" s="3"/>
      <c r="T165" s="3"/>
    </row>
    <row r="166" spans="1:20" x14ac:dyDescent="0.3">
      <c r="A166">
        <v>2014</v>
      </c>
      <c r="B166" t="s">
        <v>271</v>
      </c>
      <c r="C166" t="s">
        <v>276</v>
      </c>
      <c r="D166" s="2">
        <v>24793340.074999999</v>
      </c>
      <c r="E166" s="2">
        <v>16759747.696</v>
      </c>
      <c r="F166" s="2">
        <v>41553087.770999998</v>
      </c>
      <c r="G166" s="2">
        <v>-8033592.3789999988</v>
      </c>
      <c r="H166" s="2">
        <v>4274.47</v>
      </c>
      <c r="I166" s="2">
        <v>11143.907999999999</v>
      </c>
      <c r="J166" s="2">
        <v>2.015987</v>
      </c>
      <c r="K166" s="2">
        <v>2.2990819999999998</v>
      </c>
      <c r="L166" s="2">
        <v>2.9090910000000001</v>
      </c>
      <c r="M166" s="2">
        <v>2.4220160000000002</v>
      </c>
      <c r="N166" s="2">
        <v>2.4220160000000002</v>
      </c>
      <c r="O166" s="2">
        <v>3.1590449999999999</v>
      </c>
      <c r="R166" s="3"/>
      <c r="S166" s="3"/>
      <c r="T166" s="3"/>
    </row>
    <row r="167" spans="1:20" x14ac:dyDescent="0.3">
      <c r="A167">
        <v>2014</v>
      </c>
      <c r="B167" t="s">
        <v>273</v>
      </c>
      <c r="C167" t="s">
        <v>276</v>
      </c>
      <c r="D167" s="2">
        <v>12691109.568</v>
      </c>
      <c r="E167" s="2">
        <v>4627500</v>
      </c>
      <c r="F167" s="2">
        <v>17318609.568</v>
      </c>
      <c r="G167" s="2">
        <v>-8063609.568</v>
      </c>
      <c r="H167" s="2">
        <v>1069.71</v>
      </c>
      <c r="I167" s="2">
        <v>52234.868999999999</v>
      </c>
      <c r="J167" s="2">
        <v>2.015987</v>
      </c>
      <c r="K167" s="2">
        <v>2.2990819999999998</v>
      </c>
      <c r="L167" s="2">
        <v>2.9090910000000001</v>
      </c>
      <c r="M167" s="2">
        <v>2.4220160000000002</v>
      </c>
      <c r="N167" s="2">
        <v>2.4220160000000002</v>
      </c>
      <c r="O167" s="2">
        <v>3.1590449999999999</v>
      </c>
      <c r="R167" s="3"/>
      <c r="S167" s="3"/>
      <c r="T167" s="3"/>
    </row>
    <row r="168" spans="1:20" x14ac:dyDescent="0.3">
      <c r="A168">
        <v>2014</v>
      </c>
      <c r="B168" t="s">
        <v>274</v>
      </c>
      <c r="C168" t="s">
        <v>276</v>
      </c>
      <c r="D168" s="2">
        <v>9539024.0710000005</v>
      </c>
      <c r="E168" s="2">
        <v>9687918.2349999994</v>
      </c>
      <c r="F168" s="2">
        <v>19226942.306000002</v>
      </c>
      <c r="G168" s="2">
        <v>148894.16399999894</v>
      </c>
      <c r="H168" s="2">
        <v>1727.03</v>
      </c>
      <c r="I168" s="2">
        <v>15620.974</v>
      </c>
      <c r="J168" s="2">
        <v>2.539209</v>
      </c>
      <c r="K168" s="2">
        <v>2.3106059999999999</v>
      </c>
      <c r="L168" s="2">
        <v>2.1287880000000001</v>
      </c>
      <c r="M168" s="2">
        <v>2.4679929999999999</v>
      </c>
      <c r="N168" s="2">
        <v>2.4679929999999999</v>
      </c>
      <c r="O168" s="2">
        <v>2.9126259999999999</v>
      </c>
      <c r="R168" s="3"/>
      <c r="S168" s="3"/>
      <c r="T168" s="3"/>
    </row>
    <row r="169" spans="1:20" x14ac:dyDescent="0.3">
      <c r="A169">
        <v>2014</v>
      </c>
      <c r="B169" t="s">
        <v>275</v>
      </c>
      <c r="C169" t="s">
        <v>276</v>
      </c>
      <c r="D169" s="2">
        <v>4200000</v>
      </c>
      <c r="E169" s="2">
        <v>3866377.8730000001</v>
      </c>
      <c r="F169" s="2">
        <v>8066377.8729999997</v>
      </c>
      <c r="G169" s="2">
        <v>-333622.12699999986</v>
      </c>
      <c r="H169" s="2">
        <v>1415.03</v>
      </c>
      <c r="I169" s="2">
        <v>15411.674999999999</v>
      </c>
      <c r="J169" s="2">
        <v>1.888889</v>
      </c>
      <c r="K169" s="2">
        <v>2.2484570000000001</v>
      </c>
      <c r="L169" s="2">
        <v>2.2484570000000001</v>
      </c>
      <c r="M169" s="2">
        <v>2.4984570000000001</v>
      </c>
      <c r="N169" s="2">
        <v>2.2202929999999999</v>
      </c>
      <c r="O169" s="2">
        <v>2.9345789999999998</v>
      </c>
      <c r="R169" s="3"/>
      <c r="S169" s="3"/>
      <c r="T169" s="3"/>
    </row>
    <row r="170" spans="1:20" x14ac:dyDescent="0.3">
      <c r="A170">
        <v>2016</v>
      </c>
      <c r="B170" t="s">
        <v>224</v>
      </c>
      <c r="C170" t="s">
        <v>276</v>
      </c>
      <c r="D170" s="2">
        <v>47090683.586000003</v>
      </c>
      <c r="E170" s="2">
        <v>29992101.469999999</v>
      </c>
      <c r="F170" s="2">
        <v>77082785.055999994</v>
      </c>
      <c r="G170" s="2">
        <v>-17098582.116000004</v>
      </c>
      <c r="H170" s="2">
        <v>3921.29</v>
      </c>
      <c r="I170" s="2">
        <v>40606.052000000003</v>
      </c>
      <c r="J170" s="2">
        <v>2.3684210000000001</v>
      </c>
      <c r="K170" s="2">
        <v>2.577318</v>
      </c>
      <c r="L170" s="2">
        <v>2.8010429999999999</v>
      </c>
      <c r="M170" s="2">
        <v>2.9124979999999998</v>
      </c>
      <c r="N170" s="2">
        <v>2.8567710000000002</v>
      </c>
      <c r="O170" s="2">
        <v>3.0796809999999999</v>
      </c>
      <c r="R170" s="3"/>
      <c r="S170" s="3"/>
      <c r="T170" s="3"/>
    </row>
    <row r="171" spans="1:20" x14ac:dyDescent="0.3">
      <c r="A171">
        <v>2016</v>
      </c>
      <c r="B171" t="s">
        <v>225</v>
      </c>
      <c r="C171" t="s">
        <v>276</v>
      </c>
      <c r="D171" s="2">
        <v>13040500</v>
      </c>
      <c r="E171" s="2">
        <v>27478023.241999999</v>
      </c>
      <c r="F171" s="2">
        <v>40518523.241999999</v>
      </c>
      <c r="G171" s="2">
        <v>14437523.241999999</v>
      </c>
      <c r="H171" s="2">
        <v>3676.83</v>
      </c>
      <c r="I171" s="2">
        <v>28813.463</v>
      </c>
      <c r="J171" s="2">
        <v>1.7968329999999999</v>
      </c>
      <c r="K171" s="2">
        <v>2.1337890000000002</v>
      </c>
      <c r="L171" s="2">
        <v>2.3707379999999998</v>
      </c>
      <c r="M171" s="2">
        <v>2.3106300000000002</v>
      </c>
      <c r="N171" s="2">
        <v>2.2118790000000002</v>
      </c>
      <c r="O171" s="2">
        <v>2.589369</v>
      </c>
      <c r="R171" s="3"/>
      <c r="S171" s="3"/>
      <c r="T171" s="3"/>
    </row>
    <row r="172" spans="1:20" x14ac:dyDescent="0.3">
      <c r="A172">
        <v>2016</v>
      </c>
      <c r="B172" t="s">
        <v>226</v>
      </c>
      <c r="C172" t="s">
        <v>276</v>
      </c>
      <c r="D172" s="2">
        <v>2630157.5989999999</v>
      </c>
      <c r="E172" s="2">
        <v>1774303.682</v>
      </c>
      <c r="F172" s="2">
        <v>4404461.2809999995</v>
      </c>
      <c r="G172" s="2">
        <v>-855853.9169999999</v>
      </c>
      <c r="H172" s="2">
        <v>791.495</v>
      </c>
      <c r="I172" s="2">
        <v>10872.298000000001</v>
      </c>
      <c r="J172" s="2">
        <v>2.1971500000000002</v>
      </c>
      <c r="K172" s="2">
        <v>2.3914740000000001</v>
      </c>
      <c r="L172" s="2">
        <v>2.5492309999999998</v>
      </c>
      <c r="M172" s="2">
        <v>2.471603</v>
      </c>
      <c r="N172" s="2">
        <v>2.230769</v>
      </c>
      <c r="O172" s="2">
        <v>2.6906620000000001</v>
      </c>
      <c r="R172" s="3"/>
      <c r="S172" s="3"/>
      <c r="T172" s="3"/>
    </row>
    <row r="173" spans="1:20" x14ac:dyDescent="0.3">
      <c r="A173">
        <v>2016</v>
      </c>
      <c r="B173" t="s">
        <v>227</v>
      </c>
      <c r="C173" t="s">
        <v>276</v>
      </c>
      <c r="D173" s="2">
        <v>6102721.5750000002</v>
      </c>
      <c r="E173" s="2">
        <v>7320705.8300000001</v>
      </c>
      <c r="F173" s="2">
        <v>13423427.405000001</v>
      </c>
      <c r="G173" s="2">
        <v>1217984.2549999999</v>
      </c>
      <c r="H173" s="2">
        <v>6958.34</v>
      </c>
      <c r="I173" s="2">
        <v>2250.2600000000002</v>
      </c>
      <c r="J173" s="2">
        <v>3.049388</v>
      </c>
      <c r="K173" s="2">
        <v>2.95539</v>
      </c>
      <c r="L173" s="2">
        <v>2.9080270000000001</v>
      </c>
      <c r="M173" s="2">
        <v>2.7351619999999999</v>
      </c>
      <c r="N173" s="2">
        <v>2.8851619999999998</v>
      </c>
      <c r="O173" s="2">
        <v>3.7187399999999999</v>
      </c>
      <c r="R173" s="3"/>
      <c r="S173" s="3"/>
      <c r="T173" s="3"/>
    </row>
    <row r="174" spans="1:20" x14ac:dyDescent="0.3">
      <c r="A174">
        <v>2016</v>
      </c>
      <c r="B174" t="s">
        <v>228</v>
      </c>
      <c r="C174" t="s">
        <v>276</v>
      </c>
      <c r="D174" s="2">
        <v>3342727.12</v>
      </c>
      <c r="E174" s="2">
        <v>2520012.338</v>
      </c>
      <c r="F174" s="2">
        <v>5862739.4580000006</v>
      </c>
      <c r="G174" s="2">
        <v>-822714.78200000012</v>
      </c>
      <c r="H174" s="2">
        <v>584.21299999999997</v>
      </c>
      <c r="I174" s="2">
        <v>18646.433000000001</v>
      </c>
      <c r="J174" s="2">
        <v>2.5517240000000001</v>
      </c>
      <c r="K174" s="2">
        <v>2.6685120000000002</v>
      </c>
      <c r="L174" s="2">
        <v>2.7311429999999999</v>
      </c>
      <c r="M174" s="2">
        <v>2.7815400000000001</v>
      </c>
      <c r="N174" s="2">
        <v>2.4852439999999998</v>
      </c>
      <c r="O174" s="2">
        <v>3.1322580000000002</v>
      </c>
      <c r="R174" s="3"/>
      <c r="S174" s="3"/>
      <c r="T174" s="3"/>
    </row>
    <row r="175" spans="1:20" x14ac:dyDescent="0.3">
      <c r="A175">
        <v>2016</v>
      </c>
      <c r="B175" t="s">
        <v>229</v>
      </c>
      <c r="C175" t="s">
        <v>276</v>
      </c>
      <c r="D175" s="2">
        <v>625328.49199999997</v>
      </c>
      <c r="E175" s="2">
        <v>123055.821</v>
      </c>
      <c r="F175" s="2">
        <v>748384.31299999997</v>
      </c>
      <c r="G175" s="2">
        <v>-502272.67099999997</v>
      </c>
      <c r="H175" s="2">
        <v>298.00599999999997</v>
      </c>
      <c r="I175" s="2">
        <v>10524.117</v>
      </c>
      <c r="J175" s="2">
        <v>2.0169760000000001</v>
      </c>
      <c r="K175" s="2">
        <v>1.98495</v>
      </c>
      <c r="L175" s="2">
        <v>2.41805</v>
      </c>
      <c r="M175" s="2">
        <v>2.461408</v>
      </c>
      <c r="N175" s="2">
        <v>2.677575</v>
      </c>
      <c r="O175" s="2">
        <v>3.4494039999999999</v>
      </c>
      <c r="R175" s="3"/>
      <c r="S175" s="3"/>
      <c r="T175" s="3"/>
    </row>
    <row r="176" spans="1:20" x14ac:dyDescent="0.3">
      <c r="A176">
        <v>2016</v>
      </c>
      <c r="B176" t="s">
        <v>231</v>
      </c>
      <c r="C176" t="s">
        <v>276</v>
      </c>
      <c r="D176" s="2">
        <v>4898887.03</v>
      </c>
      <c r="E176" s="2">
        <v>3304636.7</v>
      </c>
      <c r="F176" s="2">
        <v>8203523.7300000004</v>
      </c>
      <c r="G176" s="2">
        <v>-1594250.33</v>
      </c>
      <c r="H176" s="2">
        <v>1377.87</v>
      </c>
      <c r="I176" s="2">
        <v>23439.188999999998</v>
      </c>
      <c r="J176" s="2">
        <v>2.0909089999999999</v>
      </c>
      <c r="K176" s="2">
        <v>2.2056930000000001</v>
      </c>
      <c r="L176" s="2">
        <v>1.983471</v>
      </c>
      <c r="M176" s="2">
        <v>2.3168039999999999</v>
      </c>
      <c r="N176" s="2">
        <v>2.0369609999999998</v>
      </c>
      <c r="O176" s="2">
        <v>2.2869609999999998</v>
      </c>
      <c r="R176" s="3"/>
      <c r="S176" s="3"/>
      <c r="T176" s="3"/>
    </row>
    <row r="177" spans="1:20" x14ac:dyDescent="0.3">
      <c r="A177">
        <v>2016</v>
      </c>
      <c r="B177" t="s">
        <v>233</v>
      </c>
      <c r="C177" t="s">
        <v>276</v>
      </c>
      <c r="D177" s="2">
        <v>2500000</v>
      </c>
      <c r="E177" s="2">
        <v>1800000</v>
      </c>
      <c r="F177" s="2">
        <v>4300000</v>
      </c>
      <c r="G177" s="2">
        <v>-700000</v>
      </c>
      <c r="H177" s="2">
        <v>851.54399999999998</v>
      </c>
      <c r="I177" s="2">
        <v>14452.543</v>
      </c>
      <c r="J177" s="2">
        <v>2.0772590000000002</v>
      </c>
      <c r="K177" s="2">
        <v>2.0743740000000002</v>
      </c>
      <c r="L177" s="2">
        <v>2.405843</v>
      </c>
      <c r="M177" s="2">
        <v>2.0586350000000002</v>
      </c>
      <c r="N177" s="2">
        <v>2.071723</v>
      </c>
      <c r="O177" s="2">
        <v>2.2541509999999998</v>
      </c>
      <c r="R177" s="3"/>
      <c r="S177" s="3"/>
      <c r="T177" s="3"/>
    </row>
    <row r="178" spans="1:20" x14ac:dyDescent="0.3">
      <c r="A178">
        <v>2016</v>
      </c>
      <c r="B178" t="s">
        <v>234</v>
      </c>
      <c r="C178" t="s">
        <v>276</v>
      </c>
      <c r="D178" s="2">
        <v>219324.753</v>
      </c>
      <c r="E178" s="2">
        <v>30643.769</v>
      </c>
      <c r="F178" s="2">
        <v>249968.522</v>
      </c>
      <c r="G178" s="2">
        <v>-188680.984</v>
      </c>
      <c r="H178" s="2">
        <v>759.68399999999997</v>
      </c>
      <c r="I178" s="2">
        <v>795.601</v>
      </c>
      <c r="J178" s="2">
        <v>2.632571</v>
      </c>
      <c r="K178" s="2">
        <v>2.3641200000000002</v>
      </c>
      <c r="L178" s="2">
        <v>2.5761500000000002</v>
      </c>
      <c r="M178" s="2">
        <v>2.6049340000000001</v>
      </c>
      <c r="N178" s="2">
        <v>2.4382670000000002</v>
      </c>
      <c r="O178" s="2">
        <v>2.8194720000000002</v>
      </c>
      <c r="R178" s="3"/>
      <c r="S178" s="3"/>
      <c r="T178" s="3"/>
    </row>
    <row r="179" spans="1:20" x14ac:dyDescent="0.3">
      <c r="A179">
        <v>2016</v>
      </c>
      <c r="B179" t="s">
        <v>235</v>
      </c>
      <c r="C179" t="s">
        <v>276</v>
      </c>
      <c r="D179" s="2">
        <v>5071093.7089999998</v>
      </c>
      <c r="E179" s="2">
        <v>4355757.8640000001</v>
      </c>
      <c r="F179" s="2">
        <v>9426851.5729999989</v>
      </c>
      <c r="G179" s="2">
        <v>-715335.84499999974</v>
      </c>
      <c r="H179" s="2">
        <v>439.01</v>
      </c>
      <c r="I179" s="2">
        <v>5125.8209999999999</v>
      </c>
      <c r="J179" s="2">
        <v>2.2231130000000001</v>
      </c>
      <c r="K179" s="2">
        <v>2.0099179999999999</v>
      </c>
      <c r="L179" s="2">
        <v>2.3291949999999999</v>
      </c>
      <c r="M179" s="2">
        <v>2.333415</v>
      </c>
      <c r="N179" s="2">
        <v>2.369828</v>
      </c>
      <c r="O179" s="2">
        <v>2.9433889999999998</v>
      </c>
      <c r="R179" s="3"/>
      <c r="S179" s="3"/>
      <c r="T179" s="3"/>
    </row>
    <row r="180" spans="1:20" x14ac:dyDescent="0.3">
      <c r="A180">
        <v>2016</v>
      </c>
      <c r="B180" t="s">
        <v>236</v>
      </c>
      <c r="C180" t="s">
        <v>276</v>
      </c>
      <c r="D180" s="2">
        <v>8404078.2970000003</v>
      </c>
      <c r="E180" s="2">
        <v>10604810.362</v>
      </c>
      <c r="F180" s="2">
        <v>19008888.659000002</v>
      </c>
      <c r="G180" s="2">
        <v>2200732.0649999995</v>
      </c>
      <c r="H180" s="2">
        <v>1450.92</v>
      </c>
      <c r="I180" s="2">
        <v>23695.919000000002</v>
      </c>
      <c r="J180" s="2">
        <v>2.6666669999999999</v>
      </c>
      <c r="K180" s="2">
        <v>2.4632480000000001</v>
      </c>
      <c r="L180" s="2">
        <v>2.5367519999999999</v>
      </c>
      <c r="M180" s="2">
        <v>2.6172360000000001</v>
      </c>
      <c r="N180" s="2">
        <v>2.6157699999999999</v>
      </c>
      <c r="O180" s="2">
        <v>2.7066789999999998</v>
      </c>
      <c r="R180" s="3"/>
      <c r="S180" s="3"/>
      <c r="T180" s="3"/>
    </row>
    <row r="181" spans="1:20" x14ac:dyDescent="0.3">
      <c r="A181">
        <v>2016</v>
      </c>
      <c r="B181" t="s">
        <v>239</v>
      </c>
      <c r="C181" t="s">
        <v>276</v>
      </c>
      <c r="D181" s="2">
        <v>58052631.648999996</v>
      </c>
      <c r="E181" s="2">
        <v>25468000</v>
      </c>
      <c r="F181" s="2">
        <v>83520631.648999989</v>
      </c>
      <c r="G181" s="2">
        <v>-32584631.648999996</v>
      </c>
      <c r="H181" s="2">
        <v>3686.07</v>
      </c>
      <c r="I181" s="2">
        <v>95688.680999999997</v>
      </c>
      <c r="J181" s="2">
        <v>2.7496200000000002</v>
      </c>
      <c r="K181" s="2">
        <v>3.0724100000000001</v>
      </c>
      <c r="L181" s="2">
        <v>3.2732610000000002</v>
      </c>
      <c r="M181" s="2">
        <v>3.2039849999999999</v>
      </c>
      <c r="N181" s="2">
        <v>3.1503519999999998</v>
      </c>
      <c r="O181" s="2">
        <v>3.6279319999999999</v>
      </c>
      <c r="R181" s="3"/>
      <c r="S181" s="3"/>
      <c r="T181" s="3"/>
    </row>
    <row r="182" spans="1:20" x14ac:dyDescent="0.3">
      <c r="A182">
        <v>2016</v>
      </c>
      <c r="B182" t="s">
        <v>240</v>
      </c>
      <c r="C182" t="s">
        <v>276</v>
      </c>
      <c r="D182" s="2">
        <v>2322059.0699999998</v>
      </c>
      <c r="E182" s="2">
        <v>4900000</v>
      </c>
      <c r="F182" s="2">
        <v>7222059.0700000003</v>
      </c>
      <c r="G182" s="2">
        <v>2577940.9300000002</v>
      </c>
      <c r="H182" s="2">
        <v>9196.2900000000009</v>
      </c>
      <c r="I182" s="2">
        <v>1221.49</v>
      </c>
      <c r="J182" s="2">
        <v>1.875</v>
      </c>
      <c r="K182" s="2">
        <v>1.5</v>
      </c>
      <c r="L182" s="2">
        <v>1.890625</v>
      </c>
      <c r="M182" s="2">
        <v>1.75</v>
      </c>
      <c r="N182" s="2">
        <v>1.890625</v>
      </c>
      <c r="O182" s="2">
        <v>2.3191959999999998</v>
      </c>
      <c r="R182" s="3"/>
      <c r="S182" s="3"/>
      <c r="T182" s="3"/>
    </row>
    <row r="183" spans="1:20" x14ac:dyDescent="0.3">
      <c r="A183">
        <v>2016</v>
      </c>
      <c r="B183" t="s">
        <v>241</v>
      </c>
      <c r="C183" t="s">
        <v>276</v>
      </c>
      <c r="D183" s="2">
        <v>1032506.562</v>
      </c>
      <c r="E183" s="2">
        <v>424333.33500000002</v>
      </c>
      <c r="F183" s="2">
        <v>1456839.8970000001</v>
      </c>
      <c r="G183" s="2">
        <v>-608173.22699999996</v>
      </c>
      <c r="H183" s="2">
        <v>860.27300000000002</v>
      </c>
      <c r="I183" s="2">
        <v>4954.6450000000004</v>
      </c>
      <c r="J183" s="2">
        <v>2.006993</v>
      </c>
      <c r="K183" s="2">
        <v>2.0629369999999998</v>
      </c>
      <c r="L183" s="2">
        <v>2.1608390000000002</v>
      </c>
      <c r="M183" s="2">
        <v>2.24864</v>
      </c>
      <c r="N183" s="2">
        <v>2.0264180000000001</v>
      </c>
      <c r="O183" s="2">
        <v>2.4966200000000001</v>
      </c>
      <c r="R183" s="3"/>
      <c r="S183" s="3"/>
      <c r="T183" s="3"/>
    </row>
    <row r="184" spans="1:20" x14ac:dyDescent="0.3">
      <c r="A184">
        <v>2016</v>
      </c>
      <c r="B184" t="s">
        <v>429</v>
      </c>
      <c r="C184" t="s">
        <v>276</v>
      </c>
      <c r="D184" s="2">
        <v>16632808.518999999</v>
      </c>
      <c r="E184" s="2">
        <v>2918700.9339999999</v>
      </c>
      <c r="F184" s="2">
        <v>19551509.452999998</v>
      </c>
      <c r="G184" s="2">
        <v>-13714107.584999999</v>
      </c>
      <c r="H184" s="2">
        <v>777.29399999999998</v>
      </c>
      <c r="I184" s="2">
        <v>102403.196</v>
      </c>
      <c r="J184" s="2">
        <v>2.5989429999999998</v>
      </c>
      <c r="K184" s="2">
        <v>2.1176740000000001</v>
      </c>
      <c r="L184" s="2">
        <v>2.562729</v>
      </c>
      <c r="M184" s="2">
        <v>2.3676740000000001</v>
      </c>
      <c r="N184" s="2">
        <v>2.1781130000000002</v>
      </c>
      <c r="O184" s="2">
        <v>2.3708040000000001</v>
      </c>
      <c r="R184" s="3"/>
      <c r="S184" s="3"/>
      <c r="T184" s="3"/>
    </row>
    <row r="185" spans="1:20" x14ac:dyDescent="0.3">
      <c r="A185">
        <v>2016</v>
      </c>
      <c r="B185" t="s">
        <v>242</v>
      </c>
      <c r="C185" t="s">
        <v>276</v>
      </c>
      <c r="D185" s="2">
        <v>2214294.5660000001</v>
      </c>
      <c r="E185" s="2">
        <v>4362672.8640000001</v>
      </c>
      <c r="F185" s="2">
        <v>6576967.4299999997</v>
      </c>
      <c r="G185" s="2">
        <v>2148378.298</v>
      </c>
      <c r="H185" s="2">
        <v>7082.29</v>
      </c>
      <c r="I185" s="2">
        <v>1979.7860000000001</v>
      </c>
      <c r="J185" s="2">
        <v>2.069849</v>
      </c>
      <c r="K185" s="2">
        <v>2.0459429999999998</v>
      </c>
      <c r="L185" s="2">
        <v>2.281237</v>
      </c>
      <c r="M185" s="2">
        <v>2.1211690000000001</v>
      </c>
      <c r="N185" s="2">
        <v>2.0676600000000001</v>
      </c>
      <c r="O185" s="2">
        <v>2.5223770000000001</v>
      </c>
      <c r="R185" s="3"/>
      <c r="S185" s="3"/>
      <c r="T185" s="3"/>
    </row>
    <row r="186" spans="1:20" x14ac:dyDescent="0.3">
      <c r="A186">
        <v>2016</v>
      </c>
      <c r="B186" t="s">
        <v>250</v>
      </c>
      <c r="C186" t="s">
        <v>276</v>
      </c>
      <c r="D186" s="2">
        <v>12920110</v>
      </c>
      <c r="E186" s="2">
        <v>10655796.413000001</v>
      </c>
      <c r="F186" s="2">
        <v>23575906.413000003</v>
      </c>
      <c r="G186" s="2">
        <v>-2264313.5869999994</v>
      </c>
      <c r="H186" s="2">
        <v>1941.46</v>
      </c>
      <c r="I186" s="2">
        <v>28206.727999999999</v>
      </c>
      <c r="J186" s="2">
        <v>2.4568940000000001</v>
      </c>
      <c r="K186" s="2">
        <v>2.484248</v>
      </c>
      <c r="L186" s="2">
        <v>2.7141730000000002</v>
      </c>
      <c r="M186" s="2">
        <v>2.5384039999999999</v>
      </c>
      <c r="N186" s="2">
        <v>2.5153650000000001</v>
      </c>
      <c r="O186" s="2">
        <v>3.2096149999999999</v>
      </c>
      <c r="R186" s="3"/>
      <c r="S186" s="3"/>
      <c r="T186" s="3"/>
    </row>
    <row r="187" spans="1:20" x14ac:dyDescent="0.3">
      <c r="A187">
        <v>2016</v>
      </c>
      <c r="B187" t="s">
        <v>244</v>
      </c>
      <c r="C187" t="s">
        <v>276</v>
      </c>
      <c r="D187" s="2">
        <v>4322122.5480000004</v>
      </c>
      <c r="E187" s="2">
        <v>2414000</v>
      </c>
      <c r="F187" s="2">
        <v>6736122.5480000004</v>
      </c>
      <c r="G187" s="2">
        <v>-1908122.5480000004</v>
      </c>
      <c r="H187" s="2">
        <v>687.11800000000005</v>
      </c>
      <c r="I187" s="2">
        <v>12395.924000000001</v>
      </c>
      <c r="J187" s="2">
        <v>2.2820510000000001</v>
      </c>
      <c r="K187" s="2">
        <v>2.0116550000000002</v>
      </c>
      <c r="L187" s="2">
        <v>2.3752909999999998</v>
      </c>
      <c r="M187" s="2">
        <v>2.5423460000000002</v>
      </c>
      <c r="N187" s="2">
        <v>2.5423460000000002</v>
      </c>
      <c r="O187" s="2">
        <v>2.3754469999999999</v>
      </c>
      <c r="R187" s="3"/>
      <c r="S187" s="3"/>
      <c r="T187" s="3"/>
    </row>
    <row r="188" spans="1:20" x14ac:dyDescent="0.3">
      <c r="A188">
        <v>2016</v>
      </c>
      <c r="B188" t="s">
        <v>245</v>
      </c>
      <c r="C188" t="s">
        <v>276</v>
      </c>
      <c r="D188" s="2">
        <v>208714.266</v>
      </c>
      <c r="E188" s="2">
        <v>291901.62699999998</v>
      </c>
      <c r="F188" s="2">
        <v>500615.89299999998</v>
      </c>
      <c r="G188" s="2">
        <v>83187.360999999975</v>
      </c>
      <c r="H188" s="2">
        <v>708.39800000000002</v>
      </c>
      <c r="I188" s="2">
        <v>1815.6980000000001</v>
      </c>
      <c r="J188" s="2">
        <v>2.4444439999999998</v>
      </c>
      <c r="K188" s="2">
        <v>1.9074070000000001</v>
      </c>
      <c r="L188" s="2">
        <v>2.574074</v>
      </c>
      <c r="M188" s="2">
        <v>2.074074</v>
      </c>
      <c r="N188" s="2">
        <v>2.4074070000000001</v>
      </c>
      <c r="O188" s="2">
        <v>2.7407409999999999</v>
      </c>
      <c r="R188" s="3"/>
      <c r="S188" s="3"/>
      <c r="T188" s="3"/>
    </row>
    <row r="189" spans="1:20" x14ac:dyDescent="0.3">
      <c r="A189">
        <v>2016</v>
      </c>
      <c r="B189" t="s">
        <v>438</v>
      </c>
      <c r="C189" t="s">
        <v>276</v>
      </c>
      <c r="D189" s="2">
        <v>4767089.1739999996</v>
      </c>
      <c r="E189" s="2">
        <v>1201786.561</v>
      </c>
      <c r="F189" s="2">
        <v>5968875.7349999994</v>
      </c>
      <c r="G189" s="2">
        <v>-3565302.6129999999</v>
      </c>
      <c r="H189" s="2">
        <v>4986.45</v>
      </c>
      <c r="I189" s="2">
        <v>2881.355</v>
      </c>
      <c r="J189" s="2">
        <v>2.3661460000000001</v>
      </c>
      <c r="K189" s="2">
        <v>2.23237</v>
      </c>
      <c r="L189" s="2">
        <v>2.4367529999999999</v>
      </c>
      <c r="M189" s="2">
        <v>2.3138290000000001</v>
      </c>
      <c r="N189" s="2">
        <v>2.3804959999999999</v>
      </c>
      <c r="O189" s="2">
        <v>2.6434350000000002</v>
      </c>
      <c r="R189" s="3"/>
      <c r="S189" s="3"/>
      <c r="T189" s="3"/>
    </row>
    <row r="190" spans="1:20" x14ac:dyDescent="0.3">
      <c r="A190">
        <v>2016</v>
      </c>
      <c r="B190" t="s">
        <v>246</v>
      </c>
      <c r="C190" t="s">
        <v>276</v>
      </c>
      <c r="D190" s="2">
        <v>14113761.505000001</v>
      </c>
      <c r="E190" s="2">
        <v>5656226.7709999997</v>
      </c>
      <c r="F190" s="2">
        <v>19769988.276000001</v>
      </c>
      <c r="G190" s="2">
        <v>-8457534.7340000011</v>
      </c>
      <c r="H190" s="2">
        <v>1559.39</v>
      </c>
      <c r="I190" s="2">
        <v>48461.567000000003</v>
      </c>
      <c r="J190" s="2">
        <v>3.1686230000000002</v>
      </c>
      <c r="K190" s="2">
        <v>3.2097090000000001</v>
      </c>
      <c r="L190" s="2">
        <v>3.2432590000000001</v>
      </c>
      <c r="M190" s="2">
        <v>3.2443390000000001</v>
      </c>
      <c r="N190" s="2">
        <v>3.4229379999999998</v>
      </c>
      <c r="O190" s="2">
        <v>3.696094</v>
      </c>
      <c r="R190" s="3"/>
      <c r="S190" s="3"/>
      <c r="T190" s="3"/>
    </row>
    <row r="191" spans="1:20" x14ac:dyDescent="0.3">
      <c r="A191">
        <v>2016</v>
      </c>
      <c r="B191" t="s">
        <v>247</v>
      </c>
      <c r="C191" t="s">
        <v>276</v>
      </c>
      <c r="D191" s="2">
        <v>1842496.32</v>
      </c>
      <c r="E191" s="2">
        <v>883795.20700000005</v>
      </c>
      <c r="F191" s="2">
        <v>2726291.5270000002</v>
      </c>
      <c r="G191" s="2">
        <v>-958701.11300000001</v>
      </c>
      <c r="H191" s="2">
        <v>1216.6400000000001</v>
      </c>
      <c r="I191" s="2">
        <v>2203.8209999999999</v>
      </c>
      <c r="J191" s="2">
        <v>1.9129069999999999</v>
      </c>
      <c r="K191" s="2">
        <v>1.9616439999999999</v>
      </c>
      <c r="L191" s="2">
        <v>1.838721</v>
      </c>
      <c r="M191" s="2">
        <v>2.1640570000000001</v>
      </c>
      <c r="N191" s="2">
        <v>1.923316</v>
      </c>
      <c r="O191" s="2">
        <v>2.3536839999999999</v>
      </c>
      <c r="R191" s="3"/>
      <c r="S191" s="3"/>
      <c r="T191" s="3"/>
    </row>
    <row r="192" spans="1:20" x14ac:dyDescent="0.3">
      <c r="A192">
        <v>2016</v>
      </c>
      <c r="B192" t="s">
        <v>251</v>
      </c>
      <c r="C192" t="s">
        <v>276</v>
      </c>
      <c r="D192" s="2">
        <v>1301800</v>
      </c>
      <c r="E192" s="2">
        <v>279400</v>
      </c>
      <c r="F192" s="2">
        <v>1581200</v>
      </c>
      <c r="G192" s="2">
        <v>-1022400</v>
      </c>
      <c r="H192" s="2">
        <v>772.39300000000003</v>
      </c>
      <c r="I192" s="2">
        <v>4613.8230000000003</v>
      </c>
      <c r="J192" s="2">
        <v>2.0657239999999999</v>
      </c>
      <c r="K192" s="2">
        <v>2.0126140000000001</v>
      </c>
      <c r="L192" s="2">
        <v>2.2246760000000001</v>
      </c>
      <c r="M192" s="2">
        <v>2.0742500000000001</v>
      </c>
      <c r="N192" s="2">
        <v>2.0742500000000001</v>
      </c>
      <c r="O192" s="2">
        <v>2.728634</v>
      </c>
      <c r="R192" s="3"/>
      <c r="S192" s="3"/>
      <c r="T192" s="3"/>
    </row>
    <row r="193" spans="1:20" x14ac:dyDescent="0.3">
      <c r="A193">
        <v>2016</v>
      </c>
      <c r="B193" t="s">
        <v>248</v>
      </c>
      <c r="C193" t="s">
        <v>276</v>
      </c>
      <c r="D193" s="2">
        <v>8666999.9600000009</v>
      </c>
      <c r="E193" s="2">
        <v>9446000</v>
      </c>
      <c r="F193" s="2">
        <v>18112999.960000001</v>
      </c>
      <c r="G193" s="2">
        <v>779000.03999999911</v>
      </c>
      <c r="H193" s="2">
        <v>2903.74</v>
      </c>
      <c r="I193" s="2">
        <v>6293.2529999999997</v>
      </c>
      <c r="J193" s="2">
        <v>1.8841540000000001</v>
      </c>
      <c r="K193" s="2">
        <v>2.0407199999999999</v>
      </c>
      <c r="L193" s="2">
        <v>2.39697</v>
      </c>
      <c r="M193" s="2">
        <v>2.4969700000000001</v>
      </c>
      <c r="N193" s="2">
        <v>1.8509260000000001</v>
      </c>
      <c r="O193" s="2">
        <v>2.8342589999999999</v>
      </c>
      <c r="R193" s="3"/>
      <c r="S193" s="3"/>
      <c r="T193" s="3"/>
    </row>
    <row r="194" spans="1:20" x14ac:dyDescent="0.3">
      <c r="A194">
        <v>2016</v>
      </c>
      <c r="B194" t="s">
        <v>252</v>
      </c>
      <c r="C194" t="s">
        <v>276</v>
      </c>
      <c r="D194" s="2">
        <v>2971710.0419999999</v>
      </c>
      <c r="E194" s="2">
        <v>2261351.1779999998</v>
      </c>
      <c r="F194" s="2">
        <v>5233061.22</v>
      </c>
      <c r="G194" s="2">
        <v>-710358.86400000006</v>
      </c>
      <c r="H194" s="2">
        <v>399.68900000000002</v>
      </c>
      <c r="I194" s="2">
        <v>24894.550999999999</v>
      </c>
      <c r="J194" s="2">
        <v>2.3315739999999998</v>
      </c>
      <c r="K194" s="2">
        <v>2.1182219999999998</v>
      </c>
      <c r="L194" s="2">
        <v>2.1713110000000002</v>
      </c>
      <c r="M194" s="2">
        <v>1.927087</v>
      </c>
      <c r="N194" s="2">
        <v>2.0104199999999999</v>
      </c>
      <c r="O194" s="2">
        <v>2.347782</v>
      </c>
      <c r="R194" s="3"/>
      <c r="S194" s="3"/>
      <c r="T194" s="3"/>
    </row>
    <row r="195" spans="1:20" x14ac:dyDescent="0.3">
      <c r="A195">
        <v>2016</v>
      </c>
      <c r="B195" t="s">
        <v>254</v>
      </c>
      <c r="C195" t="s">
        <v>276</v>
      </c>
      <c r="D195" s="2">
        <v>3845404.7609999999</v>
      </c>
      <c r="E195" s="2">
        <v>2847593.5649999999</v>
      </c>
      <c r="F195" s="2">
        <v>6692998.3259999994</v>
      </c>
      <c r="G195" s="2">
        <v>-997811.196</v>
      </c>
      <c r="H195" s="2">
        <v>802.40700000000004</v>
      </c>
      <c r="I195" s="2">
        <v>17994.837</v>
      </c>
      <c r="J195" s="2">
        <v>2.4462830000000002</v>
      </c>
      <c r="K195" s="2">
        <v>2.2992309999999998</v>
      </c>
      <c r="L195" s="2">
        <v>2.478704</v>
      </c>
      <c r="M195" s="2">
        <v>2.464359</v>
      </c>
      <c r="N195" s="2">
        <v>2.3627950000000002</v>
      </c>
      <c r="O195" s="2">
        <v>2.928013</v>
      </c>
      <c r="R195" s="3"/>
      <c r="S195" s="3"/>
      <c r="T195" s="3"/>
    </row>
    <row r="196" spans="1:20" x14ac:dyDescent="0.3">
      <c r="A196">
        <v>2016</v>
      </c>
      <c r="B196" t="s">
        <v>255</v>
      </c>
      <c r="C196" t="s">
        <v>276</v>
      </c>
      <c r="D196" s="2">
        <v>1900060.7150000001</v>
      </c>
      <c r="E196" s="2">
        <v>1400679.61</v>
      </c>
      <c r="F196" s="2">
        <v>3300740.3250000002</v>
      </c>
      <c r="G196" s="2">
        <v>-499381.10499999998</v>
      </c>
      <c r="H196" s="2">
        <v>1089.43</v>
      </c>
      <c r="I196" s="2">
        <v>4301.018</v>
      </c>
      <c r="J196" s="2">
        <v>2.1428569999999998</v>
      </c>
      <c r="K196" s="2">
        <v>1.5428569999999999</v>
      </c>
      <c r="L196" s="2">
        <v>2</v>
      </c>
      <c r="M196" s="2">
        <v>1.7428570000000001</v>
      </c>
      <c r="N196" s="2">
        <v>1.5428569999999999</v>
      </c>
      <c r="O196" s="2">
        <v>2.1428569999999998</v>
      </c>
      <c r="R196" s="3"/>
      <c r="S196" s="3"/>
      <c r="T196" s="3"/>
    </row>
    <row r="197" spans="1:20" x14ac:dyDescent="0.3">
      <c r="A197">
        <v>2016</v>
      </c>
      <c r="B197" t="s">
        <v>258</v>
      </c>
      <c r="C197" t="s">
        <v>276</v>
      </c>
      <c r="D197" s="2">
        <v>5295312.574</v>
      </c>
      <c r="E197" s="2">
        <v>3352109.2450000001</v>
      </c>
      <c r="F197" s="2">
        <v>8647421.8190000001</v>
      </c>
      <c r="G197" s="2">
        <v>-1943203.3289999999</v>
      </c>
      <c r="H197" s="2">
        <v>379.00400000000002</v>
      </c>
      <c r="I197" s="2">
        <v>28829.475999999999</v>
      </c>
      <c r="J197" s="2">
        <v>2.491724</v>
      </c>
      <c r="K197" s="2">
        <v>2.2380170000000001</v>
      </c>
      <c r="L197" s="2">
        <v>3.0551059999999999</v>
      </c>
      <c r="M197" s="2">
        <v>2.44495</v>
      </c>
      <c r="N197" s="2">
        <v>2.7510330000000001</v>
      </c>
      <c r="O197" s="2">
        <v>3.0350549999999998</v>
      </c>
      <c r="R197" s="3"/>
      <c r="S197" s="3"/>
      <c r="T197" s="3"/>
    </row>
    <row r="198" spans="1:20" x14ac:dyDescent="0.3">
      <c r="A198">
        <v>2016</v>
      </c>
      <c r="B198" t="s">
        <v>259</v>
      </c>
      <c r="C198" t="s">
        <v>276</v>
      </c>
      <c r="D198" s="2">
        <v>6721043.5290000001</v>
      </c>
      <c r="E198" s="2">
        <v>4084061.9810000001</v>
      </c>
      <c r="F198" s="2">
        <v>10805105.51</v>
      </c>
      <c r="G198" s="2">
        <v>-2636981.548</v>
      </c>
      <c r="H198" s="2">
        <v>4852.05</v>
      </c>
      <c r="I198" s="2">
        <v>2479.7130000000002</v>
      </c>
      <c r="J198" s="2">
        <v>2.647065</v>
      </c>
      <c r="K198" s="2">
        <v>2.7638889999999998</v>
      </c>
      <c r="L198" s="2">
        <v>2.6927080000000001</v>
      </c>
      <c r="M198" s="2">
        <v>2.6300569999999999</v>
      </c>
      <c r="N198" s="2">
        <v>2.5246590000000002</v>
      </c>
      <c r="O198" s="2">
        <v>3.1913260000000001</v>
      </c>
      <c r="R198" s="3"/>
      <c r="S198" s="3"/>
      <c r="T198" s="3"/>
    </row>
    <row r="199" spans="1:20" x14ac:dyDescent="0.3">
      <c r="A199">
        <v>2016</v>
      </c>
      <c r="B199" t="s">
        <v>450</v>
      </c>
      <c r="C199" t="s">
        <v>276</v>
      </c>
      <c r="D199" s="2">
        <v>7475805.835</v>
      </c>
      <c r="E199" s="2">
        <v>4591961.8</v>
      </c>
      <c r="F199" s="2">
        <v>12067767.635</v>
      </c>
      <c r="G199" s="2">
        <v>-2883844.0350000001</v>
      </c>
      <c r="H199" s="2">
        <v>2143.81</v>
      </c>
      <c r="I199" s="2">
        <v>6149.9279999999999</v>
      </c>
      <c r="J199" s="2">
        <v>2.4806240000000002</v>
      </c>
      <c r="K199" s="2">
        <v>2.4993300000000001</v>
      </c>
      <c r="L199" s="2">
        <v>2.502535</v>
      </c>
      <c r="M199" s="2">
        <v>2.545703</v>
      </c>
      <c r="N199" s="2">
        <v>2.4733049999999999</v>
      </c>
      <c r="O199" s="2">
        <v>2.6770149999999999</v>
      </c>
      <c r="R199" s="3"/>
      <c r="S199" s="3"/>
      <c r="T199" s="3"/>
    </row>
    <row r="200" spans="1:20" x14ac:dyDescent="0.3">
      <c r="A200">
        <v>2016</v>
      </c>
      <c r="B200" t="s">
        <v>260</v>
      </c>
      <c r="C200" t="s">
        <v>276</v>
      </c>
      <c r="D200" s="2">
        <v>1860691.1310000001</v>
      </c>
      <c r="E200" s="2">
        <v>927241.62399999995</v>
      </c>
      <c r="F200" s="2">
        <v>2787932.7549999999</v>
      </c>
      <c r="G200" s="2">
        <v>-933449.5070000001</v>
      </c>
      <c r="H200" s="2">
        <v>418.27199999999999</v>
      </c>
      <c r="I200" s="2">
        <v>20672.987000000001</v>
      </c>
      <c r="J200" s="2">
        <v>2.5874130000000002</v>
      </c>
      <c r="K200" s="2">
        <v>2.2224189999999999</v>
      </c>
      <c r="L200" s="2">
        <v>2.6309499999999999</v>
      </c>
      <c r="M200" s="2">
        <v>2.4976919999999998</v>
      </c>
      <c r="N200" s="2">
        <v>2.3455539999999999</v>
      </c>
      <c r="O200" s="2">
        <v>3.0169389999999998</v>
      </c>
      <c r="R200" s="3"/>
      <c r="S200" s="3"/>
      <c r="T200" s="3"/>
    </row>
    <row r="201" spans="1:20" x14ac:dyDescent="0.3">
      <c r="A201">
        <v>2016</v>
      </c>
      <c r="B201" t="s">
        <v>261</v>
      </c>
      <c r="C201" t="s">
        <v>276</v>
      </c>
      <c r="D201" s="2">
        <v>35194301.006999999</v>
      </c>
      <c r="E201" s="2">
        <v>32883045.467</v>
      </c>
      <c r="F201" s="2">
        <v>68077346.474000007</v>
      </c>
      <c r="G201" s="2">
        <v>-2311255.5399999991</v>
      </c>
      <c r="H201" s="2">
        <v>2207.86</v>
      </c>
      <c r="I201" s="2">
        <v>185989.64</v>
      </c>
      <c r="J201" s="2">
        <v>2.4619800000000001</v>
      </c>
      <c r="K201" s="2">
        <v>2.3988459999999998</v>
      </c>
      <c r="L201" s="2">
        <v>2.429646</v>
      </c>
      <c r="M201" s="2">
        <v>2.7352539999999999</v>
      </c>
      <c r="N201" s="2">
        <v>2.695249</v>
      </c>
      <c r="O201" s="2">
        <v>3.041795</v>
      </c>
      <c r="R201" s="3"/>
      <c r="S201" s="3"/>
      <c r="T201" s="3"/>
    </row>
    <row r="202" spans="1:20" x14ac:dyDescent="0.3">
      <c r="A202">
        <v>2016</v>
      </c>
      <c r="B202" t="s">
        <v>262</v>
      </c>
      <c r="C202" t="s">
        <v>276</v>
      </c>
      <c r="D202" s="2">
        <v>2481480</v>
      </c>
      <c r="E202" s="2">
        <v>726540</v>
      </c>
      <c r="F202" s="2">
        <v>3208020</v>
      </c>
      <c r="G202" s="2">
        <v>-1754940</v>
      </c>
      <c r="H202" s="2">
        <v>734.822</v>
      </c>
      <c r="I202" s="2">
        <v>11917.508</v>
      </c>
      <c r="J202" s="2">
        <v>2.933449</v>
      </c>
      <c r="K202" s="2">
        <v>2.621956</v>
      </c>
      <c r="L202" s="2">
        <v>3.053013</v>
      </c>
      <c r="M202" s="2">
        <v>2.8680340000000002</v>
      </c>
      <c r="N202" s="2">
        <v>3.0400860000000001</v>
      </c>
      <c r="O202" s="2">
        <v>3.3518289999999999</v>
      </c>
      <c r="R202" s="3"/>
      <c r="S202" s="3"/>
      <c r="T202" s="3"/>
    </row>
    <row r="203" spans="1:20" x14ac:dyDescent="0.3">
      <c r="A203">
        <v>2016</v>
      </c>
      <c r="B203" t="s">
        <v>263</v>
      </c>
      <c r="C203" t="s">
        <v>276</v>
      </c>
      <c r="D203" s="2">
        <v>139352.022</v>
      </c>
      <c r="E203" s="2">
        <v>13640</v>
      </c>
      <c r="F203" s="2">
        <v>152992.022</v>
      </c>
      <c r="G203" s="2">
        <v>-125712.022</v>
      </c>
      <c r="H203" s="2">
        <v>1705.69</v>
      </c>
      <c r="I203" s="2">
        <v>199.91</v>
      </c>
      <c r="J203" s="2">
        <v>2.2398760000000002</v>
      </c>
      <c r="K203" s="2">
        <v>2.1178170000000001</v>
      </c>
      <c r="L203" s="2">
        <v>2.2584559999999998</v>
      </c>
      <c r="M203" s="2">
        <v>2.4161190000000001</v>
      </c>
      <c r="N203" s="2">
        <v>2.1350259999999999</v>
      </c>
      <c r="O203" s="2">
        <v>2.7474569999999998</v>
      </c>
      <c r="R203" s="3"/>
      <c r="S203" s="3"/>
      <c r="T203" s="3"/>
    </row>
    <row r="204" spans="1:20" x14ac:dyDescent="0.3">
      <c r="A204">
        <v>2016</v>
      </c>
      <c r="B204" t="s">
        <v>264</v>
      </c>
      <c r="C204" t="s">
        <v>276</v>
      </c>
      <c r="D204" s="2">
        <v>5477912.1900000004</v>
      </c>
      <c r="E204" s="2">
        <v>2640276.9160000002</v>
      </c>
      <c r="F204" s="2">
        <v>8118189.1060000006</v>
      </c>
      <c r="G204" s="2">
        <v>-2837635.2740000002</v>
      </c>
      <c r="H204" s="2">
        <v>1231.6500000000001</v>
      </c>
      <c r="I204" s="2">
        <v>15411.614</v>
      </c>
      <c r="J204" s="2">
        <v>2.3147440000000001</v>
      </c>
      <c r="K204" s="2">
        <v>2.2334939999999999</v>
      </c>
      <c r="L204" s="2">
        <v>2.2455129999999999</v>
      </c>
      <c r="M204" s="2">
        <v>2.39391</v>
      </c>
      <c r="N204" s="2">
        <v>2.1512120000000001</v>
      </c>
      <c r="O204" s="2">
        <v>2.606071</v>
      </c>
      <c r="R204" s="3"/>
      <c r="S204" s="3"/>
      <c r="T204" s="3"/>
    </row>
    <row r="205" spans="1:20" x14ac:dyDescent="0.3">
      <c r="A205">
        <v>2016</v>
      </c>
      <c r="B205" t="s">
        <v>266</v>
      </c>
      <c r="C205" t="s">
        <v>276</v>
      </c>
      <c r="D205" s="2">
        <v>957927.38600000006</v>
      </c>
      <c r="E205" s="2">
        <v>600054.55299999996</v>
      </c>
      <c r="F205" s="2">
        <v>1557981.939</v>
      </c>
      <c r="G205" s="2">
        <v>-357872.8330000001</v>
      </c>
      <c r="H205" s="2">
        <v>522.35500000000002</v>
      </c>
      <c r="I205" s="2">
        <v>7396.19</v>
      </c>
      <c r="J205" s="2">
        <v>1.9090910000000001</v>
      </c>
      <c r="K205" s="2">
        <v>2.0694669999999999</v>
      </c>
      <c r="L205" s="2">
        <v>2.3082639999999999</v>
      </c>
      <c r="M205" s="2">
        <v>1.847245</v>
      </c>
      <c r="N205" s="2">
        <v>1.7361340000000001</v>
      </c>
      <c r="O205" s="2">
        <v>2.2293020000000001</v>
      </c>
      <c r="R205" s="3"/>
      <c r="S205" s="3"/>
      <c r="T205" s="3"/>
    </row>
    <row r="206" spans="1:20" x14ac:dyDescent="0.3">
      <c r="A206">
        <v>2016</v>
      </c>
      <c r="B206" t="s">
        <v>268</v>
      </c>
      <c r="C206" t="s">
        <v>276</v>
      </c>
      <c r="D206" s="2">
        <v>74744010.292999998</v>
      </c>
      <c r="E206" s="2">
        <v>74110816.972000003</v>
      </c>
      <c r="F206" s="2">
        <v>148854827.26499999</v>
      </c>
      <c r="G206" s="2">
        <v>-633193.32099999487</v>
      </c>
      <c r="H206" s="2">
        <v>5326.73</v>
      </c>
      <c r="I206" s="2">
        <v>56015.472999999998</v>
      </c>
      <c r="J206" s="2">
        <v>3.5954600000000001</v>
      </c>
      <c r="K206" s="2">
        <v>3.7762609999999999</v>
      </c>
      <c r="L206" s="2">
        <v>3.6225040000000002</v>
      </c>
      <c r="M206" s="2">
        <v>3.7478220000000002</v>
      </c>
      <c r="N206" s="2">
        <v>3.9154469999999999</v>
      </c>
      <c r="O206" s="2">
        <v>4.0181579999999997</v>
      </c>
      <c r="R206" s="3"/>
      <c r="S206" s="3"/>
      <c r="T206" s="3"/>
    </row>
    <row r="207" spans="1:20" x14ac:dyDescent="0.3">
      <c r="A207">
        <v>2016</v>
      </c>
      <c r="B207" t="s">
        <v>270</v>
      </c>
      <c r="C207" t="s">
        <v>276</v>
      </c>
      <c r="D207" s="2">
        <v>2260509.1329999999</v>
      </c>
      <c r="E207" s="2">
        <v>1035736.449</v>
      </c>
      <c r="F207" s="2">
        <v>3296245.5819999999</v>
      </c>
      <c r="G207" s="2">
        <v>-1224772.6839999999</v>
      </c>
      <c r="H207" s="2">
        <v>589.74</v>
      </c>
      <c r="I207" s="2">
        <v>7606.3739999999998</v>
      </c>
      <c r="J207" s="2">
        <v>2.4907870000000001</v>
      </c>
      <c r="K207" s="2">
        <v>2.2366280000000001</v>
      </c>
      <c r="L207" s="2">
        <v>2.6224919999999998</v>
      </c>
      <c r="M207" s="2">
        <v>2.4620160000000002</v>
      </c>
      <c r="N207" s="2">
        <v>2.598379</v>
      </c>
      <c r="O207" s="2">
        <v>3.2413720000000001</v>
      </c>
      <c r="R207" s="3"/>
      <c r="S207" s="3"/>
      <c r="T207" s="3"/>
    </row>
    <row r="208" spans="1:20" x14ac:dyDescent="0.3">
      <c r="A208">
        <v>2016</v>
      </c>
      <c r="B208" t="s">
        <v>271</v>
      </c>
      <c r="C208" t="s">
        <v>276</v>
      </c>
      <c r="D208" s="2">
        <v>19487207.662</v>
      </c>
      <c r="E208" s="2">
        <v>13575130.953</v>
      </c>
      <c r="F208" s="2">
        <v>33062338.615000002</v>
      </c>
      <c r="G208" s="2">
        <v>-5912076.7090000007</v>
      </c>
      <c r="H208" s="2">
        <v>3666.31</v>
      </c>
      <c r="I208" s="2">
        <v>11403.248</v>
      </c>
      <c r="J208" s="2">
        <v>1.963889</v>
      </c>
      <c r="K208" s="2">
        <v>2.4444439999999998</v>
      </c>
      <c r="L208" s="2">
        <v>2.3333330000000001</v>
      </c>
      <c r="M208" s="2">
        <v>2.588889</v>
      </c>
      <c r="N208" s="2">
        <v>2.6666669999999999</v>
      </c>
      <c r="O208" s="2">
        <v>3</v>
      </c>
      <c r="R208" s="3"/>
      <c r="S208" s="3"/>
      <c r="T208" s="3"/>
    </row>
    <row r="209" spans="1:20" x14ac:dyDescent="0.3">
      <c r="A209">
        <v>2016</v>
      </c>
      <c r="B209" t="s">
        <v>272</v>
      </c>
      <c r="C209" t="s">
        <v>276</v>
      </c>
      <c r="D209" s="2">
        <v>4829459.1359999999</v>
      </c>
      <c r="E209" s="2">
        <v>2482313.415</v>
      </c>
      <c r="F209" s="2">
        <v>7311772.551</v>
      </c>
      <c r="G209" s="2">
        <v>-2347145.7209999999</v>
      </c>
      <c r="H209" s="2">
        <v>676.94799999999998</v>
      </c>
      <c r="I209" s="2">
        <v>41487.964999999997</v>
      </c>
      <c r="J209" s="2">
        <v>2.9722900000000001</v>
      </c>
      <c r="K209" s="2">
        <v>2.7397239999999998</v>
      </c>
      <c r="L209" s="2">
        <v>2.8786130000000001</v>
      </c>
      <c r="M209" s="2">
        <v>2.9312290000000001</v>
      </c>
      <c r="N209" s="2">
        <v>3.0093920000000001</v>
      </c>
      <c r="O209" s="2">
        <v>3.6980849999999998</v>
      </c>
      <c r="R209" s="3"/>
      <c r="S209" s="3"/>
      <c r="T209" s="3"/>
    </row>
    <row r="210" spans="1:20" x14ac:dyDescent="0.3">
      <c r="A210">
        <v>2016</v>
      </c>
      <c r="B210" t="s">
        <v>274</v>
      </c>
      <c r="C210" t="s">
        <v>276</v>
      </c>
      <c r="D210" s="2">
        <v>7870961.2800000003</v>
      </c>
      <c r="E210" s="2">
        <v>6614044.8399999999</v>
      </c>
      <c r="F210" s="2">
        <v>14485006.120000001</v>
      </c>
      <c r="G210" s="2">
        <v>-1256916.4400000004</v>
      </c>
      <c r="H210" s="2">
        <v>1252.7</v>
      </c>
      <c r="I210" s="2">
        <v>16591.39</v>
      </c>
      <c r="J210" s="2">
        <v>2.246019</v>
      </c>
      <c r="K210" s="2">
        <v>2.2627709999999999</v>
      </c>
      <c r="L210" s="2">
        <v>2.5147089999999999</v>
      </c>
      <c r="M210" s="2">
        <v>2.4154930000000001</v>
      </c>
      <c r="N210" s="2">
        <v>2.3631549999999999</v>
      </c>
      <c r="O210" s="2">
        <v>2.73847</v>
      </c>
      <c r="R210" s="3"/>
      <c r="S210" s="3"/>
      <c r="T210" s="3"/>
    </row>
    <row r="211" spans="1:20" x14ac:dyDescent="0.3">
      <c r="A211">
        <v>2016</v>
      </c>
      <c r="B211" t="s">
        <v>275</v>
      </c>
      <c r="C211" t="s">
        <v>276</v>
      </c>
      <c r="D211" s="2">
        <v>3700000</v>
      </c>
      <c r="E211" s="2">
        <v>3318642.2880000002</v>
      </c>
      <c r="F211" s="2">
        <v>7018642.2880000006</v>
      </c>
      <c r="G211" s="2">
        <v>-381357.71199999982</v>
      </c>
      <c r="H211" s="2">
        <v>1382.89</v>
      </c>
      <c r="I211" s="2">
        <v>16150.361999999999</v>
      </c>
      <c r="J211" s="2">
        <v>1.9952380000000001</v>
      </c>
      <c r="K211" s="2">
        <v>2.2135159999999998</v>
      </c>
      <c r="L211" s="2">
        <v>2.0801829999999999</v>
      </c>
      <c r="M211" s="2">
        <v>2.12967</v>
      </c>
      <c r="N211" s="2">
        <v>1.946337</v>
      </c>
      <c r="O211" s="2">
        <v>2.1319050000000002</v>
      </c>
      <c r="R211" s="3"/>
      <c r="S211" s="3"/>
      <c r="T211" s="3"/>
    </row>
    <row r="212" spans="1:20" x14ac:dyDescent="0.3">
      <c r="A212">
        <v>2018</v>
      </c>
      <c r="B212" t="s">
        <v>224</v>
      </c>
      <c r="C212" t="s">
        <v>276</v>
      </c>
      <c r="D212" s="2">
        <v>46995504.441</v>
      </c>
      <c r="E212" s="2">
        <v>40883054.384999998</v>
      </c>
      <c r="F212" s="2">
        <v>87878558.826000005</v>
      </c>
      <c r="G212" s="2">
        <v>-6112450.0560000017</v>
      </c>
      <c r="H212" s="2">
        <v>4237.5</v>
      </c>
      <c r="I212" s="2">
        <v>42008.053999999996</v>
      </c>
      <c r="J212" s="2">
        <v>2.13028</v>
      </c>
      <c r="K212" s="2">
        <v>2.4213830000000001</v>
      </c>
      <c r="L212" s="2">
        <v>2.38747</v>
      </c>
      <c r="M212" s="2">
        <v>2.3912469999999999</v>
      </c>
      <c r="N212" s="2">
        <v>2.6048619999999998</v>
      </c>
      <c r="O212" s="2">
        <v>2.761177</v>
      </c>
      <c r="R212" s="3"/>
      <c r="S212" s="3"/>
      <c r="T212" s="3"/>
    </row>
    <row r="213" spans="1:20" x14ac:dyDescent="0.3">
      <c r="A213">
        <v>2018</v>
      </c>
      <c r="B213" t="s">
        <v>225</v>
      </c>
      <c r="C213" t="s">
        <v>276</v>
      </c>
      <c r="D213" s="2">
        <v>15442313.177999999</v>
      </c>
      <c r="E213" s="2">
        <v>41954749.899999999</v>
      </c>
      <c r="F213" s="2">
        <v>57397063.077999994</v>
      </c>
      <c r="G213" s="2">
        <v>26512436.721999999</v>
      </c>
      <c r="H213" s="2">
        <v>3668.91</v>
      </c>
      <c r="I213" s="2">
        <v>30774.205000000002</v>
      </c>
      <c r="J213" s="2">
        <v>1.571429</v>
      </c>
      <c r="K213" s="2">
        <v>1.857143</v>
      </c>
      <c r="L213" s="2">
        <v>2.202283</v>
      </c>
      <c r="M213" s="2">
        <v>2.0043169999999999</v>
      </c>
      <c r="N213" s="2">
        <v>2.0043169999999999</v>
      </c>
      <c r="O213" s="2">
        <v>2.594983</v>
      </c>
      <c r="R213" s="3"/>
      <c r="S213" s="3"/>
      <c r="T213" s="3"/>
    </row>
    <row r="214" spans="1:20" x14ac:dyDescent="0.3">
      <c r="A214">
        <v>2018</v>
      </c>
      <c r="B214" t="s">
        <v>226</v>
      </c>
      <c r="C214" t="s">
        <v>276</v>
      </c>
      <c r="D214" s="2">
        <v>3808145.4810000001</v>
      </c>
      <c r="E214" s="2">
        <v>2248608.5660000001</v>
      </c>
      <c r="F214" s="2">
        <v>6056754.0470000003</v>
      </c>
      <c r="G214" s="2">
        <v>-1559536.915</v>
      </c>
      <c r="H214" s="2">
        <v>915.36500000000001</v>
      </c>
      <c r="I214" s="2">
        <v>11485.674000000001</v>
      </c>
      <c r="J214" s="2">
        <v>2.5625</v>
      </c>
      <c r="K214" s="2">
        <v>2.4969950000000001</v>
      </c>
      <c r="L214" s="2">
        <v>2.7338939999999998</v>
      </c>
      <c r="M214" s="2">
        <v>2.502329</v>
      </c>
      <c r="N214" s="2">
        <v>2.7484220000000001</v>
      </c>
      <c r="O214" s="2">
        <v>3.4157449999999998</v>
      </c>
      <c r="R214" s="3"/>
      <c r="S214" s="3"/>
      <c r="T214" s="3"/>
    </row>
    <row r="215" spans="1:20" x14ac:dyDescent="0.3">
      <c r="A215">
        <v>2018</v>
      </c>
      <c r="B215" t="s">
        <v>228</v>
      </c>
      <c r="C215" t="s">
        <v>276</v>
      </c>
      <c r="D215" s="2">
        <v>4148474.8590000002</v>
      </c>
      <c r="E215" s="2">
        <v>3135469.085</v>
      </c>
      <c r="F215" s="2">
        <v>7283943.9440000001</v>
      </c>
      <c r="G215" s="2">
        <v>-1013005.7740000002</v>
      </c>
      <c r="H215" s="2">
        <v>728.69899999999996</v>
      </c>
      <c r="I215" s="2">
        <v>19751.651000000002</v>
      </c>
      <c r="J215" s="2">
        <v>2.4128790000000002</v>
      </c>
      <c r="K215" s="2">
        <v>2.430736</v>
      </c>
      <c r="L215" s="2">
        <v>2.9177490000000001</v>
      </c>
      <c r="M215" s="2">
        <v>2.4599570000000002</v>
      </c>
      <c r="N215" s="2">
        <v>2.4015149999999998</v>
      </c>
      <c r="O215" s="2">
        <v>3.0378790000000002</v>
      </c>
      <c r="R215" s="3"/>
      <c r="S215" s="3"/>
      <c r="T215" s="3"/>
    </row>
    <row r="216" spans="1:20" x14ac:dyDescent="0.3">
      <c r="A216">
        <v>2018</v>
      </c>
      <c r="B216" t="s">
        <v>229</v>
      </c>
      <c r="C216" t="s">
        <v>276</v>
      </c>
      <c r="D216" s="2">
        <v>840699.35</v>
      </c>
      <c r="E216" s="2">
        <v>160667.01300000001</v>
      </c>
      <c r="F216" s="2">
        <v>1001366.363</v>
      </c>
      <c r="G216" s="2">
        <v>-680032.33699999994</v>
      </c>
      <c r="H216" s="2">
        <v>306.96600000000001</v>
      </c>
      <c r="I216" s="2">
        <v>11216.45</v>
      </c>
      <c r="J216" s="2">
        <v>1.6875</v>
      </c>
      <c r="K216" s="2">
        <v>1.9528650000000001</v>
      </c>
      <c r="L216" s="2">
        <v>2.2144159999999999</v>
      </c>
      <c r="M216" s="2">
        <v>2.3320910000000001</v>
      </c>
      <c r="N216" s="2">
        <v>2.006542</v>
      </c>
      <c r="O216" s="2">
        <v>2.1654719999999998</v>
      </c>
      <c r="R216" s="3"/>
      <c r="S216" s="3"/>
      <c r="T216" s="3"/>
    </row>
    <row r="217" spans="1:20" x14ac:dyDescent="0.3">
      <c r="A217">
        <v>2018</v>
      </c>
      <c r="B217" t="s">
        <v>231</v>
      </c>
      <c r="C217" t="s">
        <v>276</v>
      </c>
      <c r="D217" s="2">
        <v>5941359.1030000001</v>
      </c>
      <c r="E217" s="2">
        <v>3853573.031</v>
      </c>
      <c r="F217" s="2">
        <v>9794932.1339999996</v>
      </c>
      <c r="G217" s="2">
        <v>-2087786.0720000002</v>
      </c>
      <c r="H217" s="2">
        <v>1547.99</v>
      </c>
      <c r="I217" s="2">
        <v>24678.234</v>
      </c>
      <c r="J217" s="2">
        <v>2.459686</v>
      </c>
      <c r="K217" s="2">
        <v>2.5724800000000001</v>
      </c>
      <c r="L217" s="2">
        <v>2.8727279999999999</v>
      </c>
      <c r="M217" s="2">
        <v>2.5969359999999999</v>
      </c>
      <c r="N217" s="2">
        <v>2.4713780000000001</v>
      </c>
      <c r="O217" s="2">
        <v>2.5655420000000002</v>
      </c>
      <c r="R217" s="3"/>
      <c r="S217" s="3"/>
      <c r="T217" s="3"/>
    </row>
    <row r="218" spans="1:20" x14ac:dyDescent="0.3">
      <c r="A218">
        <v>2018</v>
      </c>
      <c r="B218" t="s">
        <v>232</v>
      </c>
      <c r="C218" t="s">
        <v>276</v>
      </c>
      <c r="D218" s="2">
        <v>419432.34600000002</v>
      </c>
      <c r="E218" s="2">
        <v>178082.997</v>
      </c>
      <c r="F218" s="2">
        <v>597515.34299999999</v>
      </c>
      <c r="G218" s="2">
        <v>-241349.34900000002</v>
      </c>
      <c r="H218" s="2">
        <v>430.07600000000002</v>
      </c>
      <c r="I218" s="2">
        <v>4737.4229999999998</v>
      </c>
      <c r="J218" s="2">
        <v>2.2380949999999999</v>
      </c>
      <c r="K218" s="2">
        <v>1.928571</v>
      </c>
      <c r="L218" s="2">
        <v>2.3047620000000002</v>
      </c>
      <c r="M218" s="2">
        <v>1.928571</v>
      </c>
      <c r="N218" s="2">
        <v>2.104762</v>
      </c>
      <c r="O218" s="2">
        <v>2.3333330000000001</v>
      </c>
      <c r="R218" s="3"/>
      <c r="S218" s="3"/>
      <c r="T218" s="3"/>
    </row>
    <row r="219" spans="1:20" x14ac:dyDescent="0.3">
      <c r="A219">
        <v>2018</v>
      </c>
      <c r="B219" t="s">
        <v>233</v>
      </c>
      <c r="C219" t="s">
        <v>276</v>
      </c>
      <c r="D219" s="2">
        <v>3000000</v>
      </c>
      <c r="E219" s="2">
        <v>1900000</v>
      </c>
      <c r="F219" s="2">
        <v>4900000</v>
      </c>
      <c r="G219" s="2">
        <v>-1100000</v>
      </c>
      <c r="H219" s="2">
        <v>874.19200000000001</v>
      </c>
      <c r="I219" s="2">
        <v>15353.183999999999</v>
      </c>
      <c r="J219" s="2">
        <v>2.1538460000000001</v>
      </c>
      <c r="K219" s="2">
        <v>2.3720409999999998</v>
      </c>
      <c r="L219" s="2">
        <v>2.3695270000000002</v>
      </c>
      <c r="M219" s="2">
        <v>2.6198229999999998</v>
      </c>
      <c r="N219" s="2">
        <v>2.3720409999999998</v>
      </c>
      <c r="O219" s="2">
        <v>2.6198229999999998</v>
      </c>
      <c r="R219" s="3"/>
      <c r="S219" s="3"/>
      <c r="T219" s="3"/>
    </row>
    <row r="220" spans="1:20" x14ac:dyDescent="0.3">
      <c r="A220">
        <v>2018</v>
      </c>
      <c r="B220" t="s">
        <v>234</v>
      </c>
      <c r="C220" t="s">
        <v>276</v>
      </c>
      <c r="D220" s="2">
        <v>300525.41700000002</v>
      </c>
      <c r="E220" s="2">
        <v>52038.737999999998</v>
      </c>
      <c r="F220" s="2">
        <v>352564.15500000003</v>
      </c>
      <c r="G220" s="2">
        <v>-248486.679</v>
      </c>
      <c r="H220" s="2">
        <v>873.54600000000005</v>
      </c>
      <c r="I220" s="2">
        <v>832.34699999999998</v>
      </c>
      <c r="J220" s="2">
        <v>2.625</v>
      </c>
      <c r="K220" s="2">
        <v>2.25</v>
      </c>
      <c r="L220" s="2">
        <v>2.4949780000000001</v>
      </c>
      <c r="M220" s="2">
        <v>2.2135419999999999</v>
      </c>
      <c r="N220" s="2">
        <v>2.9278270000000002</v>
      </c>
      <c r="O220" s="2">
        <v>2.8045019999999998</v>
      </c>
      <c r="R220" s="3"/>
      <c r="S220" s="3"/>
      <c r="T220" s="3"/>
    </row>
    <row r="221" spans="1:20" x14ac:dyDescent="0.3">
      <c r="A221">
        <v>2018</v>
      </c>
      <c r="B221" t="s">
        <v>235</v>
      </c>
      <c r="C221" t="s">
        <v>276</v>
      </c>
      <c r="D221" s="2">
        <v>3469677.0759999999</v>
      </c>
      <c r="E221" s="2">
        <v>10033833.783</v>
      </c>
      <c r="F221" s="2">
        <v>13503510.858999999</v>
      </c>
      <c r="G221" s="2">
        <v>6564156.7070000004</v>
      </c>
      <c r="H221" s="2">
        <v>448.74900000000002</v>
      </c>
      <c r="I221" s="2">
        <v>5399.8950000000004</v>
      </c>
      <c r="J221" s="2">
        <v>2.3699530000000002</v>
      </c>
      <c r="K221" s="2">
        <v>2.1162040000000002</v>
      </c>
      <c r="L221" s="2">
        <v>2.3662040000000002</v>
      </c>
      <c r="M221" s="2">
        <v>2.4936630000000002</v>
      </c>
      <c r="N221" s="2">
        <v>2.5083329999999999</v>
      </c>
      <c r="O221" s="2">
        <v>2.6868569999999998</v>
      </c>
      <c r="R221" s="3"/>
      <c r="S221" s="3"/>
      <c r="T221" s="3"/>
    </row>
    <row r="222" spans="1:20" x14ac:dyDescent="0.3">
      <c r="A222">
        <v>2018</v>
      </c>
      <c r="B222" t="s">
        <v>236</v>
      </c>
      <c r="C222" t="s">
        <v>276</v>
      </c>
      <c r="D222" s="2">
        <v>10967818.213</v>
      </c>
      <c r="E222" s="2">
        <v>11934551.018999999</v>
      </c>
      <c r="F222" s="2">
        <v>22902369.232000001</v>
      </c>
      <c r="G222" s="2">
        <v>966732.80599999987</v>
      </c>
      <c r="H222" s="2">
        <v>1680.37</v>
      </c>
      <c r="I222" s="2">
        <v>24905.843000000001</v>
      </c>
      <c r="J222" s="2">
        <v>2.7791670000000002</v>
      </c>
      <c r="K222" s="2">
        <v>2.886806</v>
      </c>
      <c r="L222" s="2">
        <v>3.2073179999999999</v>
      </c>
      <c r="M222" s="2">
        <v>3.227109</v>
      </c>
      <c r="N222" s="2">
        <v>3.1362000000000001</v>
      </c>
      <c r="O222" s="2">
        <v>3.227109</v>
      </c>
      <c r="R222" s="3"/>
      <c r="S222" s="3"/>
      <c r="T222" s="3"/>
    </row>
    <row r="223" spans="1:20" x14ac:dyDescent="0.3">
      <c r="A223">
        <v>2018</v>
      </c>
      <c r="B223" t="s">
        <v>239</v>
      </c>
      <c r="C223" t="s">
        <v>276</v>
      </c>
      <c r="D223" s="2">
        <v>72000000</v>
      </c>
      <c r="E223" s="2">
        <v>29383961.546</v>
      </c>
      <c r="F223" s="2">
        <v>101383961.546</v>
      </c>
      <c r="G223" s="2">
        <v>-42616038.453999996</v>
      </c>
      <c r="H223" s="2">
        <v>2573.29</v>
      </c>
      <c r="I223" s="2">
        <v>99375.740999999995</v>
      </c>
      <c r="J223" s="2">
        <v>2.6</v>
      </c>
      <c r="K223" s="2">
        <v>2.8177780000000001</v>
      </c>
      <c r="L223" s="2">
        <v>2.7918889999999998</v>
      </c>
      <c r="M223" s="2">
        <v>2.8177780000000001</v>
      </c>
      <c r="N223" s="2">
        <v>2.7243889999999999</v>
      </c>
      <c r="O223" s="2">
        <v>3.1943890000000001</v>
      </c>
      <c r="R223" s="3"/>
      <c r="S223" s="3"/>
      <c r="T223" s="3"/>
    </row>
    <row r="224" spans="1:20" x14ac:dyDescent="0.3">
      <c r="A224">
        <v>2018</v>
      </c>
      <c r="B224" t="s">
        <v>240</v>
      </c>
      <c r="C224" t="s">
        <v>276</v>
      </c>
      <c r="D224" s="2">
        <v>2109813.2250000001</v>
      </c>
      <c r="E224" s="2">
        <v>6100000</v>
      </c>
      <c r="F224" s="2">
        <v>8209813.2249999996</v>
      </c>
      <c r="G224" s="2">
        <v>3990186.7749999999</v>
      </c>
      <c r="H224" s="2">
        <v>10452.94</v>
      </c>
      <c r="I224" s="2">
        <v>1313.894</v>
      </c>
      <c r="J224" s="2">
        <v>1.9102680000000001</v>
      </c>
      <c r="K224" s="2">
        <v>1.875</v>
      </c>
      <c r="L224" s="2">
        <v>2.875</v>
      </c>
      <c r="M224" s="2">
        <v>2.25</v>
      </c>
      <c r="N224" s="2">
        <v>2.125</v>
      </c>
      <c r="O224" s="2">
        <v>2.75</v>
      </c>
      <c r="R224" s="3"/>
      <c r="S224" s="3"/>
      <c r="T224" s="3"/>
    </row>
    <row r="225" spans="1:20" x14ac:dyDescent="0.3">
      <c r="A225">
        <v>2018</v>
      </c>
      <c r="B225" t="s">
        <v>241</v>
      </c>
      <c r="C225" t="s">
        <v>276</v>
      </c>
      <c r="D225" s="2">
        <v>1150507.3130000001</v>
      </c>
      <c r="E225" s="2">
        <v>557586.25</v>
      </c>
      <c r="F225" s="2">
        <v>1708093.5630000001</v>
      </c>
      <c r="G225" s="2">
        <v>-592921.06300000008</v>
      </c>
      <c r="H225" s="2">
        <v>1111.53</v>
      </c>
      <c r="I225" s="2">
        <v>5187.9480000000003</v>
      </c>
      <c r="J225" s="2">
        <v>2.1339290000000002</v>
      </c>
      <c r="K225" s="2">
        <v>1.8625</v>
      </c>
      <c r="L225" s="2">
        <v>2.0874999999999999</v>
      </c>
      <c r="M225" s="2">
        <v>2.167262</v>
      </c>
      <c r="N225" s="2">
        <v>2.167262</v>
      </c>
      <c r="O225" s="2">
        <v>2.0815480000000002</v>
      </c>
      <c r="R225" s="3"/>
      <c r="S225" s="3"/>
      <c r="T225" s="3"/>
    </row>
    <row r="226" spans="1:20" x14ac:dyDescent="0.3">
      <c r="A226">
        <v>2018</v>
      </c>
      <c r="B226" t="s">
        <v>429</v>
      </c>
      <c r="C226" t="s">
        <v>276</v>
      </c>
      <c r="D226" s="2">
        <v>15194772.390000001</v>
      </c>
      <c r="E226" s="2">
        <v>2803334.6850000001</v>
      </c>
      <c r="F226" s="2">
        <v>17998107.074999999</v>
      </c>
      <c r="G226" s="2">
        <v>-12391437.705</v>
      </c>
      <c r="H226" s="2">
        <v>852.774</v>
      </c>
      <c r="I226" s="2">
        <v>107534.882</v>
      </c>
      <c r="J226" s="2">
        <v>3.3220369999999999</v>
      </c>
      <c r="K226" s="2">
        <v>3.0986379999999998</v>
      </c>
      <c r="L226" s="2">
        <v>3.2621540000000002</v>
      </c>
      <c r="M226" s="2">
        <v>3.1478510000000002</v>
      </c>
      <c r="N226" s="2">
        <v>3.2066750000000002</v>
      </c>
      <c r="O226" s="2">
        <v>3.7986840000000002</v>
      </c>
      <c r="R226" s="3"/>
      <c r="S226" s="3"/>
      <c r="T226" s="3"/>
    </row>
    <row r="227" spans="1:20" x14ac:dyDescent="0.3">
      <c r="A227">
        <v>2018</v>
      </c>
      <c r="B227" t="s">
        <v>242</v>
      </c>
      <c r="C227" t="s">
        <v>276</v>
      </c>
      <c r="D227" s="2">
        <v>2360579.27</v>
      </c>
      <c r="E227" s="2">
        <v>7081870.0690000001</v>
      </c>
      <c r="F227" s="2">
        <v>9442449.3389999997</v>
      </c>
      <c r="G227" s="2">
        <v>4721290.7990000006</v>
      </c>
      <c r="H227" s="2">
        <v>8297.39</v>
      </c>
      <c r="I227" s="2">
        <v>2067.5610000000001</v>
      </c>
      <c r="J227" s="2">
        <v>1.9555400000000001</v>
      </c>
      <c r="K227" s="2">
        <v>2.0918610000000002</v>
      </c>
      <c r="L227" s="2">
        <v>2.0986790000000002</v>
      </c>
      <c r="M227" s="2">
        <v>2.0747620000000002</v>
      </c>
      <c r="N227" s="2">
        <v>2.0674600000000001</v>
      </c>
      <c r="O227" s="2">
        <v>2.6722649999999999</v>
      </c>
      <c r="R227" s="3"/>
      <c r="S227" s="3"/>
      <c r="T227" s="3"/>
    </row>
    <row r="228" spans="1:20" x14ac:dyDescent="0.3">
      <c r="A228">
        <v>2018</v>
      </c>
      <c r="B228" t="s">
        <v>243</v>
      </c>
      <c r="C228" t="s">
        <v>276</v>
      </c>
      <c r="D228" s="2">
        <v>552603.179</v>
      </c>
      <c r="E228" s="2">
        <v>152785.212</v>
      </c>
      <c r="F228" s="2">
        <v>705388.39100000006</v>
      </c>
      <c r="G228" s="2">
        <v>-399817.967</v>
      </c>
      <c r="H228" s="2">
        <v>745.22500000000002</v>
      </c>
      <c r="I228" s="2">
        <v>2163.7649999999999</v>
      </c>
      <c r="J228" s="2">
        <v>2.0769229999999999</v>
      </c>
      <c r="K228" s="2">
        <v>1.818935</v>
      </c>
      <c r="L228" s="2">
        <v>2.7053250000000002</v>
      </c>
      <c r="M228" s="2">
        <v>2.2053250000000002</v>
      </c>
      <c r="N228" s="2">
        <v>2.805326</v>
      </c>
      <c r="O228" s="2">
        <v>2.7053250000000002</v>
      </c>
      <c r="R228" s="3"/>
      <c r="S228" s="3"/>
      <c r="T228" s="3"/>
    </row>
    <row r="229" spans="1:20" x14ac:dyDescent="0.3">
      <c r="A229">
        <v>2018</v>
      </c>
      <c r="B229" t="s">
        <v>250</v>
      </c>
      <c r="C229" t="s">
        <v>276</v>
      </c>
      <c r="D229" s="2">
        <v>11880470.763</v>
      </c>
      <c r="E229" s="2">
        <v>14642251.653000001</v>
      </c>
      <c r="F229" s="2">
        <v>26522722.416000001</v>
      </c>
      <c r="G229" s="2">
        <v>2761780.8900000006</v>
      </c>
      <c r="H229" s="2">
        <v>2205.8000000000002</v>
      </c>
      <c r="I229" s="2">
        <v>29463.643</v>
      </c>
      <c r="J229" s="2">
        <v>2.4522140000000001</v>
      </c>
      <c r="K229" s="2">
        <v>2.4428899999999998</v>
      </c>
      <c r="L229" s="2">
        <v>2.5337990000000001</v>
      </c>
      <c r="M229" s="2">
        <v>2.5066039999999998</v>
      </c>
      <c r="N229" s="2">
        <v>2.5709399999999998</v>
      </c>
      <c r="O229" s="2">
        <v>2.87094</v>
      </c>
      <c r="R229" s="3"/>
      <c r="S229" s="3"/>
      <c r="T229" s="3"/>
    </row>
    <row r="230" spans="1:20" x14ac:dyDescent="0.3">
      <c r="A230">
        <v>2018</v>
      </c>
      <c r="B230" t="s">
        <v>244</v>
      </c>
      <c r="C230" t="s">
        <v>276</v>
      </c>
      <c r="D230" s="2">
        <v>3698382.2450000001</v>
      </c>
      <c r="E230" s="2">
        <v>4084553.8220000002</v>
      </c>
      <c r="F230" s="2">
        <v>7782936.0669999998</v>
      </c>
      <c r="G230" s="2">
        <v>386171.57700000005</v>
      </c>
      <c r="H230" s="2">
        <v>883.03</v>
      </c>
      <c r="I230" s="2">
        <v>13052.608</v>
      </c>
      <c r="J230" s="2">
        <v>2.4470160000000001</v>
      </c>
      <c r="K230" s="2">
        <v>1.5555559999999999</v>
      </c>
      <c r="L230" s="2">
        <v>2.3220160000000001</v>
      </c>
      <c r="M230" s="2">
        <v>2.0720160000000001</v>
      </c>
      <c r="N230" s="2">
        <v>2.6970160000000001</v>
      </c>
      <c r="O230" s="2">
        <v>2.0368900000000001</v>
      </c>
      <c r="R230" s="3"/>
      <c r="S230" s="3"/>
      <c r="T230" s="3"/>
    </row>
    <row r="231" spans="1:20" x14ac:dyDescent="0.3">
      <c r="A231">
        <v>2018</v>
      </c>
      <c r="B231" t="s">
        <v>245</v>
      </c>
      <c r="C231" t="s">
        <v>276</v>
      </c>
      <c r="D231" s="2">
        <v>295470.91800000001</v>
      </c>
      <c r="E231" s="2">
        <v>347865.59299999999</v>
      </c>
      <c r="F231" s="2">
        <v>643336.51099999994</v>
      </c>
      <c r="G231" s="2">
        <v>52394.674999999988</v>
      </c>
      <c r="H231" s="2">
        <v>839.78800000000001</v>
      </c>
      <c r="I231" s="2">
        <v>1907.268</v>
      </c>
      <c r="J231" s="2">
        <v>2.0079549999999999</v>
      </c>
      <c r="K231" s="2">
        <v>1.7797400000000001</v>
      </c>
      <c r="L231" s="2">
        <v>2.5340910000000001</v>
      </c>
      <c r="M231" s="2">
        <v>2.2840910000000001</v>
      </c>
      <c r="N231" s="2">
        <v>2.7840910000000001</v>
      </c>
      <c r="O231" s="2">
        <v>2.856331</v>
      </c>
      <c r="R231" s="3"/>
      <c r="S231" s="3"/>
      <c r="T231" s="3"/>
    </row>
    <row r="232" spans="1:20" x14ac:dyDescent="0.3">
      <c r="A232">
        <v>2018</v>
      </c>
      <c r="B232" t="s">
        <v>438</v>
      </c>
      <c r="C232" t="s">
        <v>276</v>
      </c>
      <c r="D232" s="2">
        <v>6120000.1900000004</v>
      </c>
      <c r="E232" s="2">
        <v>1710000.578</v>
      </c>
      <c r="F232" s="2">
        <v>7830000.7680000002</v>
      </c>
      <c r="G232" s="2">
        <v>-4409999.6120000007</v>
      </c>
      <c r="H232" s="2">
        <v>5392.49</v>
      </c>
      <c r="I232" s="2">
        <v>2898.6770000000001</v>
      </c>
      <c r="J232" s="2">
        <v>2.4156849999999999</v>
      </c>
      <c r="K232" s="2">
        <v>2.3243619999999998</v>
      </c>
      <c r="L232" s="2">
        <v>2.5342709999999999</v>
      </c>
      <c r="M232" s="2">
        <v>2.536251</v>
      </c>
      <c r="N232" s="2">
        <v>2.4806949999999999</v>
      </c>
      <c r="O232" s="2">
        <v>2.7925599999999999</v>
      </c>
      <c r="R232" s="3"/>
      <c r="S232" s="3"/>
      <c r="T232" s="3"/>
    </row>
    <row r="233" spans="1:20" x14ac:dyDescent="0.3">
      <c r="A233">
        <v>2018</v>
      </c>
      <c r="B233" t="s">
        <v>246</v>
      </c>
      <c r="C233" t="s">
        <v>276</v>
      </c>
      <c r="D233" s="2">
        <v>17376721.272</v>
      </c>
      <c r="E233" s="2">
        <v>6050420.682</v>
      </c>
      <c r="F233" s="2">
        <v>23427141.954</v>
      </c>
      <c r="G233" s="2">
        <v>-11326300.59</v>
      </c>
      <c r="H233" s="2">
        <v>1857.16</v>
      </c>
      <c r="I233" s="2">
        <v>50950.879000000001</v>
      </c>
      <c r="J233" s="2">
        <v>2.6538569999999999</v>
      </c>
      <c r="K233" s="2">
        <v>2.5538859999999999</v>
      </c>
      <c r="L233" s="2">
        <v>2.6218490000000001</v>
      </c>
      <c r="M233" s="2">
        <v>2.810438</v>
      </c>
      <c r="N233" s="2">
        <v>3.0694859999999999</v>
      </c>
      <c r="O233" s="2">
        <v>3.1761520000000001</v>
      </c>
      <c r="R233" s="3"/>
      <c r="S233" s="3"/>
      <c r="T233" s="3"/>
    </row>
    <row r="234" spans="1:20" x14ac:dyDescent="0.3">
      <c r="A234">
        <v>2018</v>
      </c>
      <c r="B234" t="s">
        <v>247</v>
      </c>
      <c r="C234" t="s">
        <v>276</v>
      </c>
      <c r="D234" s="2">
        <v>2248026.3939999999</v>
      </c>
      <c r="E234" s="2">
        <v>1229760.3629999999</v>
      </c>
      <c r="F234" s="2">
        <v>3477786.7569999998</v>
      </c>
      <c r="G234" s="2">
        <v>-1018266.031</v>
      </c>
      <c r="H234" s="2">
        <v>1357.78</v>
      </c>
      <c r="I234" s="2">
        <v>2263.0100000000002</v>
      </c>
      <c r="J234" s="2">
        <v>2.3611110000000002</v>
      </c>
      <c r="K234" s="2">
        <v>1.9583330000000001</v>
      </c>
      <c r="L234" s="2">
        <v>2.2083330000000001</v>
      </c>
      <c r="M234" s="2">
        <v>2.0324080000000002</v>
      </c>
      <c r="N234" s="2">
        <v>2.3657409999999999</v>
      </c>
      <c r="O234" s="2">
        <v>2.699074</v>
      </c>
      <c r="R234" s="3"/>
      <c r="S234" s="3"/>
      <c r="T234" s="3"/>
    </row>
    <row r="235" spans="1:20" x14ac:dyDescent="0.3">
      <c r="A235">
        <v>2018</v>
      </c>
      <c r="B235" t="s">
        <v>251</v>
      </c>
      <c r="C235" t="s">
        <v>276</v>
      </c>
      <c r="D235" s="2">
        <v>1100000</v>
      </c>
      <c r="E235" s="2">
        <v>490300</v>
      </c>
      <c r="F235" s="2">
        <v>1590300</v>
      </c>
      <c r="G235" s="2">
        <v>-609700</v>
      </c>
      <c r="H235" s="2">
        <v>728.01900000000001</v>
      </c>
      <c r="I235" s="2">
        <v>4853.5159999999996</v>
      </c>
      <c r="J235" s="2">
        <v>1.9056280000000001</v>
      </c>
      <c r="K235" s="2">
        <v>1.9144190000000001</v>
      </c>
      <c r="L235" s="2">
        <v>2.082001</v>
      </c>
      <c r="M235" s="2">
        <v>2.1390739999999999</v>
      </c>
      <c r="N235" s="2">
        <v>2.048165</v>
      </c>
      <c r="O235" s="2">
        <v>3.2463479999999998</v>
      </c>
      <c r="R235" s="3"/>
      <c r="S235" s="3"/>
      <c r="T235" s="3"/>
    </row>
    <row r="236" spans="1:20" x14ac:dyDescent="0.3">
      <c r="A236">
        <v>2018</v>
      </c>
      <c r="B236" t="s">
        <v>248</v>
      </c>
      <c r="C236" t="s">
        <v>276</v>
      </c>
      <c r="D236" s="2">
        <v>12492999.942</v>
      </c>
      <c r="E236" s="2">
        <v>21253053.98</v>
      </c>
      <c r="F236" s="2">
        <v>33746053.921999998</v>
      </c>
      <c r="G236" s="2">
        <v>8760054.0380000006</v>
      </c>
      <c r="H236" s="2">
        <v>6692.38</v>
      </c>
      <c r="I236" s="2">
        <v>6470.9560000000001</v>
      </c>
      <c r="J236" s="2">
        <v>1.953632</v>
      </c>
      <c r="K236" s="2">
        <v>2.2487180000000002</v>
      </c>
      <c r="L236" s="2">
        <v>1.9891350000000001</v>
      </c>
      <c r="M236" s="2">
        <v>2.045299</v>
      </c>
      <c r="N236" s="2">
        <v>1.6358440000000001</v>
      </c>
      <c r="O236" s="2">
        <v>2.7700849999999999</v>
      </c>
      <c r="R236" s="3"/>
      <c r="S236" s="3"/>
      <c r="T236" s="3"/>
    </row>
    <row r="237" spans="1:20" x14ac:dyDescent="0.3">
      <c r="A237">
        <v>2018</v>
      </c>
      <c r="B237" t="s">
        <v>252</v>
      </c>
      <c r="C237" t="s">
        <v>276</v>
      </c>
      <c r="D237" s="2">
        <v>4013644.767</v>
      </c>
      <c r="E237" s="2">
        <v>3049996.3390000002</v>
      </c>
      <c r="F237" s="2">
        <v>7063641.1060000006</v>
      </c>
      <c r="G237" s="2">
        <v>-963648.42799999984</v>
      </c>
      <c r="H237" s="2">
        <v>459.346</v>
      </c>
      <c r="I237" s="2">
        <v>26262.81</v>
      </c>
      <c r="J237" s="2">
        <v>2.3161499999999999</v>
      </c>
      <c r="K237" s="2">
        <v>2.1595439999999999</v>
      </c>
      <c r="L237" s="2">
        <v>2.1854640000000001</v>
      </c>
      <c r="M237" s="2">
        <v>2.3299919999999998</v>
      </c>
      <c r="N237" s="2">
        <v>2.6102180000000001</v>
      </c>
      <c r="O237" s="2">
        <v>2.7328389999999998</v>
      </c>
      <c r="R237" s="3"/>
      <c r="S237" s="3"/>
      <c r="T237" s="3"/>
    </row>
    <row r="238" spans="1:20" x14ac:dyDescent="0.3">
      <c r="A238">
        <v>2018</v>
      </c>
      <c r="B238" t="s">
        <v>253</v>
      </c>
      <c r="C238" t="s">
        <v>276</v>
      </c>
      <c r="D238" s="2">
        <v>2824610.06</v>
      </c>
      <c r="E238" s="2">
        <v>1012722.197</v>
      </c>
      <c r="F238" s="2">
        <v>3837332.2570000002</v>
      </c>
      <c r="G238" s="2">
        <v>-1811887.8629999999</v>
      </c>
      <c r="H238" s="2">
        <v>351.14</v>
      </c>
      <c r="I238" s="2">
        <v>19164.727999999999</v>
      </c>
      <c r="J238" s="2">
        <v>2.425926</v>
      </c>
      <c r="K238" s="2">
        <v>2.175926</v>
      </c>
      <c r="L238" s="2">
        <v>2.550926</v>
      </c>
      <c r="M238" s="2">
        <v>2.675926</v>
      </c>
      <c r="N238" s="2">
        <v>2.6666669999999999</v>
      </c>
      <c r="O238" s="2">
        <v>2.9750000000000001</v>
      </c>
      <c r="R238" s="3"/>
      <c r="S238" s="3"/>
      <c r="T238" s="3"/>
    </row>
    <row r="239" spans="1:20" x14ac:dyDescent="0.3">
      <c r="A239">
        <v>2018</v>
      </c>
      <c r="B239" t="s">
        <v>254</v>
      </c>
      <c r="C239" t="s">
        <v>276</v>
      </c>
      <c r="D239" s="2">
        <v>4978485.9369999999</v>
      </c>
      <c r="E239" s="2">
        <v>2943183.1719999998</v>
      </c>
      <c r="F239" s="2">
        <v>7921669.1089999992</v>
      </c>
      <c r="G239" s="2">
        <v>-2035302.7650000001</v>
      </c>
      <c r="H239" s="2">
        <v>926.90800000000002</v>
      </c>
      <c r="I239" s="2">
        <v>19107.705999999998</v>
      </c>
      <c r="J239" s="2">
        <v>2.1538460000000001</v>
      </c>
      <c r="K239" s="2">
        <v>2.3025389999999999</v>
      </c>
      <c r="L239" s="2">
        <v>2.7025389999999998</v>
      </c>
      <c r="M239" s="2">
        <v>2.4504929999999998</v>
      </c>
      <c r="N239" s="2">
        <v>3.0770219999999999</v>
      </c>
      <c r="O239" s="2">
        <v>2.8270219999999999</v>
      </c>
      <c r="R239" s="3"/>
      <c r="S239" s="3"/>
      <c r="T239" s="3"/>
    </row>
    <row r="240" spans="1:20" x14ac:dyDescent="0.3">
      <c r="A240">
        <v>2018</v>
      </c>
      <c r="B240" t="s">
        <v>255</v>
      </c>
      <c r="C240" t="s">
        <v>276</v>
      </c>
      <c r="D240" s="2">
        <v>2578312.7110000001</v>
      </c>
      <c r="E240" s="2">
        <v>1931467.3940000001</v>
      </c>
      <c r="F240" s="2">
        <v>4509780.1050000004</v>
      </c>
      <c r="G240" s="2">
        <v>-646845.31700000004</v>
      </c>
      <c r="H240" s="2">
        <v>1142.52</v>
      </c>
      <c r="I240" s="2">
        <v>4540.0680000000002</v>
      </c>
      <c r="J240" s="2">
        <v>2.2000000000000002</v>
      </c>
      <c r="K240" s="2">
        <v>2.262861</v>
      </c>
      <c r="L240" s="2">
        <v>2.1923689999999998</v>
      </c>
      <c r="M240" s="2">
        <v>2.1923689999999998</v>
      </c>
      <c r="N240" s="2">
        <v>2.46841</v>
      </c>
      <c r="O240" s="2">
        <v>2.6766459999999999</v>
      </c>
      <c r="R240" s="3"/>
      <c r="S240" s="3"/>
      <c r="T240" s="3"/>
    </row>
    <row r="241" spans="1:20" x14ac:dyDescent="0.3">
      <c r="A241">
        <v>2018</v>
      </c>
      <c r="B241" t="s">
        <v>256</v>
      </c>
      <c r="C241" t="s">
        <v>276</v>
      </c>
      <c r="D241" s="2">
        <v>5669326.9239999996</v>
      </c>
      <c r="E241" s="2">
        <v>2372664.6669999999</v>
      </c>
      <c r="F241" s="2">
        <v>8041991.591</v>
      </c>
      <c r="G241" s="2">
        <v>-3296662.2569999998</v>
      </c>
      <c r="H241" s="2">
        <v>11280.68</v>
      </c>
      <c r="I241" s="2">
        <v>1268.3150000000001</v>
      </c>
      <c r="J241" s="2">
        <v>2.7050000000000001</v>
      </c>
      <c r="K241" s="2">
        <v>2.8</v>
      </c>
      <c r="L241" s="2">
        <v>2.12</v>
      </c>
      <c r="M241" s="2">
        <v>2.8563100000000001</v>
      </c>
      <c r="N241" s="2">
        <v>2.9991669999999999</v>
      </c>
      <c r="O241" s="2">
        <v>2.9991669999999999</v>
      </c>
      <c r="R241" s="3"/>
      <c r="S241" s="3"/>
      <c r="T241" s="3"/>
    </row>
    <row r="242" spans="1:20" x14ac:dyDescent="0.3">
      <c r="A242">
        <v>2018</v>
      </c>
      <c r="B242" t="s">
        <v>260</v>
      </c>
      <c r="C242" t="s">
        <v>276</v>
      </c>
      <c r="D242" s="2">
        <v>2594147.3969999999</v>
      </c>
      <c r="E242" s="2">
        <v>1282364.5</v>
      </c>
      <c r="F242" s="2">
        <v>3876511.8969999999</v>
      </c>
      <c r="G242" s="2">
        <v>-1311782.8969999999</v>
      </c>
      <c r="H242" s="2">
        <v>477.06799999999998</v>
      </c>
      <c r="I242" s="2">
        <v>22311.375</v>
      </c>
      <c r="J242" s="2">
        <v>1.7655000000000001</v>
      </c>
      <c r="K242" s="2">
        <v>2.0011109999999999</v>
      </c>
      <c r="L242" s="2">
        <v>2.0011109999999999</v>
      </c>
      <c r="M242" s="2">
        <v>2.1</v>
      </c>
      <c r="N242" s="2">
        <v>2.2233329999999998</v>
      </c>
      <c r="O242" s="2">
        <v>2.3344450000000001</v>
      </c>
      <c r="R242" s="3"/>
      <c r="S242" s="3"/>
      <c r="T242" s="3"/>
    </row>
    <row r="243" spans="1:20" x14ac:dyDescent="0.3">
      <c r="A243">
        <v>2018</v>
      </c>
      <c r="B243" t="s">
        <v>261</v>
      </c>
      <c r="C243" t="s">
        <v>276</v>
      </c>
      <c r="D243" s="2">
        <v>43011523.215000004</v>
      </c>
      <c r="E243" s="2">
        <v>62399742.737000003</v>
      </c>
      <c r="F243" s="2">
        <v>105411265.95200001</v>
      </c>
      <c r="G243" s="2">
        <v>19388219.522</v>
      </c>
      <c r="H243" s="2">
        <v>2049.11</v>
      </c>
      <c r="I243" s="2">
        <v>195875.23699999999</v>
      </c>
      <c r="J243" s="2">
        <v>1.9666669999999999</v>
      </c>
      <c r="K243" s="2">
        <v>2.5597219999999998</v>
      </c>
      <c r="L243" s="2">
        <v>2.5222220000000002</v>
      </c>
      <c r="M243" s="2">
        <v>2.3986109999999998</v>
      </c>
      <c r="N243" s="2">
        <v>2.6847219999999998</v>
      </c>
      <c r="O243" s="2">
        <v>3.068333</v>
      </c>
      <c r="R243" s="3"/>
      <c r="S243" s="3"/>
      <c r="T243" s="3"/>
    </row>
    <row r="244" spans="1:20" x14ac:dyDescent="0.3">
      <c r="A244">
        <v>2018</v>
      </c>
      <c r="B244" t="s">
        <v>262</v>
      </c>
      <c r="C244" t="s">
        <v>276</v>
      </c>
      <c r="D244" s="2">
        <v>2588228.4840000002</v>
      </c>
      <c r="E244" s="2">
        <v>1108287.4569999999</v>
      </c>
      <c r="F244" s="2">
        <v>3696515.9410000001</v>
      </c>
      <c r="G244" s="2">
        <v>-1479941.0270000002</v>
      </c>
      <c r="H244" s="2">
        <v>791.33900000000006</v>
      </c>
      <c r="I244" s="2">
        <v>12501.156000000001</v>
      </c>
      <c r="J244" s="2">
        <v>2.6666669999999999</v>
      </c>
      <c r="K244" s="2">
        <v>2.7550500000000002</v>
      </c>
      <c r="L244" s="2">
        <v>3.3914140000000002</v>
      </c>
      <c r="M244" s="2">
        <v>2.851178</v>
      </c>
      <c r="N244" s="2">
        <v>2.751179</v>
      </c>
      <c r="O244" s="2">
        <v>3.351178</v>
      </c>
      <c r="R244" s="3"/>
      <c r="S244" s="3"/>
      <c r="T244" s="3"/>
    </row>
    <row r="245" spans="1:20" x14ac:dyDescent="0.3">
      <c r="A245">
        <v>2018</v>
      </c>
      <c r="B245" t="s">
        <v>263</v>
      </c>
      <c r="C245" t="s">
        <v>276</v>
      </c>
      <c r="D245" s="2">
        <v>153023.6</v>
      </c>
      <c r="E245" s="2">
        <v>15446.541999999999</v>
      </c>
      <c r="F245" s="2">
        <v>168470.14199999999</v>
      </c>
      <c r="G245" s="2">
        <v>-137577.05800000002</v>
      </c>
      <c r="H245" s="2">
        <v>2063.23</v>
      </c>
      <c r="I245" s="2">
        <v>208.81800000000001</v>
      </c>
      <c r="J245" s="2">
        <v>2.714286</v>
      </c>
      <c r="K245" s="2">
        <v>2.3304960000000001</v>
      </c>
      <c r="L245" s="2">
        <v>2.4159860000000002</v>
      </c>
      <c r="M245" s="2">
        <v>2.6462850000000002</v>
      </c>
      <c r="N245" s="2">
        <v>2.7833169999999998</v>
      </c>
      <c r="O245" s="2">
        <v>3.0147059999999999</v>
      </c>
      <c r="R245" s="3"/>
      <c r="S245" s="3"/>
      <c r="T245" s="3"/>
    </row>
    <row r="246" spans="1:20" x14ac:dyDescent="0.3">
      <c r="A246">
        <v>2018</v>
      </c>
      <c r="B246" t="s">
        <v>264</v>
      </c>
      <c r="C246" t="s">
        <v>276</v>
      </c>
      <c r="D246" s="2">
        <v>8071904.2060000002</v>
      </c>
      <c r="E246" s="2">
        <v>3623445.2059999998</v>
      </c>
      <c r="F246" s="2">
        <v>11695349.412</v>
      </c>
      <c r="G246" s="2">
        <v>-4448459</v>
      </c>
      <c r="H246" s="2">
        <v>1473.84</v>
      </c>
      <c r="I246" s="2">
        <v>16294.27</v>
      </c>
      <c r="J246" s="2">
        <v>2.1692420000000001</v>
      </c>
      <c r="K246" s="2">
        <v>2.2242860000000002</v>
      </c>
      <c r="L246" s="2">
        <v>2.363394</v>
      </c>
      <c r="M246" s="2">
        <v>2.1066389999999999</v>
      </c>
      <c r="N246" s="2">
        <v>2.1066389999999999</v>
      </c>
      <c r="O246" s="2">
        <v>2.5184039999999999</v>
      </c>
      <c r="R246" s="3"/>
      <c r="S246" s="3"/>
      <c r="T246" s="3"/>
    </row>
    <row r="247" spans="1:20" x14ac:dyDescent="0.3">
      <c r="A247">
        <v>2018</v>
      </c>
      <c r="B247" t="s">
        <v>265</v>
      </c>
      <c r="C247" t="s">
        <v>276</v>
      </c>
      <c r="D247" s="2">
        <v>1329049.2790000001</v>
      </c>
      <c r="E247" s="2">
        <v>619814.97100000002</v>
      </c>
      <c r="F247" s="2">
        <v>1948864.25</v>
      </c>
      <c r="G247" s="2">
        <v>-709234.30800000008</v>
      </c>
      <c r="H247" s="2">
        <v>16472.11</v>
      </c>
      <c r="I247" s="2">
        <v>95.234999999999999</v>
      </c>
      <c r="J247" s="2">
        <v>1.818182</v>
      </c>
      <c r="K247" s="2">
        <v>1.818182</v>
      </c>
      <c r="L247" s="2">
        <v>2.1842980000000001</v>
      </c>
      <c r="M247" s="2">
        <v>2</v>
      </c>
      <c r="N247" s="2">
        <v>2.2727270000000002</v>
      </c>
      <c r="O247" s="2">
        <v>2.3383289999999999</v>
      </c>
      <c r="R247" s="3"/>
      <c r="S247" s="3"/>
      <c r="T247" s="3"/>
    </row>
    <row r="248" spans="1:20" x14ac:dyDescent="0.3">
      <c r="A248">
        <v>2018</v>
      </c>
      <c r="B248" t="s">
        <v>266</v>
      </c>
      <c r="C248" t="s">
        <v>276</v>
      </c>
      <c r="D248" s="2">
        <v>1429225.8959999999</v>
      </c>
      <c r="E248" s="2">
        <v>825779.27099999995</v>
      </c>
      <c r="F248" s="2">
        <v>2255005.1669999999</v>
      </c>
      <c r="G248" s="2">
        <v>-603446.625</v>
      </c>
      <c r="H248" s="2">
        <v>515.904</v>
      </c>
      <c r="I248" s="2">
        <v>7719.7290000000003</v>
      </c>
      <c r="J248" s="2">
        <v>2</v>
      </c>
      <c r="K248" s="2">
        <v>1.8128649999999999</v>
      </c>
      <c r="L248" s="2">
        <v>2.6128650000000002</v>
      </c>
      <c r="M248" s="2">
        <v>2.3045390000000001</v>
      </c>
      <c r="N248" s="2">
        <v>2.2331099999999999</v>
      </c>
      <c r="O248" s="2">
        <v>2.204196</v>
      </c>
      <c r="R248" s="3"/>
      <c r="S248" s="3"/>
      <c r="T248" s="3"/>
    </row>
    <row r="249" spans="1:20" x14ac:dyDescent="0.3">
      <c r="A249">
        <v>2018</v>
      </c>
      <c r="B249" t="s">
        <v>268</v>
      </c>
      <c r="C249" t="s">
        <v>276</v>
      </c>
      <c r="D249" s="2">
        <v>93364505.75</v>
      </c>
      <c r="E249" s="2">
        <v>93452851.454999998</v>
      </c>
      <c r="F249" s="2">
        <v>186817357.20499998</v>
      </c>
      <c r="G249" s="2">
        <v>88345.704999998212</v>
      </c>
      <c r="H249" s="2">
        <v>6377.29</v>
      </c>
      <c r="I249" s="2">
        <v>57398.421000000002</v>
      </c>
      <c r="J249" s="2">
        <v>3.1424970000000001</v>
      </c>
      <c r="K249" s="2">
        <v>3.1381329999999998</v>
      </c>
      <c r="L249" s="2">
        <v>3.4568979999999998</v>
      </c>
      <c r="M249" s="2">
        <v>3.4107259999999999</v>
      </c>
      <c r="N249" s="2">
        <v>3.4671609999999999</v>
      </c>
      <c r="O249" s="2">
        <v>3.8138169999999998</v>
      </c>
      <c r="R249" s="3"/>
      <c r="S249" s="3"/>
      <c r="T249" s="3"/>
    </row>
    <row r="250" spans="1:20" x14ac:dyDescent="0.3">
      <c r="A250">
        <v>2018</v>
      </c>
      <c r="B250" t="s">
        <v>269</v>
      </c>
      <c r="C250" t="s">
        <v>276</v>
      </c>
      <c r="D250" s="2">
        <v>7850081</v>
      </c>
      <c r="E250" s="2">
        <v>3603882.4610000001</v>
      </c>
      <c r="F250" s="2">
        <v>11453963.460999999</v>
      </c>
      <c r="G250" s="2">
        <v>-4246198.5389999999</v>
      </c>
      <c r="H250" s="2">
        <v>807.51800000000003</v>
      </c>
      <c r="I250" s="2">
        <v>41511.525999999998</v>
      </c>
      <c r="J250" s="2">
        <v>2.425926</v>
      </c>
      <c r="K250" s="2">
        <v>2.175926</v>
      </c>
      <c r="L250" s="2">
        <v>2.550926</v>
      </c>
      <c r="M250" s="2">
        <v>2.675926</v>
      </c>
      <c r="N250" s="2">
        <v>2.6666669999999999</v>
      </c>
      <c r="O250" s="2">
        <v>2.9750000000000001</v>
      </c>
      <c r="R250" s="3"/>
      <c r="S250" s="3"/>
      <c r="T250" s="3"/>
    </row>
    <row r="251" spans="1:20" x14ac:dyDescent="0.3">
      <c r="A251">
        <v>2018</v>
      </c>
      <c r="B251" t="s">
        <v>270</v>
      </c>
      <c r="C251" t="s">
        <v>276</v>
      </c>
      <c r="D251" s="2">
        <v>2095340.797</v>
      </c>
      <c r="E251" s="2">
        <v>1104824.1070000001</v>
      </c>
      <c r="F251" s="2">
        <v>3200164.9040000001</v>
      </c>
      <c r="G251" s="2">
        <v>-990516.69</v>
      </c>
      <c r="H251" s="2">
        <v>670.28300000000002</v>
      </c>
      <c r="I251" s="2">
        <v>7990.9260000000004</v>
      </c>
      <c r="J251" s="2">
        <v>2.3143940000000001</v>
      </c>
      <c r="K251" s="2">
        <v>2.23245</v>
      </c>
      <c r="L251" s="2">
        <v>2.518939</v>
      </c>
      <c r="M251" s="2">
        <v>2.2497189999999998</v>
      </c>
      <c r="N251" s="2">
        <v>2.4496349999999998</v>
      </c>
      <c r="O251" s="2">
        <v>2.8788860000000001</v>
      </c>
      <c r="R251" s="3"/>
      <c r="S251" s="3"/>
      <c r="T251" s="3"/>
    </row>
    <row r="252" spans="1:20" x14ac:dyDescent="0.3">
      <c r="A252">
        <v>2018</v>
      </c>
      <c r="B252" t="s">
        <v>271</v>
      </c>
      <c r="C252" t="s">
        <v>276</v>
      </c>
      <c r="D252" s="2">
        <v>22667004.377999999</v>
      </c>
      <c r="E252" s="2">
        <v>15529602.115</v>
      </c>
      <c r="F252" s="2">
        <v>38196606.493000001</v>
      </c>
      <c r="G252" s="2">
        <v>-7137402.2629999984</v>
      </c>
      <c r="H252" s="2">
        <v>3423.18</v>
      </c>
      <c r="I252" s="2">
        <v>11659.174000000001</v>
      </c>
      <c r="J252" s="2">
        <v>2.375</v>
      </c>
      <c r="K252" s="2">
        <v>2.097569</v>
      </c>
      <c r="L252" s="2">
        <v>2.4975700000000001</v>
      </c>
      <c r="M252" s="2">
        <v>2.2975699999999999</v>
      </c>
      <c r="N252" s="2">
        <v>2.8645830000000001</v>
      </c>
      <c r="O252" s="2">
        <v>3.2360419999999999</v>
      </c>
      <c r="R252" s="3"/>
      <c r="S252" s="3"/>
      <c r="T252" s="3"/>
    </row>
    <row r="253" spans="1:20" x14ac:dyDescent="0.3">
      <c r="A253">
        <v>2018</v>
      </c>
      <c r="B253" t="s">
        <v>272</v>
      </c>
      <c r="C253" t="s">
        <v>276</v>
      </c>
      <c r="D253" s="2">
        <v>6729436.5</v>
      </c>
      <c r="E253" s="2">
        <v>3087363.5759999999</v>
      </c>
      <c r="F253" s="2">
        <v>9816800.0759999994</v>
      </c>
      <c r="G253" s="2">
        <v>-3642072.9240000001</v>
      </c>
      <c r="H253" s="2">
        <v>724.37099999999998</v>
      </c>
      <c r="I253" s="2">
        <v>44270.563000000002</v>
      </c>
      <c r="J253" s="2">
        <v>2.6105580000000002</v>
      </c>
      <c r="K253" s="2">
        <v>2.1939929999999999</v>
      </c>
      <c r="L253" s="2">
        <v>2.7608929999999998</v>
      </c>
      <c r="M253" s="2">
        <v>2.4963669999999998</v>
      </c>
      <c r="N253" s="2">
        <v>2.414145</v>
      </c>
      <c r="O253" s="2">
        <v>2.8992170000000002</v>
      </c>
      <c r="R253" s="3"/>
      <c r="S253" s="3"/>
      <c r="T253" s="3"/>
    </row>
    <row r="254" spans="1:20" x14ac:dyDescent="0.3">
      <c r="A254">
        <v>2018</v>
      </c>
      <c r="B254" t="s">
        <v>274</v>
      </c>
      <c r="C254" t="s">
        <v>276</v>
      </c>
      <c r="D254" s="2">
        <v>9461739.0889999997</v>
      </c>
      <c r="E254" s="2">
        <v>9052164.7750000004</v>
      </c>
      <c r="F254" s="2">
        <v>18513903.864</v>
      </c>
      <c r="G254" s="2">
        <v>-409574.31399999931</v>
      </c>
      <c r="H254" s="2">
        <v>1416.72</v>
      </c>
      <c r="I254" s="2">
        <v>17609.178</v>
      </c>
      <c r="J254" s="2">
        <v>2.180161</v>
      </c>
      <c r="K254" s="2">
        <v>2.3034309999999998</v>
      </c>
      <c r="L254" s="2">
        <v>3.0528189999999999</v>
      </c>
      <c r="M254" s="2">
        <v>2.4813900000000002</v>
      </c>
      <c r="N254" s="2">
        <v>1.98139</v>
      </c>
      <c r="O254" s="2">
        <v>3.0528189999999999</v>
      </c>
      <c r="R254" s="3"/>
      <c r="S254" s="3"/>
      <c r="T254" s="3"/>
    </row>
    <row r="255" spans="1:20" x14ac:dyDescent="0.3">
      <c r="A255">
        <v>2018</v>
      </c>
      <c r="B255" t="s">
        <v>275</v>
      </c>
      <c r="C255" t="s">
        <v>276</v>
      </c>
      <c r="D255" s="2">
        <v>4100000</v>
      </c>
      <c r="E255" s="2">
        <v>4037202.67</v>
      </c>
      <c r="F255" s="2">
        <v>8137202.6699999999</v>
      </c>
      <c r="G255" s="2">
        <v>-62797.330000000075</v>
      </c>
      <c r="H255" s="2">
        <v>1711.82</v>
      </c>
      <c r="I255" s="2">
        <v>16913.260999999999</v>
      </c>
      <c r="J255" s="2">
        <v>2</v>
      </c>
      <c r="K255" s="2">
        <v>1.8333330000000001</v>
      </c>
      <c r="L255" s="2">
        <v>2.0555560000000002</v>
      </c>
      <c r="M255" s="2">
        <v>2.1604939999999999</v>
      </c>
      <c r="N255" s="2">
        <v>2.2621470000000001</v>
      </c>
      <c r="O255" s="2">
        <v>2.3859569999999999</v>
      </c>
      <c r="R255" s="3"/>
      <c r="S255" s="3"/>
      <c r="T255" s="3"/>
    </row>
    <row r="256" spans="1:20" x14ac:dyDescent="0.3">
      <c r="R256" s="3"/>
      <c r="S256" s="3"/>
      <c r="T256" s="3"/>
    </row>
    <row r="257" spans="18:20" x14ac:dyDescent="0.3">
      <c r="R257" s="3"/>
      <c r="S257" s="3"/>
      <c r="T257" s="3"/>
    </row>
    <row r="258" spans="18:20" x14ac:dyDescent="0.3">
      <c r="R258" s="3"/>
      <c r="S258" s="3"/>
      <c r="T258" s="3"/>
    </row>
    <row r="259" spans="18:20" x14ac:dyDescent="0.3">
      <c r="R259" s="3"/>
      <c r="S259" s="3"/>
      <c r="T259" s="3"/>
    </row>
    <row r="260" spans="18:20" x14ac:dyDescent="0.3">
      <c r="R260" s="3"/>
      <c r="S260" s="3"/>
      <c r="T260" s="3"/>
    </row>
    <row r="261" spans="18:20" x14ac:dyDescent="0.3">
      <c r="R261" s="3"/>
      <c r="S261" s="3"/>
      <c r="T261" s="3"/>
    </row>
    <row r="262" spans="18:20" x14ac:dyDescent="0.3">
      <c r="R262" s="3"/>
      <c r="S262" s="3"/>
      <c r="T262" s="3"/>
    </row>
    <row r="263" spans="18:20" x14ac:dyDescent="0.3">
      <c r="R263" s="3"/>
      <c r="S263" s="3"/>
      <c r="T263" s="3"/>
    </row>
    <row r="264" spans="18:20" x14ac:dyDescent="0.3">
      <c r="R264" s="3"/>
      <c r="S264" s="3"/>
      <c r="T264" s="3"/>
    </row>
    <row r="265" spans="18:20" x14ac:dyDescent="0.3">
      <c r="R265" s="3"/>
      <c r="S265" s="3"/>
      <c r="T265" s="3"/>
    </row>
    <row r="266" spans="18:20" x14ac:dyDescent="0.3">
      <c r="R266" s="3"/>
      <c r="S266" s="3"/>
      <c r="T266" s="3"/>
    </row>
    <row r="267" spans="18:20" x14ac:dyDescent="0.3">
      <c r="R267" s="3"/>
      <c r="S267" s="3"/>
      <c r="T267" s="3"/>
    </row>
    <row r="268" spans="18:20" x14ac:dyDescent="0.3">
      <c r="R268" s="3"/>
      <c r="S268" s="3"/>
      <c r="T268" s="3"/>
    </row>
    <row r="269" spans="18:20" x14ac:dyDescent="0.3">
      <c r="R269" s="3"/>
      <c r="S269" s="3"/>
      <c r="T269" s="3"/>
    </row>
    <row r="270" spans="18:20" x14ac:dyDescent="0.3">
      <c r="R270" s="3"/>
      <c r="S270" s="3"/>
      <c r="T270" s="3"/>
    </row>
    <row r="271" spans="18:20" x14ac:dyDescent="0.3">
      <c r="R271" s="3"/>
      <c r="S271" s="3"/>
      <c r="T271" s="3"/>
    </row>
    <row r="272" spans="18:20" x14ac:dyDescent="0.3">
      <c r="R272" s="3"/>
      <c r="S272" s="3"/>
      <c r="T272" s="3"/>
    </row>
    <row r="273" spans="18:20" x14ac:dyDescent="0.3">
      <c r="R273" s="3"/>
      <c r="S273" s="3"/>
      <c r="T273" s="3"/>
    </row>
    <row r="274" spans="18:20" x14ac:dyDescent="0.3">
      <c r="R274" s="3"/>
      <c r="S274" s="3"/>
      <c r="T274" s="3"/>
    </row>
    <row r="275" spans="18:20" x14ac:dyDescent="0.3">
      <c r="R275" s="3"/>
      <c r="S275" s="3"/>
      <c r="T275" s="3"/>
    </row>
    <row r="276" spans="18:20" x14ac:dyDescent="0.3">
      <c r="R276" s="3"/>
      <c r="S276" s="3"/>
      <c r="T276" s="3"/>
    </row>
    <row r="277" spans="18:20" x14ac:dyDescent="0.3">
      <c r="R277" s="3"/>
      <c r="S277" s="3"/>
      <c r="T277" s="3"/>
    </row>
    <row r="278" spans="18:20" x14ac:dyDescent="0.3">
      <c r="R278" s="3"/>
      <c r="S278" s="3"/>
      <c r="T278" s="3"/>
    </row>
    <row r="279" spans="18:20" x14ac:dyDescent="0.3">
      <c r="R279" s="3"/>
      <c r="S279" s="3"/>
      <c r="T279" s="3"/>
    </row>
    <row r="280" spans="18:20" x14ac:dyDescent="0.3">
      <c r="R280" s="3"/>
      <c r="S280" s="3"/>
      <c r="T280" s="3"/>
    </row>
    <row r="281" spans="18:20" x14ac:dyDescent="0.3">
      <c r="R281" s="3"/>
      <c r="S281" s="3"/>
      <c r="T281" s="3"/>
    </row>
    <row r="282" spans="18:20" x14ac:dyDescent="0.3">
      <c r="R282" s="3"/>
      <c r="S282" s="3"/>
      <c r="T282" s="3"/>
    </row>
    <row r="283" spans="18:20" x14ac:dyDescent="0.3">
      <c r="R283" s="3"/>
      <c r="S283" s="3"/>
      <c r="T283" s="3"/>
    </row>
    <row r="284" spans="18:20" x14ac:dyDescent="0.3">
      <c r="R284" s="3"/>
      <c r="S284" s="3"/>
      <c r="T284" s="3"/>
    </row>
    <row r="285" spans="18:20" ht="14.5" thickBot="1" x14ac:dyDescent="0.35">
      <c r="R285" s="4"/>
      <c r="S285" s="4"/>
      <c r="T285" s="4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A7ACF4-99DA-4405-B40F-12FA3697452F}">
  <sheetPr>
    <tabColor rgb="FFFF0000"/>
  </sheetPr>
  <dimension ref="A1:Z246"/>
  <sheetViews>
    <sheetView topLeftCell="C1" zoomScale="68" zoomScaleNormal="68" workbookViewId="0">
      <selection activeCell="L64" sqref="L64"/>
    </sheetView>
  </sheetViews>
  <sheetFormatPr defaultRowHeight="14" x14ac:dyDescent="0.3"/>
  <cols>
    <col min="4" max="6" width="16.1640625" style="2" bestFit="1" customWidth="1"/>
    <col min="7" max="7" width="15.25" style="2" bestFit="1" customWidth="1"/>
    <col min="8" max="9" width="9.83203125" style="2" bestFit="1" customWidth="1"/>
    <col min="10" max="15" width="8.83203125" style="2" bestFit="1" customWidth="1"/>
    <col min="18" max="18" width="14.75" customWidth="1"/>
  </cols>
  <sheetData>
    <row r="1" spans="1:26" x14ac:dyDescent="0.3">
      <c r="A1" t="s">
        <v>0</v>
      </c>
      <c r="B1" t="s">
        <v>136</v>
      </c>
      <c r="C1" t="s">
        <v>1</v>
      </c>
      <c r="D1" s="2" t="s">
        <v>2</v>
      </c>
      <c r="E1" s="2" t="s">
        <v>3</v>
      </c>
      <c r="F1" s="2" t="s">
        <v>4</v>
      </c>
      <c r="G1" s="2" t="s">
        <v>53</v>
      </c>
      <c r="H1" s="2" t="s">
        <v>5</v>
      </c>
      <c r="I1" s="2" t="s">
        <v>6</v>
      </c>
      <c r="J1" s="2" t="s">
        <v>24</v>
      </c>
      <c r="K1" s="2" t="s">
        <v>23</v>
      </c>
      <c r="L1" s="2" t="s">
        <v>22</v>
      </c>
      <c r="M1" s="2" t="s">
        <v>21</v>
      </c>
      <c r="N1" s="2" t="s">
        <v>20</v>
      </c>
      <c r="O1" s="2" t="s">
        <v>19</v>
      </c>
      <c r="R1" t="s">
        <v>567</v>
      </c>
    </row>
    <row r="2" spans="1:26" ht="14.5" thickBot="1" x14ac:dyDescent="0.35">
      <c r="A2">
        <v>2007</v>
      </c>
      <c r="B2" t="s">
        <v>98</v>
      </c>
      <c r="C2" t="s">
        <v>488</v>
      </c>
      <c r="D2" s="2">
        <v>4200864.0460000001</v>
      </c>
      <c r="E2" s="2">
        <v>1077690.3589999999</v>
      </c>
      <c r="F2" s="2">
        <v>5278554.4050000003</v>
      </c>
      <c r="G2" s="2">
        <v>-3123173.6869999999</v>
      </c>
      <c r="H2" s="2">
        <v>3594.1</v>
      </c>
      <c r="I2" s="2">
        <v>3023.9070000000002</v>
      </c>
      <c r="J2" s="2">
        <v>2</v>
      </c>
      <c r="K2" s="2">
        <v>2.3333300000000001</v>
      </c>
      <c r="L2" s="2">
        <v>2.3333300000000001</v>
      </c>
      <c r="M2" s="2">
        <v>2</v>
      </c>
      <c r="N2" s="2">
        <v>1.6666700000000001</v>
      </c>
      <c r="O2" s="2">
        <v>2.125</v>
      </c>
    </row>
    <row r="3" spans="1:26" x14ac:dyDescent="0.3">
      <c r="A3">
        <v>2007</v>
      </c>
      <c r="B3" t="s">
        <v>99</v>
      </c>
      <c r="C3" t="s">
        <v>488</v>
      </c>
      <c r="D3" s="2">
        <v>156055652.65000001</v>
      </c>
      <c r="E3" s="2">
        <v>156588406.56200001</v>
      </c>
      <c r="F3" s="2">
        <v>312644059.21200001</v>
      </c>
      <c r="G3" s="2">
        <v>532753.91200000048</v>
      </c>
      <c r="H3" s="2">
        <v>46922.42</v>
      </c>
      <c r="I3" s="2">
        <v>8311.7829999999994</v>
      </c>
      <c r="J3" s="2">
        <v>3.8333300000000001</v>
      </c>
      <c r="K3" s="2">
        <v>4.0606099999999996</v>
      </c>
      <c r="L3" s="2">
        <v>3.9666700000000001</v>
      </c>
      <c r="M3" s="2">
        <v>4.1333299999999999</v>
      </c>
      <c r="N3" s="2">
        <v>3.9655200000000002</v>
      </c>
      <c r="O3" s="2">
        <v>4.4444400000000002</v>
      </c>
      <c r="R3" s="6" t="s">
        <v>31</v>
      </c>
      <c r="S3" s="6"/>
    </row>
    <row r="4" spans="1:26" x14ac:dyDescent="0.3">
      <c r="A4">
        <v>2007</v>
      </c>
      <c r="B4" t="s">
        <v>100</v>
      </c>
      <c r="C4" t="s">
        <v>488</v>
      </c>
      <c r="D4" s="2">
        <v>28693112.600000001</v>
      </c>
      <c r="E4" s="2">
        <v>24275244</v>
      </c>
      <c r="F4" s="2">
        <v>52968356.600000001</v>
      </c>
      <c r="G4" s="2">
        <v>-4417868.6000000015</v>
      </c>
      <c r="H4" s="2">
        <v>4726.4799999999996</v>
      </c>
      <c r="I4" s="2">
        <v>9536.8639999999996</v>
      </c>
      <c r="J4" s="2">
        <v>2.6666699999999999</v>
      </c>
      <c r="K4" s="2">
        <v>2.625</v>
      </c>
      <c r="L4" s="2">
        <v>2.125</v>
      </c>
      <c r="M4" s="2">
        <v>2.125</v>
      </c>
      <c r="N4" s="2">
        <v>2.7142900000000001</v>
      </c>
      <c r="O4" s="2">
        <v>3</v>
      </c>
      <c r="R4" s="3" t="s">
        <v>32</v>
      </c>
      <c r="S4" s="3">
        <v>0.33500232614167624</v>
      </c>
    </row>
    <row r="5" spans="1:26" x14ac:dyDescent="0.3">
      <c r="A5">
        <v>2007</v>
      </c>
      <c r="B5" t="s">
        <v>101</v>
      </c>
      <c r="C5" t="s">
        <v>488</v>
      </c>
      <c r="D5" s="2">
        <v>413035800.31999999</v>
      </c>
      <c r="E5" s="2">
        <v>431743842.73799998</v>
      </c>
      <c r="F5" s="2">
        <v>844779643.05799997</v>
      </c>
      <c r="G5" s="2">
        <v>18708042.417999983</v>
      </c>
      <c r="H5" s="2">
        <v>44638.2</v>
      </c>
      <c r="I5" s="2">
        <v>10697.834999999999</v>
      </c>
      <c r="J5" s="2">
        <v>3.6126100000000001</v>
      </c>
      <c r="K5" s="2">
        <v>4</v>
      </c>
      <c r="L5" s="2">
        <v>3.6509399999999999</v>
      </c>
      <c r="M5" s="2">
        <v>3.9494899999999999</v>
      </c>
      <c r="N5" s="2">
        <v>3.9591799999999999</v>
      </c>
      <c r="O5" s="2">
        <v>4.2530099999999997</v>
      </c>
      <c r="R5" s="3" t="s">
        <v>33</v>
      </c>
      <c r="S5" s="3">
        <v>0.11222655852033403</v>
      </c>
    </row>
    <row r="6" spans="1:26" x14ac:dyDescent="0.3">
      <c r="A6">
        <v>2007</v>
      </c>
      <c r="B6" t="s">
        <v>418</v>
      </c>
      <c r="C6" t="s">
        <v>488</v>
      </c>
      <c r="D6" s="2">
        <v>9720056.1960000005</v>
      </c>
      <c r="E6" s="2">
        <v>4151965.3480000002</v>
      </c>
      <c r="F6" s="2">
        <v>13872021.544</v>
      </c>
      <c r="G6" s="2">
        <v>-5568090.8480000002</v>
      </c>
      <c r="H6" s="2">
        <v>4060.06</v>
      </c>
      <c r="I6" s="2">
        <v>3774</v>
      </c>
      <c r="J6" s="2">
        <v>2.3157899999999998</v>
      </c>
      <c r="K6" s="2">
        <v>2.2631600000000001</v>
      </c>
      <c r="L6" s="2">
        <v>2.5</v>
      </c>
      <c r="M6" s="2">
        <v>2.36842</v>
      </c>
      <c r="N6" s="2">
        <v>2.2941199999999999</v>
      </c>
      <c r="O6" s="2">
        <v>3</v>
      </c>
      <c r="R6" s="3" t="s">
        <v>34</v>
      </c>
      <c r="S6" s="3">
        <v>7.7374316537929866E-2</v>
      </c>
    </row>
    <row r="7" spans="1:26" x14ac:dyDescent="0.3">
      <c r="A7">
        <v>2007</v>
      </c>
      <c r="B7" t="s">
        <v>120</v>
      </c>
      <c r="C7" t="s">
        <v>488</v>
      </c>
      <c r="D7" s="2">
        <v>30085387.539000001</v>
      </c>
      <c r="E7" s="2">
        <v>18575129.425000001</v>
      </c>
      <c r="F7" s="2">
        <v>48660516.964000002</v>
      </c>
      <c r="G7" s="2">
        <v>-11510258.114</v>
      </c>
      <c r="H7" s="2">
        <v>5812.68</v>
      </c>
      <c r="I7" s="2">
        <v>7566.9489999999996</v>
      </c>
      <c r="J7" s="2">
        <v>2.4666700000000001</v>
      </c>
      <c r="K7" s="2">
        <v>2.4666700000000001</v>
      </c>
      <c r="L7" s="2">
        <v>2.7857099999999999</v>
      </c>
      <c r="M7" s="2">
        <v>2.8571399999999998</v>
      </c>
      <c r="N7" s="2">
        <v>3.1428600000000002</v>
      </c>
      <c r="O7" s="2">
        <v>3.5555599999999998</v>
      </c>
      <c r="R7" s="3" t="s">
        <v>35</v>
      </c>
      <c r="S7" s="3">
        <v>65587723.89197211</v>
      </c>
    </row>
    <row r="8" spans="1:26" ht="14.5" thickBot="1" x14ac:dyDescent="0.35">
      <c r="A8">
        <v>2007</v>
      </c>
      <c r="B8" t="s">
        <v>127</v>
      </c>
      <c r="C8" t="s">
        <v>488</v>
      </c>
      <c r="D8" s="2">
        <v>25829460.931000002</v>
      </c>
      <c r="E8" s="2">
        <v>12360221.563999999</v>
      </c>
      <c r="F8" s="2">
        <v>38189682.495000005</v>
      </c>
      <c r="G8" s="2">
        <v>-13469239.367000002</v>
      </c>
      <c r="H8" s="2">
        <v>13550.44</v>
      </c>
      <c r="I8" s="2">
        <v>4362.2659999999996</v>
      </c>
      <c r="J8" s="2">
        <v>2.3571399999999998</v>
      </c>
      <c r="K8" s="2">
        <v>2.5</v>
      </c>
      <c r="L8" s="2">
        <v>2.69231</v>
      </c>
      <c r="M8" s="2">
        <v>2.8333300000000001</v>
      </c>
      <c r="N8" s="2">
        <v>2.4615399999999998</v>
      </c>
      <c r="O8" s="2">
        <v>3.4545499999999998</v>
      </c>
      <c r="R8" s="4" t="s">
        <v>36</v>
      </c>
      <c r="S8" s="4">
        <v>215</v>
      </c>
    </row>
    <row r="9" spans="1:26" x14ac:dyDescent="0.3">
      <c r="A9">
        <v>2007</v>
      </c>
      <c r="B9" t="s">
        <v>128</v>
      </c>
      <c r="C9" t="s">
        <v>488</v>
      </c>
      <c r="D9" s="2">
        <v>8748906.6339999996</v>
      </c>
      <c r="E9" s="2">
        <v>1486412.281</v>
      </c>
      <c r="F9" s="2">
        <v>10235318.914999999</v>
      </c>
      <c r="G9" s="2">
        <v>-7262494.3530000001</v>
      </c>
      <c r="H9" s="2">
        <v>31774.61</v>
      </c>
      <c r="I9" s="2">
        <v>767.06922896699996</v>
      </c>
      <c r="J9" s="2">
        <v>2.7692299999999999</v>
      </c>
      <c r="K9" s="2">
        <v>2.90909</v>
      </c>
      <c r="L9" s="2">
        <v>2.9230800000000001</v>
      </c>
      <c r="M9" s="2">
        <v>2.7692299999999999</v>
      </c>
      <c r="N9" s="2">
        <v>2.9230800000000001</v>
      </c>
      <c r="O9" s="2">
        <v>3.25</v>
      </c>
    </row>
    <row r="10" spans="1:26" ht="14.5" thickBot="1" x14ac:dyDescent="0.35">
      <c r="A10">
        <v>2007</v>
      </c>
      <c r="B10" t="s">
        <v>129</v>
      </c>
      <c r="C10" t="s">
        <v>488</v>
      </c>
      <c r="D10" s="2">
        <v>116822197.47400001</v>
      </c>
      <c r="E10" s="2">
        <v>120900492.192</v>
      </c>
      <c r="F10" s="2">
        <v>237722689.66600001</v>
      </c>
      <c r="G10" s="2">
        <v>4078294.7179999948</v>
      </c>
      <c r="H10" s="2">
        <v>18434.54</v>
      </c>
      <c r="I10" s="2">
        <v>10356.585999999999</v>
      </c>
      <c r="J10" s="2">
        <v>2.95</v>
      </c>
      <c r="K10" s="2">
        <v>3</v>
      </c>
      <c r="L10" s="2">
        <v>3.0625</v>
      </c>
      <c r="M10" s="2">
        <v>3</v>
      </c>
      <c r="N10" s="2">
        <v>3.26667</v>
      </c>
      <c r="O10" s="2">
        <v>3.5625</v>
      </c>
      <c r="R10" t="s">
        <v>37</v>
      </c>
    </row>
    <row r="11" spans="1:26" x14ac:dyDescent="0.3">
      <c r="A11">
        <v>2007</v>
      </c>
      <c r="B11" t="s">
        <v>130</v>
      </c>
      <c r="C11" t="s">
        <v>488</v>
      </c>
      <c r="D11" s="2">
        <v>97422845.557999998</v>
      </c>
      <c r="E11" s="2">
        <v>101957401.495</v>
      </c>
      <c r="F11" s="2">
        <v>199380247.053</v>
      </c>
      <c r="G11" s="2">
        <v>4534555.9370000064</v>
      </c>
      <c r="H11" s="2">
        <v>58641.19</v>
      </c>
      <c r="I11" s="2">
        <v>5469.9570000000003</v>
      </c>
      <c r="J11" s="2">
        <v>3.9714299999999998</v>
      </c>
      <c r="K11" s="2">
        <v>3.8235299999999999</v>
      </c>
      <c r="L11" s="2">
        <v>3.6666699999999999</v>
      </c>
      <c r="M11" s="2">
        <v>3.8333300000000001</v>
      </c>
      <c r="N11" s="2">
        <v>3.7586200000000001</v>
      </c>
      <c r="O11" s="2">
        <v>4.11111</v>
      </c>
      <c r="R11" s="5"/>
      <c r="S11" s="5" t="s">
        <v>41</v>
      </c>
      <c r="T11" s="5" t="s">
        <v>42</v>
      </c>
      <c r="U11" s="5" t="s">
        <v>43</v>
      </c>
      <c r="V11" s="5" t="s">
        <v>44</v>
      </c>
      <c r="W11" s="5" t="s">
        <v>45</v>
      </c>
    </row>
    <row r="12" spans="1:26" x14ac:dyDescent="0.3">
      <c r="A12">
        <v>2007</v>
      </c>
      <c r="B12" t="s">
        <v>131</v>
      </c>
      <c r="C12" t="s">
        <v>488</v>
      </c>
      <c r="D12" s="2">
        <v>16665173.899</v>
      </c>
      <c r="E12" s="2">
        <v>11739446.694</v>
      </c>
      <c r="F12" s="2">
        <v>28404620.593000002</v>
      </c>
      <c r="G12" s="2">
        <v>-4925727.2050000001</v>
      </c>
      <c r="H12" s="2">
        <v>16606.57</v>
      </c>
      <c r="I12" s="2">
        <v>1344.0719999999999</v>
      </c>
      <c r="J12" s="2">
        <v>2.75</v>
      </c>
      <c r="K12" s="2">
        <v>2.9130400000000001</v>
      </c>
      <c r="L12" s="2">
        <v>2.85</v>
      </c>
      <c r="M12" s="2">
        <v>3</v>
      </c>
      <c r="N12" s="2">
        <v>2.8421099999999999</v>
      </c>
      <c r="O12" s="2">
        <v>3.3529399999999998</v>
      </c>
      <c r="R12" s="3" t="s">
        <v>38</v>
      </c>
      <c r="S12" s="3">
        <v>8</v>
      </c>
      <c r="T12" s="3">
        <v>1.1256644782726592E+17</v>
      </c>
      <c r="U12" s="3">
        <v>1.407080597840824E+16</v>
      </c>
      <c r="V12" s="3">
        <v>3.2709496207430244</v>
      </c>
      <c r="W12" s="3">
        <v>1.5619056565866418E-3</v>
      </c>
    </row>
    <row r="13" spans="1:26" x14ac:dyDescent="0.3">
      <c r="A13">
        <v>2007</v>
      </c>
      <c r="B13" t="s">
        <v>132</v>
      </c>
      <c r="C13" t="s">
        <v>488</v>
      </c>
      <c r="D13" s="2">
        <v>81576271.858999997</v>
      </c>
      <c r="E13" s="2">
        <v>89798884.876000002</v>
      </c>
      <c r="F13" s="2">
        <v>171375156.73500001</v>
      </c>
      <c r="G13" s="2">
        <v>8222613.0170000046</v>
      </c>
      <c r="H13" s="2">
        <v>48463.31</v>
      </c>
      <c r="I13" s="2">
        <v>5298.0140000000001</v>
      </c>
      <c r="J13" s="2">
        <v>3.6842100000000002</v>
      </c>
      <c r="K13" s="2">
        <v>3.80952</v>
      </c>
      <c r="L13" s="2">
        <v>3.3</v>
      </c>
      <c r="M13" s="2">
        <v>3.85</v>
      </c>
      <c r="N13" s="2">
        <v>4.1666699999999999</v>
      </c>
      <c r="O13" s="2">
        <v>4.1764700000000001</v>
      </c>
      <c r="R13" s="3" t="s">
        <v>39</v>
      </c>
      <c r="S13" s="3">
        <v>207</v>
      </c>
      <c r="T13" s="3">
        <v>8.9046215174322086E+17</v>
      </c>
      <c r="U13" s="3">
        <v>4301749525329569.5</v>
      </c>
      <c r="V13" s="3"/>
      <c r="W13" s="3"/>
    </row>
    <row r="14" spans="1:26" ht="14.5" thickBot="1" x14ac:dyDescent="0.35">
      <c r="A14">
        <v>2007</v>
      </c>
      <c r="B14" t="s">
        <v>133</v>
      </c>
      <c r="C14" t="s">
        <v>488</v>
      </c>
      <c r="D14" s="2">
        <v>611364435.45799994</v>
      </c>
      <c r="E14" s="2">
        <v>539730711.53600001</v>
      </c>
      <c r="F14" s="2">
        <v>1151095146.994</v>
      </c>
      <c r="G14" s="2">
        <v>-71633723.921999931</v>
      </c>
      <c r="H14" s="2">
        <v>43059.91</v>
      </c>
      <c r="I14" s="2">
        <v>64054.165999999997</v>
      </c>
      <c r="J14" s="2">
        <v>3.5107900000000001</v>
      </c>
      <c r="K14" s="2">
        <v>3.8235299999999999</v>
      </c>
      <c r="L14" s="2">
        <v>3.6296300000000001</v>
      </c>
      <c r="M14" s="2">
        <v>3.75969</v>
      </c>
      <c r="N14" s="2">
        <v>3.8709699999999998</v>
      </c>
      <c r="O14" s="2">
        <v>4.0245899999999999</v>
      </c>
      <c r="R14" s="4" t="s">
        <v>4</v>
      </c>
      <c r="S14" s="4">
        <v>215</v>
      </c>
      <c r="T14" s="4">
        <v>1.0030285995704868E+18</v>
      </c>
      <c r="U14" s="4"/>
      <c r="V14" s="4"/>
      <c r="W14" s="4"/>
    </row>
    <row r="15" spans="1:26" ht="14.5" thickBot="1" x14ac:dyDescent="0.35">
      <c r="A15">
        <v>2007</v>
      </c>
      <c r="B15" t="s">
        <v>134</v>
      </c>
      <c r="C15" t="s">
        <v>488</v>
      </c>
      <c r="D15" s="2">
        <v>1059307813</v>
      </c>
      <c r="E15" s="2">
        <v>1328841354</v>
      </c>
      <c r="F15" s="2">
        <v>2388149167</v>
      </c>
      <c r="G15" s="2">
        <v>269533541</v>
      </c>
      <c r="H15" s="2">
        <v>42531.25</v>
      </c>
      <c r="I15" s="2">
        <v>81344.456999999995</v>
      </c>
      <c r="J15" s="2">
        <v>3.88279</v>
      </c>
      <c r="K15" s="2">
        <v>4.1913299999999998</v>
      </c>
      <c r="L15" s="2">
        <v>3.90984</v>
      </c>
      <c r="M15" s="2">
        <v>4.2072799999999999</v>
      </c>
      <c r="N15" s="2">
        <v>4.1186400000000001</v>
      </c>
      <c r="O15" s="2">
        <v>4.3272700000000004</v>
      </c>
    </row>
    <row r="16" spans="1:26" x14ac:dyDescent="0.3">
      <c r="A16">
        <v>2007</v>
      </c>
      <c r="B16" t="s">
        <v>135</v>
      </c>
      <c r="C16" t="s">
        <v>488</v>
      </c>
      <c r="D16" s="2">
        <v>76099246.072999999</v>
      </c>
      <c r="E16" s="2">
        <v>23504156.355999999</v>
      </c>
      <c r="F16" s="2">
        <v>99603402.42899999</v>
      </c>
      <c r="G16" s="2">
        <v>-52595089.717</v>
      </c>
      <c r="H16" s="2">
        <v>28899.95</v>
      </c>
      <c r="I16" s="2">
        <v>11380.897000000001</v>
      </c>
      <c r="J16" s="2">
        <v>3.0588199999999999</v>
      </c>
      <c r="K16" s="2">
        <v>3.05</v>
      </c>
      <c r="L16" s="2">
        <v>3.11111</v>
      </c>
      <c r="M16" s="2">
        <v>3.3333300000000001</v>
      </c>
      <c r="N16" s="2">
        <v>3.5294099999999999</v>
      </c>
      <c r="O16" s="2">
        <v>4.125</v>
      </c>
      <c r="R16" s="5"/>
      <c r="S16" s="5" t="s">
        <v>46</v>
      </c>
      <c r="T16" s="5" t="s">
        <v>35</v>
      </c>
      <c r="U16" s="5" t="s">
        <v>47</v>
      </c>
      <c r="V16" s="5" t="s">
        <v>48</v>
      </c>
      <c r="W16" s="5" t="s">
        <v>49</v>
      </c>
      <c r="X16" s="5" t="s">
        <v>50</v>
      </c>
      <c r="Y16" s="5" t="s">
        <v>51</v>
      </c>
      <c r="Z16" s="5" t="s">
        <v>52</v>
      </c>
    </row>
    <row r="17" spans="1:26" x14ac:dyDescent="0.3">
      <c r="A17">
        <v>2007</v>
      </c>
      <c r="B17" t="s">
        <v>126</v>
      </c>
      <c r="C17" t="s">
        <v>488</v>
      </c>
      <c r="D17" s="2">
        <v>94659727</v>
      </c>
      <c r="E17" s="2">
        <v>94590870</v>
      </c>
      <c r="F17" s="2">
        <v>189250597</v>
      </c>
      <c r="G17" s="2">
        <v>-68857</v>
      </c>
      <c r="H17" s="2">
        <v>13893.38</v>
      </c>
      <c r="I17" s="2">
        <v>10023.887000000001</v>
      </c>
      <c r="J17" s="2">
        <v>3</v>
      </c>
      <c r="K17" s="2">
        <v>3.1176499999999998</v>
      </c>
      <c r="L17" s="2">
        <v>3.0666699999999998</v>
      </c>
      <c r="M17" s="2">
        <v>3.0714299999999999</v>
      </c>
      <c r="N17" s="2">
        <v>3</v>
      </c>
      <c r="O17" s="2">
        <v>3.69231</v>
      </c>
      <c r="R17" s="3" t="s">
        <v>40</v>
      </c>
      <c r="S17" s="3">
        <v>0</v>
      </c>
      <c r="T17" s="3" t="e">
        <v>#N/A</v>
      </c>
      <c r="U17" s="3" t="e">
        <v>#N/A</v>
      </c>
      <c r="V17" s="3" t="e">
        <v>#N/A</v>
      </c>
      <c r="W17" s="3" t="e">
        <v>#N/A</v>
      </c>
      <c r="X17" s="3" t="e">
        <v>#N/A</v>
      </c>
      <c r="Y17" s="3" t="e">
        <v>#N/A</v>
      </c>
      <c r="Z17" s="3" t="e">
        <v>#N/A</v>
      </c>
    </row>
    <row r="18" spans="1:26" x14ac:dyDescent="0.3">
      <c r="A18">
        <v>2007</v>
      </c>
      <c r="B18" t="s">
        <v>125</v>
      </c>
      <c r="C18" t="s">
        <v>488</v>
      </c>
      <c r="D18" s="2">
        <v>87045335.180000007</v>
      </c>
      <c r="E18" s="2">
        <v>122232810.734</v>
      </c>
      <c r="F18" s="2">
        <v>209278145.914</v>
      </c>
      <c r="G18" s="2">
        <v>35187475.55399999</v>
      </c>
      <c r="H18" s="2">
        <v>60812.43</v>
      </c>
      <c r="I18" s="2">
        <v>4398.0730000000003</v>
      </c>
      <c r="J18" s="2">
        <v>3.8181799999999999</v>
      </c>
      <c r="K18" s="2">
        <v>3.71875</v>
      </c>
      <c r="L18" s="2">
        <v>3.7586200000000001</v>
      </c>
      <c r="M18" s="2">
        <v>3.9310299999999998</v>
      </c>
      <c r="N18" s="2">
        <v>3.9615399999999998</v>
      </c>
      <c r="O18" s="2">
        <v>4.32</v>
      </c>
      <c r="R18" s="3" t="s">
        <v>5</v>
      </c>
      <c r="S18" s="3">
        <v>334.90546689727626</v>
      </c>
      <c r="T18" s="3">
        <v>267.63206081266787</v>
      </c>
      <c r="U18" s="3">
        <v>1.2513652732050558</v>
      </c>
      <c r="V18" s="3">
        <v>0.21221358338418531</v>
      </c>
      <c r="W18" s="3">
        <v>-192.72856955055431</v>
      </c>
      <c r="X18" s="3">
        <v>862.53950334510682</v>
      </c>
      <c r="Y18" s="3">
        <v>-192.72856955055431</v>
      </c>
      <c r="Z18" s="3">
        <v>862.53950334510682</v>
      </c>
    </row>
    <row r="19" spans="1:26" x14ac:dyDescent="0.3">
      <c r="A19">
        <v>2007</v>
      </c>
      <c r="B19" t="s">
        <v>124</v>
      </c>
      <c r="C19" t="s">
        <v>488</v>
      </c>
      <c r="D19" s="2">
        <v>511822513.74800003</v>
      </c>
      <c r="E19" s="2">
        <v>500203413.15700001</v>
      </c>
      <c r="F19" s="2">
        <v>1012025926.905</v>
      </c>
      <c r="G19" s="2">
        <v>-11619100.591000021</v>
      </c>
      <c r="H19" s="2">
        <v>37685.360000000001</v>
      </c>
      <c r="I19" s="2">
        <v>59313.510999999999</v>
      </c>
      <c r="J19" s="2">
        <v>3.1871</v>
      </c>
      <c r="K19" s="2">
        <v>3.5194800000000002</v>
      </c>
      <c r="L19" s="2">
        <v>3.56738</v>
      </c>
      <c r="M19" s="2">
        <v>3.6285699999999999</v>
      </c>
      <c r="N19" s="2">
        <v>3.65693</v>
      </c>
      <c r="O19" s="2">
        <v>3.9296899999999999</v>
      </c>
      <c r="R19" s="3" t="s">
        <v>6</v>
      </c>
      <c r="S19" s="3">
        <v>709.40537054685808</v>
      </c>
      <c r="T19" s="3">
        <v>174.74345300872616</v>
      </c>
      <c r="U19" s="3">
        <v>4.0596964197075387</v>
      </c>
      <c r="V19" s="3">
        <v>6.9666445156349316E-5</v>
      </c>
      <c r="W19" s="3">
        <v>364.90033189843228</v>
      </c>
      <c r="X19" s="3">
        <v>1053.9104091952838</v>
      </c>
      <c r="Y19" s="3">
        <v>364.90033189843228</v>
      </c>
      <c r="Z19" s="3">
        <v>1053.9104091952838</v>
      </c>
    </row>
    <row r="20" spans="1:26" x14ac:dyDescent="0.3">
      <c r="A20">
        <v>2007</v>
      </c>
      <c r="B20" t="s">
        <v>123</v>
      </c>
      <c r="C20" t="s">
        <v>488</v>
      </c>
      <c r="D20" s="2">
        <v>15185449.486</v>
      </c>
      <c r="E20" s="2">
        <v>7893151.4809999997</v>
      </c>
      <c r="F20" s="2">
        <v>23078600.967</v>
      </c>
      <c r="G20" s="2">
        <v>-7292298.0049999999</v>
      </c>
      <c r="H20" s="2">
        <v>14010.24</v>
      </c>
      <c r="I20" s="2">
        <v>2198.518</v>
      </c>
      <c r="J20" s="2">
        <v>2.5333299999999999</v>
      </c>
      <c r="K20" s="2">
        <v>2.5625</v>
      </c>
      <c r="L20" s="2">
        <v>3.3125</v>
      </c>
      <c r="M20" s="2">
        <v>2.9411800000000001</v>
      </c>
      <c r="N20" s="2">
        <v>3.0588199999999999</v>
      </c>
      <c r="O20" s="2">
        <v>3.6875</v>
      </c>
      <c r="R20" s="3" t="s">
        <v>24</v>
      </c>
      <c r="S20" s="3">
        <v>9803624.7253066953</v>
      </c>
      <c r="T20" s="3">
        <v>27859102.907112215</v>
      </c>
      <c r="U20" s="3">
        <v>0.35190023016871463</v>
      </c>
      <c r="V20" s="3">
        <v>0.72527105954879312</v>
      </c>
      <c r="W20" s="3">
        <v>-45120328.982108533</v>
      </c>
      <c r="X20" s="3">
        <v>64727578.432721928</v>
      </c>
      <c r="Y20" s="3">
        <v>-45120328.982108533</v>
      </c>
      <c r="Z20" s="3">
        <v>64727578.432721928</v>
      </c>
    </row>
    <row r="21" spans="1:26" x14ac:dyDescent="0.3">
      <c r="A21">
        <v>2007</v>
      </c>
      <c r="B21" t="s">
        <v>122</v>
      </c>
      <c r="C21" t="s">
        <v>488</v>
      </c>
      <c r="D21" s="2">
        <v>24445067.456999999</v>
      </c>
      <c r="E21" s="2">
        <v>17162395.776000001</v>
      </c>
      <c r="F21" s="2">
        <v>41607463.232999995</v>
      </c>
      <c r="G21" s="2">
        <v>-7282671.680999998</v>
      </c>
      <c r="H21" s="2">
        <v>12313.17</v>
      </c>
      <c r="I21" s="2">
        <v>3260.0909999999999</v>
      </c>
      <c r="J21" s="2">
        <v>2.6363599999999998</v>
      </c>
      <c r="K21" s="2">
        <v>2.2999999999999998</v>
      </c>
      <c r="L21" s="2">
        <v>3</v>
      </c>
      <c r="M21" s="2">
        <v>2.7</v>
      </c>
      <c r="N21" s="2">
        <v>2.6</v>
      </c>
      <c r="O21" s="2">
        <v>3.4</v>
      </c>
      <c r="R21" s="3" t="s">
        <v>23</v>
      </c>
      <c r="S21" s="3">
        <v>-2414492.9868212901</v>
      </c>
      <c r="T21" s="3">
        <v>28441886.535305329</v>
      </c>
      <c r="U21" s="3">
        <v>-8.4892153121564021E-2</v>
      </c>
      <c r="V21" s="3">
        <v>0.93242917774890144</v>
      </c>
      <c r="W21" s="3">
        <v>-58487399.017756835</v>
      </c>
      <c r="X21" s="3">
        <v>53658413.044114262</v>
      </c>
      <c r="Y21" s="3">
        <v>-58487399.017756835</v>
      </c>
      <c r="Z21" s="3">
        <v>53658413.044114262</v>
      </c>
    </row>
    <row r="22" spans="1:26" x14ac:dyDescent="0.3">
      <c r="A22">
        <v>2007</v>
      </c>
      <c r="B22" t="s">
        <v>257</v>
      </c>
      <c r="C22" t="s">
        <v>488</v>
      </c>
      <c r="D22" s="2">
        <v>31650391.537999999</v>
      </c>
      <c r="E22" s="2">
        <v>14607345.568</v>
      </c>
      <c r="F22" s="2">
        <v>46257737.105999999</v>
      </c>
      <c r="G22" s="2">
        <v>-17043045.969999999</v>
      </c>
      <c r="H22" s="2">
        <v>2549.88</v>
      </c>
      <c r="I22" s="2">
        <v>31225.881000000001</v>
      </c>
      <c r="J22" s="2">
        <v>2.2000000000000002</v>
      </c>
      <c r="K22" s="2">
        <v>2.3333300000000001</v>
      </c>
      <c r="L22" s="2">
        <v>2.75</v>
      </c>
      <c r="M22" s="2">
        <v>2.125</v>
      </c>
      <c r="N22" s="2">
        <v>2</v>
      </c>
      <c r="O22" s="2">
        <v>2.8571399999999998</v>
      </c>
      <c r="R22" s="3" t="s">
        <v>22</v>
      </c>
      <c r="S22" s="3">
        <v>-4154217.4576207283</v>
      </c>
      <c r="T22" s="3">
        <v>22977416.340772379</v>
      </c>
      <c r="U22" s="3">
        <v>-0.18079567328243334</v>
      </c>
      <c r="V22" s="3">
        <v>0.85670484744038333</v>
      </c>
      <c r="W22" s="3">
        <v>-49453973.003389105</v>
      </c>
      <c r="X22" s="3">
        <v>41145538.088147655</v>
      </c>
      <c r="Y22" s="3">
        <v>-49453973.003389105</v>
      </c>
      <c r="Z22" s="3">
        <v>41145538.088147655</v>
      </c>
    </row>
    <row r="23" spans="1:26" x14ac:dyDescent="0.3">
      <c r="A23">
        <v>2007</v>
      </c>
      <c r="B23" t="s">
        <v>117</v>
      </c>
      <c r="C23" t="s">
        <v>488</v>
      </c>
      <c r="D23" s="2">
        <v>492615686</v>
      </c>
      <c r="E23" s="2">
        <v>550754892</v>
      </c>
      <c r="F23" s="2">
        <v>1043370578</v>
      </c>
      <c r="G23" s="2">
        <v>58139206</v>
      </c>
      <c r="H23" s="2">
        <v>51804.2</v>
      </c>
      <c r="I23" s="2">
        <v>16507.056</v>
      </c>
      <c r="J23" s="2">
        <v>3.9922499999999999</v>
      </c>
      <c r="K23" s="2">
        <v>4.2903200000000004</v>
      </c>
      <c r="L23" s="2">
        <v>4.0487799999999998</v>
      </c>
      <c r="M23" s="2">
        <v>4.25</v>
      </c>
      <c r="N23" s="2">
        <v>4.1363599999999998</v>
      </c>
      <c r="O23" s="2">
        <v>4.3823499999999997</v>
      </c>
      <c r="R23" s="3" t="s">
        <v>21</v>
      </c>
      <c r="S23" s="3">
        <v>36412875.270467922</v>
      </c>
      <c r="T23" s="3">
        <v>32687021.074521631</v>
      </c>
      <c r="U23" s="3">
        <v>1.1139857372579742</v>
      </c>
      <c r="V23" s="3">
        <v>0.26657710685776198</v>
      </c>
      <c r="W23" s="3">
        <v>-28029272.716716751</v>
      </c>
      <c r="X23" s="3">
        <v>100855023.2576526</v>
      </c>
      <c r="Y23" s="3">
        <v>-28029272.716716751</v>
      </c>
      <c r="Z23" s="3">
        <v>100855023.2576526</v>
      </c>
    </row>
    <row r="24" spans="1:26" x14ac:dyDescent="0.3">
      <c r="A24">
        <v>2007</v>
      </c>
      <c r="B24" t="s">
        <v>115</v>
      </c>
      <c r="C24" t="s">
        <v>488</v>
      </c>
      <c r="D24" s="2">
        <v>80297682.393999994</v>
      </c>
      <c r="E24" s="2">
        <v>136357020.662</v>
      </c>
      <c r="F24" s="2">
        <v>216654703.05599999</v>
      </c>
      <c r="G24" s="2">
        <v>56059338.268000007</v>
      </c>
      <c r="H24" s="2">
        <v>84946.46</v>
      </c>
      <c r="I24" s="2">
        <v>4719.6480000000001</v>
      </c>
      <c r="J24" s="2">
        <v>3.7575799999999999</v>
      </c>
      <c r="K24" s="2">
        <v>3.8214299999999999</v>
      </c>
      <c r="L24" s="2">
        <v>3.6206900000000002</v>
      </c>
      <c r="M24" s="2">
        <v>3.7777799999999999</v>
      </c>
      <c r="N24" s="2">
        <v>3.6666699999999999</v>
      </c>
      <c r="O24" s="2">
        <v>4.24</v>
      </c>
      <c r="R24" s="3" t="s">
        <v>20</v>
      </c>
      <c r="S24" s="3">
        <v>-40895910.64585501</v>
      </c>
      <c r="T24" s="3">
        <v>25346463.363246929</v>
      </c>
      <c r="U24" s="3">
        <v>-1.6134760127977148</v>
      </c>
      <c r="V24" s="3">
        <v>0.1081645299515763</v>
      </c>
      <c r="W24" s="3">
        <v>-90866219.634313896</v>
      </c>
      <c r="X24" s="3">
        <v>9074398.3426038772</v>
      </c>
      <c r="Y24" s="3">
        <v>-90866219.634313896</v>
      </c>
      <c r="Z24" s="3">
        <v>9074398.3426038772</v>
      </c>
    </row>
    <row r="25" spans="1:26" ht="14.5" thickBot="1" x14ac:dyDescent="0.35">
      <c r="A25">
        <v>2007</v>
      </c>
      <c r="B25" t="s">
        <v>114</v>
      </c>
      <c r="C25" t="s">
        <v>488</v>
      </c>
      <c r="D25" s="2">
        <v>164172482.403</v>
      </c>
      <c r="E25" s="2">
        <v>138784983.21599999</v>
      </c>
      <c r="F25" s="2">
        <v>302957465.61899996</v>
      </c>
      <c r="G25" s="2">
        <v>-25387499.187000006</v>
      </c>
      <c r="H25" s="2">
        <v>11264.72</v>
      </c>
      <c r="I25" s="2">
        <v>38329.584999999999</v>
      </c>
      <c r="J25" s="2">
        <v>2.88462</v>
      </c>
      <c r="K25" s="2">
        <v>2.69231</v>
      </c>
      <c r="L25" s="2">
        <v>2.9230800000000001</v>
      </c>
      <c r="M25" s="2">
        <v>3.04</v>
      </c>
      <c r="N25" s="2">
        <v>3.12</v>
      </c>
      <c r="O25" s="2">
        <v>3.59091</v>
      </c>
      <c r="R25" s="4" t="s">
        <v>19</v>
      </c>
      <c r="S25" s="4">
        <v>-3273429.0369174872</v>
      </c>
      <c r="T25" s="4">
        <v>20824670.879732467</v>
      </c>
      <c r="U25" s="4">
        <v>-0.15718995300441169</v>
      </c>
      <c r="V25" s="4">
        <v>0.87524836112254456</v>
      </c>
      <c r="W25" s="4">
        <v>-44329067.590109646</v>
      </c>
      <c r="X25" s="4">
        <v>37782209.516274676</v>
      </c>
      <c r="Y25" s="4">
        <v>-44329067.590109646</v>
      </c>
      <c r="Z25" s="4">
        <v>37782209.516274676</v>
      </c>
    </row>
    <row r="26" spans="1:26" x14ac:dyDescent="0.3">
      <c r="A26">
        <v>2007</v>
      </c>
      <c r="B26" t="s">
        <v>113</v>
      </c>
      <c r="C26" t="s">
        <v>488</v>
      </c>
      <c r="D26" s="2">
        <v>82267209.952000007</v>
      </c>
      <c r="E26" s="2">
        <v>52483606.244000003</v>
      </c>
      <c r="F26" s="2">
        <v>134750816.19600001</v>
      </c>
      <c r="G26" s="2">
        <v>-29783603.708000004</v>
      </c>
      <c r="H26" s="2">
        <v>22811.57</v>
      </c>
      <c r="I26" s="2">
        <v>10630.12</v>
      </c>
      <c r="J26" s="2">
        <v>3.24</v>
      </c>
      <c r="K26" s="2">
        <v>3.16</v>
      </c>
      <c r="L26" s="2">
        <v>3.2272699999999999</v>
      </c>
      <c r="M26" s="2">
        <v>3.19048</v>
      </c>
      <c r="N26" s="2">
        <v>3.4444400000000002</v>
      </c>
      <c r="O26" s="2">
        <v>4.0588199999999999</v>
      </c>
    </row>
    <row r="27" spans="1:26" x14ac:dyDescent="0.3">
      <c r="A27">
        <v>2007</v>
      </c>
      <c r="B27" t="s">
        <v>107</v>
      </c>
      <c r="C27" t="s">
        <v>488</v>
      </c>
      <c r="D27" s="2">
        <v>29476189.618999999</v>
      </c>
      <c r="E27" s="2">
        <v>30101742</v>
      </c>
      <c r="F27" s="2">
        <v>59577931.619000003</v>
      </c>
      <c r="G27" s="2">
        <v>625552.38100000098</v>
      </c>
      <c r="H27" s="2">
        <v>23959.17</v>
      </c>
      <c r="I27" s="2">
        <v>2013.539</v>
      </c>
      <c r="J27" s="2">
        <v>2.7857099999999999</v>
      </c>
      <c r="K27" s="2">
        <v>3.2222200000000001</v>
      </c>
      <c r="L27" s="2">
        <v>3.1428600000000002</v>
      </c>
      <c r="M27" s="2">
        <v>3.09091</v>
      </c>
      <c r="N27" s="2">
        <v>2.90909</v>
      </c>
      <c r="O27" s="2">
        <v>3.7272699999999999</v>
      </c>
      <c r="R27" t="s">
        <v>545</v>
      </c>
    </row>
    <row r="28" spans="1:26" ht="14.5" thickBot="1" x14ac:dyDescent="0.35">
      <c r="A28">
        <v>2007</v>
      </c>
      <c r="B28" t="s">
        <v>106</v>
      </c>
      <c r="C28" t="s">
        <v>488</v>
      </c>
      <c r="D28" s="2">
        <v>391236947.60699999</v>
      </c>
      <c r="E28" s="2">
        <v>253753921.535</v>
      </c>
      <c r="F28" s="2">
        <v>644990869.14199996</v>
      </c>
      <c r="G28" s="2">
        <v>-137483026.072</v>
      </c>
      <c r="H28" s="2">
        <v>32748.09</v>
      </c>
      <c r="I28" s="2">
        <v>45393.858</v>
      </c>
      <c r="J28" s="2">
        <v>3.1666699999999999</v>
      </c>
      <c r="K28" s="2">
        <v>3.51064</v>
      </c>
      <c r="L28" s="2">
        <v>3.45</v>
      </c>
      <c r="M28" s="2">
        <v>3.55</v>
      </c>
      <c r="N28" s="2">
        <v>3.625</v>
      </c>
      <c r="O28" s="2">
        <v>3.8571399999999998</v>
      </c>
    </row>
    <row r="29" spans="1:26" x14ac:dyDescent="0.3">
      <c r="A29">
        <v>2007</v>
      </c>
      <c r="B29" t="s">
        <v>105</v>
      </c>
      <c r="C29" t="s">
        <v>488</v>
      </c>
      <c r="D29" s="2">
        <v>152822698.81999999</v>
      </c>
      <c r="E29" s="2">
        <v>169061476.94400001</v>
      </c>
      <c r="F29" s="2">
        <v>321884175.764</v>
      </c>
      <c r="G29" s="2">
        <v>16238778.124000013</v>
      </c>
      <c r="H29" s="2">
        <v>53185.65</v>
      </c>
      <c r="I29" s="2">
        <v>9163.2430000000004</v>
      </c>
      <c r="J29" s="2">
        <v>3.8461500000000002</v>
      </c>
      <c r="K29" s="2">
        <v>4.1132099999999996</v>
      </c>
      <c r="L29" s="2">
        <v>3.8979599999999999</v>
      </c>
      <c r="M29" s="2">
        <v>4.0612199999999996</v>
      </c>
      <c r="N29" s="2">
        <v>4.1521699999999999</v>
      </c>
      <c r="O29" s="2">
        <v>4.4318200000000001</v>
      </c>
      <c r="R29" s="6" t="s">
        <v>31</v>
      </c>
      <c r="S29" s="6"/>
    </row>
    <row r="30" spans="1:26" x14ac:dyDescent="0.3">
      <c r="A30">
        <v>2007</v>
      </c>
      <c r="B30" t="s">
        <v>102</v>
      </c>
      <c r="C30" t="s">
        <v>488</v>
      </c>
      <c r="D30" s="2">
        <v>679917917.60599995</v>
      </c>
      <c r="E30" s="2">
        <v>454005489.91100001</v>
      </c>
      <c r="F30" s="2">
        <v>1133923407.517</v>
      </c>
      <c r="G30" s="2">
        <v>-225912427.69499993</v>
      </c>
      <c r="H30" s="2">
        <v>50315.56</v>
      </c>
      <c r="I30" s="2">
        <v>61648.9</v>
      </c>
      <c r="J30" s="2">
        <v>3.7389999999999999</v>
      </c>
      <c r="K30" s="2">
        <v>4.0493800000000002</v>
      </c>
      <c r="L30" s="2">
        <v>3.85209</v>
      </c>
      <c r="M30" s="2">
        <v>4.0195400000000001</v>
      </c>
      <c r="N30" s="2">
        <v>4.0999999999999996</v>
      </c>
      <c r="O30" s="2">
        <v>4.2481499999999999</v>
      </c>
      <c r="R30" s="3" t="s">
        <v>32</v>
      </c>
      <c r="S30" s="3">
        <v>0.8686788570591546</v>
      </c>
    </row>
    <row r="31" spans="1:26" x14ac:dyDescent="0.3">
      <c r="A31">
        <v>2010</v>
      </c>
      <c r="B31" t="s">
        <v>98</v>
      </c>
      <c r="C31" t="s">
        <v>488</v>
      </c>
      <c r="D31" s="2">
        <v>4602774.9670000002</v>
      </c>
      <c r="E31" s="2">
        <v>1549955.7239999999</v>
      </c>
      <c r="F31" s="2">
        <v>6152730.6909999996</v>
      </c>
      <c r="G31" s="2">
        <v>-3052819.2430000002</v>
      </c>
      <c r="H31" s="2">
        <v>4098.13</v>
      </c>
      <c r="I31" s="2">
        <v>2940.5250000000001</v>
      </c>
      <c r="J31" s="2">
        <v>2.0714290000000002</v>
      </c>
      <c r="K31" s="2">
        <v>2.144558</v>
      </c>
      <c r="L31" s="2">
        <v>2.644558</v>
      </c>
      <c r="M31" s="2">
        <v>2.394558</v>
      </c>
      <c r="N31" s="2">
        <v>2.394558</v>
      </c>
      <c r="O31" s="2">
        <v>3.0125850000000001</v>
      </c>
      <c r="R31" s="3" t="s">
        <v>33</v>
      </c>
      <c r="S31" s="3">
        <v>0.75460295670159916</v>
      </c>
    </row>
    <row r="32" spans="1:26" x14ac:dyDescent="0.3">
      <c r="A32">
        <v>2010</v>
      </c>
      <c r="B32" t="s">
        <v>99</v>
      </c>
      <c r="C32" t="s">
        <v>488</v>
      </c>
      <c r="D32" s="2">
        <v>150592664.07100001</v>
      </c>
      <c r="E32" s="2">
        <v>144882002.01199999</v>
      </c>
      <c r="F32" s="2">
        <v>295474666.083</v>
      </c>
      <c r="G32" s="2">
        <v>-5710662.0590000153</v>
      </c>
      <c r="H32" s="2">
        <v>46958.52</v>
      </c>
      <c r="I32" s="2">
        <v>8409.9490000000005</v>
      </c>
      <c r="J32" s="2">
        <v>3.490936</v>
      </c>
      <c r="K32" s="2">
        <v>3.6798250000000001</v>
      </c>
      <c r="L32" s="2">
        <v>3.776316</v>
      </c>
      <c r="M32" s="2">
        <v>3.6983429999999999</v>
      </c>
      <c r="N32" s="2">
        <v>3.8316759999999999</v>
      </c>
      <c r="O32" s="2">
        <v>4.0829300000000002</v>
      </c>
      <c r="R32" s="3" t="s">
        <v>34</v>
      </c>
      <c r="S32" s="3">
        <v>0.74147358808764352</v>
      </c>
    </row>
    <row r="33" spans="1:26" x14ac:dyDescent="0.3">
      <c r="A33">
        <v>2010</v>
      </c>
      <c r="B33" t="s">
        <v>101</v>
      </c>
      <c r="C33" t="s">
        <v>488</v>
      </c>
      <c r="D33" s="2">
        <v>391255897.338</v>
      </c>
      <c r="E33" s="2">
        <v>407595914.29799998</v>
      </c>
      <c r="F33" s="2">
        <v>798851811.63599992</v>
      </c>
      <c r="G33" s="2">
        <v>16340016.959999979</v>
      </c>
      <c r="H33" s="2">
        <v>44691.38</v>
      </c>
      <c r="I33" s="2">
        <v>10938.739</v>
      </c>
      <c r="J33" s="2">
        <v>3.8285979999999999</v>
      </c>
      <c r="K33" s="2">
        <v>4.0096249999999998</v>
      </c>
      <c r="L33" s="2">
        <v>3.3112759999999999</v>
      </c>
      <c r="M33" s="2">
        <v>4.1319970000000001</v>
      </c>
      <c r="N33" s="2">
        <v>4.2206130000000002</v>
      </c>
      <c r="O33" s="2">
        <v>4.28817</v>
      </c>
      <c r="R33" s="3" t="s">
        <v>35</v>
      </c>
      <c r="S33" s="3">
        <v>152437873.14003706</v>
      </c>
    </row>
    <row r="34" spans="1:26" ht="14.5" thickBot="1" x14ac:dyDescent="0.35">
      <c r="A34">
        <v>2010</v>
      </c>
      <c r="B34" t="s">
        <v>418</v>
      </c>
      <c r="C34" t="s">
        <v>488</v>
      </c>
      <c r="D34" s="2">
        <v>9222997.6329999994</v>
      </c>
      <c r="E34" s="2">
        <v>4803107.1909999996</v>
      </c>
      <c r="F34" s="2">
        <v>14026104.823999999</v>
      </c>
      <c r="G34" s="2">
        <v>-4419890.4419999998</v>
      </c>
      <c r="H34" s="2">
        <v>4611.3500000000004</v>
      </c>
      <c r="I34" s="2">
        <v>3722.0839999999998</v>
      </c>
      <c r="J34" s="2">
        <v>2.3344450000000001</v>
      </c>
      <c r="K34" s="2">
        <v>2.2233329999999998</v>
      </c>
      <c r="L34" s="2">
        <v>3.1</v>
      </c>
      <c r="M34" s="2">
        <v>2.3024079999999998</v>
      </c>
      <c r="N34" s="2">
        <v>2.6774079999999998</v>
      </c>
      <c r="O34" s="2">
        <v>3.1774079999999998</v>
      </c>
      <c r="R34" s="4" t="s">
        <v>36</v>
      </c>
      <c r="S34" s="4">
        <v>215</v>
      </c>
    </row>
    <row r="35" spans="1:26" x14ac:dyDescent="0.3">
      <c r="A35">
        <v>2010</v>
      </c>
      <c r="B35" t="s">
        <v>120</v>
      </c>
      <c r="C35" t="s">
        <v>488</v>
      </c>
      <c r="D35" s="2">
        <v>25359886.219999999</v>
      </c>
      <c r="E35" s="2">
        <v>20608005.155999999</v>
      </c>
      <c r="F35" s="2">
        <v>45967891.376000002</v>
      </c>
      <c r="G35" s="2">
        <v>-4751881.0639999993</v>
      </c>
      <c r="H35" s="2">
        <v>6743.74</v>
      </c>
      <c r="I35" s="2">
        <v>7404.59</v>
      </c>
      <c r="J35" s="2">
        <v>2.5</v>
      </c>
      <c r="K35" s="2">
        <v>2.2999999999999998</v>
      </c>
      <c r="L35" s="2">
        <v>3.072222</v>
      </c>
      <c r="M35" s="2">
        <v>2.85</v>
      </c>
      <c r="N35" s="2">
        <v>2.9611109999999998</v>
      </c>
      <c r="O35" s="2">
        <v>3.1833330000000002</v>
      </c>
    </row>
    <row r="36" spans="1:26" ht="14.5" thickBot="1" x14ac:dyDescent="0.35">
      <c r="A36">
        <v>2010</v>
      </c>
      <c r="B36" t="s">
        <v>127</v>
      </c>
      <c r="C36" t="s">
        <v>488</v>
      </c>
      <c r="D36" s="2">
        <v>20067004.556000002</v>
      </c>
      <c r="E36" s="2">
        <v>11810676.241</v>
      </c>
      <c r="F36" s="2">
        <v>31877680.797000002</v>
      </c>
      <c r="G36" s="2">
        <v>-8256328.3150000013</v>
      </c>
      <c r="H36" s="2">
        <v>13550.44</v>
      </c>
      <c r="I36" s="2">
        <v>4328.1530000000002</v>
      </c>
      <c r="J36" s="2">
        <v>2.6198999999999999</v>
      </c>
      <c r="K36" s="2">
        <v>2.3567230000000001</v>
      </c>
      <c r="L36" s="2">
        <v>2.9697800000000001</v>
      </c>
      <c r="M36" s="2">
        <v>2.5286050000000002</v>
      </c>
      <c r="N36" s="2">
        <v>2.8202509999999998</v>
      </c>
      <c r="O36" s="2">
        <v>3.2202510000000002</v>
      </c>
      <c r="R36" t="s">
        <v>37</v>
      </c>
    </row>
    <row r="37" spans="1:26" x14ac:dyDescent="0.3">
      <c r="A37">
        <v>2010</v>
      </c>
      <c r="B37" t="s">
        <v>128</v>
      </c>
      <c r="C37" t="s">
        <v>488</v>
      </c>
      <c r="D37" s="2">
        <v>8644721.9869999997</v>
      </c>
      <c r="E37" s="2">
        <v>1506457.953</v>
      </c>
      <c r="F37" s="2">
        <v>10151179.939999999</v>
      </c>
      <c r="G37" s="2">
        <v>-7138264.034</v>
      </c>
      <c r="H37" s="2">
        <v>31262.53</v>
      </c>
      <c r="I37" s="2">
        <v>829.38147684889998</v>
      </c>
      <c r="J37" s="2">
        <v>2.9175420000000001</v>
      </c>
      <c r="K37" s="2">
        <v>2.9354149999999999</v>
      </c>
      <c r="L37" s="2">
        <v>3.1323530000000002</v>
      </c>
      <c r="M37" s="2">
        <v>2.8219270000000001</v>
      </c>
      <c r="N37" s="2">
        <v>3.5142350000000002</v>
      </c>
      <c r="O37" s="2">
        <v>3.4387249999999998</v>
      </c>
      <c r="R37" s="5"/>
      <c r="S37" s="5" t="s">
        <v>41</v>
      </c>
      <c r="T37" s="5" t="s">
        <v>42</v>
      </c>
      <c r="U37" s="5" t="s">
        <v>43</v>
      </c>
      <c r="V37" s="5" t="s">
        <v>44</v>
      </c>
      <c r="W37" s="5" t="s">
        <v>45</v>
      </c>
    </row>
    <row r="38" spans="1:26" x14ac:dyDescent="0.3">
      <c r="A38">
        <v>2010</v>
      </c>
      <c r="B38" t="s">
        <v>129</v>
      </c>
      <c r="C38" t="s">
        <v>488</v>
      </c>
      <c r="D38" s="2">
        <v>125690657.757</v>
      </c>
      <c r="E38" s="2">
        <v>132140913.815</v>
      </c>
      <c r="F38" s="2">
        <v>257831571.572</v>
      </c>
      <c r="G38" s="2">
        <v>6450256.0579999983</v>
      </c>
      <c r="H38" s="2">
        <v>19831.400000000001</v>
      </c>
      <c r="I38" s="2">
        <v>10536.286</v>
      </c>
      <c r="J38" s="2">
        <v>3.31324</v>
      </c>
      <c r="K38" s="2">
        <v>3.2475649999999998</v>
      </c>
      <c r="L38" s="2">
        <v>3.4237009999999999</v>
      </c>
      <c r="M38" s="2">
        <v>3.267045</v>
      </c>
      <c r="N38" s="2">
        <v>3.6003790000000002</v>
      </c>
      <c r="O38" s="2">
        <v>4.1559340000000002</v>
      </c>
      <c r="R38" s="3" t="s">
        <v>38</v>
      </c>
      <c r="S38" s="3">
        <v>8</v>
      </c>
      <c r="T38" s="3">
        <v>1.4791263833242268E+19</v>
      </c>
      <c r="U38" s="3">
        <v>1.8489079791552835E+18</v>
      </c>
      <c r="V38" s="3">
        <v>79.566368209706596</v>
      </c>
      <c r="W38" s="3">
        <v>8.2626354999663384E-59</v>
      </c>
    </row>
    <row r="39" spans="1:26" x14ac:dyDescent="0.3">
      <c r="A39">
        <v>2010</v>
      </c>
      <c r="B39" t="s">
        <v>130</v>
      </c>
      <c r="C39" t="s">
        <v>488</v>
      </c>
      <c r="D39" s="2">
        <v>82724280.371999994</v>
      </c>
      <c r="E39" s="2">
        <v>96216730.269999996</v>
      </c>
      <c r="F39" s="2">
        <v>178941010.64199999</v>
      </c>
      <c r="G39" s="2">
        <v>13492449.898000002</v>
      </c>
      <c r="H39" s="2">
        <v>58177.16</v>
      </c>
      <c r="I39" s="2">
        <v>5554.8440000000001</v>
      </c>
      <c r="J39" s="2">
        <v>3.5762870000000002</v>
      </c>
      <c r="K39" s="2">
        <v>3.9860090000000001</v>
      </c>
      <c r="L39" s="2">
        <v>3.4586399999999999</v>
      </c>
      <c r="M39" s="2">
        <v>3.8279969999999999</v>
      </c>
      <c r="N39" s="2">
        <v>3.9413809999999998</v>
      </c>
      <c r="O39" s="2">
        <v>4.3788809999999998</v>
      </c>
      <c r="R39" s="3" t="s">
        <v>39</v>
      </c>
      <c r="S39" s="3">
        <v>207</v>
      </c>
      <c r="T39" s="3">
        <v>4.8101221696638126E+18</v>
      </c>
      <c r="U39" s="3">
        <v>2.3237305167458032E+16</v>
      </c>
      <c r="V39" s="3"/>
      <c r="W39" s="3"/>
    </row>
    <row r="40" spans="1:26" ht="14.5" thickBot="1" x14ac:dyDescent="0.35">
      <c r="A40">
        <v>2010</v>
      </c>
      <c r="B40" t="s">
        <v>131</v>
      </c>
      <c r="C40" t="s">
        <v>488</v>
      </c>
      <c r="D40" s="2">
        <v>13196568.154999999</v>
      </c>
      <c r="E40" s="2">
        <v>12811364.478</v>
      </c>
      <c r="F40" s="2">
        <v>26007932.633000001</v>
      </c>
      <c r="G40" s="2">
        <v>-385203.67699999921</v>
      </c>
      <c r="H40" s="2">
        <v>14672.33</v>
      </c>
      <c r="I40" s="2">
        <v>1332.1020000000001</v>
      </c>
      <c r="J40" s="2">
        <v>3.139043</v>
      </c>
      <c r="K40" s="2">
        <v>2.7461859999999998</v>
      </c>
      <c r="L40" s="2">
        <v>3.1722220000000001</v>
      </c>
      <c r="M40" s="2">
        <v>3.1747570000000001</v>
      </c>
      <c r="N40" s="2">
        <v>2.95</v>
      </c>
      <c r="O40" s="2">
        <v>3.6822490000000001</v>
      </c>
      <c r="R40" s="4" t="s">
        <v>4</v>
      </c>
      <c r="S40" s="4">
        <v>215</v>
      </c>
      <c r="T40" s="4">
        <v>1.9601386002906079E+19</v>
      </c>
      <c r="U40" s="4"/>
      <c r="V40" s="4"/>
      <c r="W40" s="4"/>
    </row>
    <row r="41" spans="1:26" ht="14.5" thickBot="1" x14ac:dyDescent="0.35">
      <c r="A41">
        <v>2010</v>
      </c>
      <c r="B41" t="s">
        <v>132</v>
      </c>
      <c r="C41" t="s">
        <v>488</v>
      </c>
      <c r="D41" s="2">
        <v>68767143.783000007</v>
      </c>
      <c r="E41" s="2">
        <v>70116501.474999994</v>
      </c>
      <c r="F41" s="2">
        <v>138883645.25800002</v>
      </c>
      <c r="G41" s="2">
        <v>1349357.6919999868</v>
      </c>
      <c r="H41" s="2">
        <v>46391.71</v>
      </c>
      <c r="I41" s="2">
        <v>5365.7820000000002</v>
      </c>
      <c r="J41" s="2">
        <v>3.8563529999999999</v>
      </c>
      <c r="K41" s="2">
        <v>4.0814250000000003</v>
      </c>
      <c r="L41" s="2">
        <v>3.4079199999999998</v>
      </c>
      <c r="M41" s="2">
        <v>3.918803</v>
      </c>
      <c r="N41" s="2">
        <v>4.0909180000000003</v>
      </c>
      <c r="O41" s="2">
        <v>4.0802509999999996</v>
      </c>
    </row>
    <row r="42" spans="1:26" x14ac:dyDescent="0.3">
      <c r="A42">
        <v>2010</v>
      </c>
      <c r="B42" t="s">
        <v>133</v>
      </c>
      <c r="C42" t="s">
        <v>488</v>
      </c>
      <c r="D42" s="2">
        <v>599171506.08399999</v>
      </c>
      <c r="E42" s="2">
        <v>511651042.741</v>
      </c>
      <c r="F42" s="2">
        <v>1110822548.825</v>
      </c>
      <c r="G42" s="2">
        <v>-87520463.342999995</v>
      </c>
      <c r="H42" s="2">
        <v>42181.58</v>
      </c>
      <c r="I42" s="2">
        <v>65182.879999999997</v>
      </c>
      <c r="J42" s="2">
        <v>3.6311619999999998</v>
      </c>
      <c r="K42" s="2">
        <v>3.9982329999999999</v>
      </c>
      <c r="L42" s="2">
        <v>3.300389</v>
      </c>
      <c r="M42" s="2">
        <v>3.8673639999999998</v>
      </c>
      <c r="N42" s="2">
        <v>4.0106310000000001</v>
      </c>
      <c r="O42" s="2">
        <v>4.3726599999999998</v>
      </c>
      <c r="R42" s="5"/>
      <c r="S42" s="5" t="s">
        <v>46</v>
      </c>
      <c r="T42" s="5" t="s">
        <v>35</v>
      </c>
      <c r="U42" s="5" t="s">
        <v>47</v>
      </c>
      <c r="V42" s="5" t="s">
        <v>48</v>
      </c>
      <c r="W42" s="5" t="s">
        <v>49</v>
      </c>
      <c r="X42" s="5" t="s">
        <v>50</v>
      </c>
      <c r="Y42" s="5" t="s">
        <v>51</v>
      </c>
      <c r="Z42" s="5" t="s">
        <v>52</v>
      </c>
    </row>
    <row r="43" spans="1:26" x14ac:dyDescent="0.3">
      <c r="A43">
        <v>2010</v>
      </c>
      <c r="B43" t="s">
        <v>158</v>
      </c>
      <c r="C43" t="s">
        <v>488</v>
      </c>
      <c r="D43" s="2">
        <v>5235753.0829999996</v>
      </c>
      <c r="E43" s="2">
        <v>1677298.831</v>
      </c>
      <c r="F43" s="2">
        <v>6913051.9139999999</v>
      </c>
      <c r="G43" s="2">
        <v>-3558454.2519999994</v>
      </c>
      <c r="H43" s="2">
        <v>3062.85</v>
      </c>
      <c r="I43" s="2">
        <v>4231.6610000000001</v>
      </c>
      <c r="J43" s="2">
        <v>2.3748939999999998</v>
      </c>
      <c r="K43" s="2">
        <v>2.1719059999999999</v>
      </c>
      <c r="L43" s="2">
        <v>2.7303700000000002</v>
      </c>
      <c r="M43" s="2">
        <v>2.5666350000000002</v>
      </c>
      <c r="N43" s="2">
        <v>2.6675209999999998</v>
      </c>
      <c r="O43" s="2">
        <v>3.0752470000000001</v>
      </c>
      <c r="R43" s="3" t="s">
        <v>40</v>
      </c>
      <c r="S43" s="3">
        <v>0</v>
      </c>
      <c r="T43" s="3" t="e">
        <v>#N/A</v>
      </c>
      <c r="U43" s="3" t="e">
        <v>#N/A</v>
      </c>
      <c r="V43" s="3" t="e">
        <v>#N/A</v>
      </c>
      <c r="W43" s="3" t="e">
        <v>#N/A</v>
      </c>
      <c r="X43" s="3" t="e">
        <v>#N/A</v>
      </c>
      <c r="Y43" s="3" t="e">
        <v>#N/A</v>
      </c>
      <c r="Z43" s="3" t="e">
        <v>#N/A</v>
      </c>
    </row>
    <row r="44" spans="1:26" x14ac:dyDescent="0.3">
      <c r="A44">
        <v>2010</v>
      </c>
      <c r="B44" t="s">
        <v>134</v>
      </c>
      <c r="C44" t="s">
        <v>488</v>
      </c>
      <c r="D44" s="2">
        <v>1066816751.876</v>
      </c>
      <c r="E44" s="2">
        <v>1271096328.74</v>
      </c>
      <c r="F44" s="2">
        <v>2337913080.6160002</v>
      </c>
      <c r="G44" s="2">
        <v>204279576.86399996</v>
      </c>
      <c r="H44" s="2">
        <v>42641.42</v>
      </c>
      <c r="I44" s="2">
        <v>80894.785000000003</v>
      </c>
      <c r="J44" s="2">
        <v>4.0027499999999998</v>
      </c>
      <c r="K44" s="2">
        <v>4.3361879999999999</v>
      </c>
      <c r="L44" s="2">
        <v>3.6564939999999999</v>
      </c>
      <c r="M44" s="2">
        <v>4.1382469999999998</v>
      </c>
      <c r="N44" s="2">
        <v>4.1836729999999998</v>
      </c>
      <c r="O44" s="2">
        <v>4.4829169999999996</v>
      </c>
      <c r="R44" s="3" t="s">
        <v>5</v>
      </c>
      <c r="S44" s="3">
        <v>-519.64411891319685</v>
      </c>
      <c r="T44" s="3">
        <v>622.02588706332142</v>
      </c>
      <c r="U44" s="3">
        <v>-0.83540593682767061</v>
      </c>
      <c r="V44" s="3">
        <v>0.40445238349112256</v>
      </c>
      <c r="W44" s="3">
        <v>-1745.9621787512947</v>
      </c>
      <c r="X44" s="3">
        <v>706.67394092490088</v>
      </c>
      <c r="Y44" s="3">
        <v>-1745.9621787512947</v>
      </c>
      <c r="Z44" s="3">
        <v>706.67394092490088</v>
      </c>
    </row>
    <row r="45" spans="1:26" x14ac:dyDescent="0.3">
      <c r="A45">
        <v>2010</v>
      </c>
      <c r="B45" t="s">
        <v>135</v>
      </c>
      <c r="C45" t="s">
        <v>488</v>
      </c>
      <c r="D45" s="2">
        <v>66452642.920000002</v>
      </c>
      <c r="E45" s="2">
        <v>27585695.544</v>
      </c>
      <c r="F45" s="2">
        <v>94038338.464000002</v>
      </c>
      <c r="G45" s="2">
        <v>-38866947.376000002</v>
      </c>
      <c r="H45" s="2">
        <v>26972.87</v>
      </c>
      <c r="I45" s="2">
        <v>11446.004999999999</v>
      </c>
      <c r="J45" s="2">
        <v>2.4769139999999998</v>
      </c>
      <c r="K45" s="2">
        <v>2.9380130000000002</v>
      </c>
      <c r="L45" s="2">
        <v>2.8487870000000002</v>
      </c>
      <c r="M45" s="2">
        <v>2.6894499999999999</v>
      </c>
      <c r="N45" s="2">
        <v>3.3147030000000002</v>
      </c>
      <c r="O45" s="2">
        <v>3.4935679999999998</v>
      </c>
      <c r="R45" s="3" t="s">
        <v>6</v>
      </c>
      <c r="S45" s="3">
        <v>5068.4800852647477</v>
      </c>
      <c r="T45" s="3">
        <v>406.13576354121108</v>
      </c>
      <c r="U45" s="3">
        <v>12.479767950183099</v>
      </c>
      <c r="V45" s="7">
        <v>5.1113482021053159E-27</v>
      </c>
      <c r="W45" s="3">
        <v>4267.7873296495436</v>
      </c>
      <c r="X45" s="3">
        <v>5869.1728408799518</v>
      </c>
      <c r="Y45" s="3">
        <v>4267.7873296495436</v>
      </c>
      <c r="Z45" s="3">
        <v>5869.1728408799518</v>
      </c>
    </row>
    <row r="46" spans="1:26" x14ac:dyDescent="0.3">
      <c r="A46">
        <v>2010</v>
      </c>
      <c r="B46" t="s">
        <v>126</v>
      </c>
      <c r="C46" t="s">
        <v>488</v>
      </c>
      <c r="D46" s="2">
        <v>87432095</v>
      </c>
      <c r="E46" s="2">
        <v>94748737</v>
      </c>
      <c r="F46" s="2">
        <v>182180832</v>
      </c>
      <c r="G46" s="2">
        <v>7316642</v>
      </c>
      <c r="H46" s="2">
        <v>13073.96</v>
      </c>
      <c r="I46" s="2">
        <v>9927.84</v>
      </c>
      <c r="J46" s="2">
        <v>2.8333330000000001</v>
      </c>
      <c r="K46" s="2">
        <v>3.0833330000000001</v>
      </c>
      <c r="L46" s="2">
        <v>2.7799870000000002</v>
      </c>
      <c r="M46" s="2">
        <v>2.8708969999999998</v>
      </c>
      <c r="N46" s="2">
        <v>2.8708969999999998</v>
      </c>
      <c r="O46" s="2">
        <v>3.5192549999999998</v>
      </c>
      <c r="R46" s="3" t="s">
        <v>24</v>
      </c>
      <c r="S46" s="3">
        <v>93172540.694740698</v>
      </c>
      <c r="T46" s="3">
        <v>64749653.483087443</v>
      </c>
      <c r="U46" s="3">
        <v>1.4389658582354774</v>
      </c>
      <c r="V46" s="3">
        <v>0.15167055059419632</v>
      </c>
      <c r="W46" s="3">
        <v>-34480779.023905888</v>
      </c>
      <c r="X46" s="3">
        <v>220825860.4133873</v>
      </c>
      <c r="Y46" s="3">
        <v>-34480779.023905888</v>
      </c>
      <c r="Z46" s="3">
        <v>220825860.4133873</v>
      </c>
    </row>
    <row r="47" spans="1:26" x14ac:dyDescent="0.3">
      <c r="A47">
        <v>2010</v>
      </c>
      <c r="B47" t="s">
        <v>436</v>
      </c>
      <c r="C47" t="s">
        <v>488</v>
      </c>
      <c r="D47" s="2">
        <v>3914349.4440000001</v>
      </c>
      <c r="E47" s="2">
        <v>4603089.4780000001</v>
      </c>
      <c r="F47" s="2">
        <v>8517438.9220000003</v>
      </c>
      <c r="G47" s="2">
        <v>688740.03399999999</v>
      </c>
      <c r="H47" s="2">
        <v>43080.6</v>
      </c>
      <c r="I47" s="2">
        <v>320.32799999999997</v>
      </c>
      <c r="J47" s="2">
        <v>3.2233329999999998</v>
      </c>
      <c r="K47" s="2">
        <v>3.3344450000000001</v>
      </c>
      <c r="L47" s="2">
        <v>3.1</v>
      </c>
      <c r="M47" s="2">
        <v>3.1440739999999998</v>
      </c>
      <c r="N47" s="2">
        <v>3.1440739999999998</v>
      </c>
      <c r="O47" s="2">
        <v>3.2690739999999998</v>
      </c>
      <c r="R47" s="3" t="s">
        <v>23</v>
      </c>
      <c r="S47" s="3">
        <v>183173833.99075833</v>
      </c>
      <c r="T47" s="3">
        <v>66104149.286736853</v>
      </c>
      <c r="U47" s="3">
        <v>2.7709884472790631</v>
      </c>
      <c r="V47" s="7">
        <v>6.0975003856198161E-3</v>
      </c>
      <c r="W47" s="3">
        <v>52850138.809392303</v>
      </c>
      <c r="X47" s="3">
        <v>313497529.17212439</v>
      </c>
      <c r="Y47" s="3">
        <v>52850138.809392303</v>
      </c>
      <c r="Z47" s="3">
        <v>313497529.17212439</v>
      </c>
    </row>
    <row r="48" spans="1:26" x14ac:dyDescent="0.3">
      <c r="A48">
        <v>2010</v>
      </c>
      <c r="B48" t="s">
        <v>125</v>
      </c>
      <c r="C48" t="s">
        <v>488</v>
      </c>
      <c r="D48" s="2">
        <v>64600595.239</v>
      </c>
      <c r="E48" s="2">
        <v>120645180.498</v>
      </c>
      <c r="F48" s="2">
        <v>185245775.73699999</v>
      </c>
      <c r="G48" s="2">
        <v>56044585.258999996</v>
      </c>
      <c r="H48" s="2">
        <v>48716.46</v>
      </c>
      <c r="I48" s="2">
        <v>4626.9279999999999</v>
      </c>
      <c r="J48" s="2">
        <v>3.2233329999999998</v>
      </c>
      <c r="K48" s="2">
        <v>3.3344450000000001</v>
      </c>
      <c r="L48" s="2">
        <v>3.1</v>
      </c>
      <c r="M48" s="2">
        <v>3.1440739999999998</v>
      </c>
      <c r="N48" s="2">
        <v>3.1440739999999998</v>
      </c>
      <c r="O48" s="2">
        <v>3.2690739999999998</v>
      </c>
      <c r="R48" s="3" t="s">
        <v>22</v>
      </c>
      <c r="S48" s="3">
        <v>-110072108.22185397</v>
      </c>
      <c r="T48" s="3">
        <v>53403720.534799546</v>
      </c>
      <c r="U48" s="3">
        <v>-2.061131829759455</v>
      </c>
      <c r="V48" s="7">
        <v>4.0540242451974622E-2</v>
      </c>
      <c r="W48" s="3">
        <v>-215357030.14617988</v>
      </c>
      <c r="X48" s="3">
        <v>-4787186.2975280583</v>
      </c>
      <c r="Y48" s="3">
        <v>-215357030.14617988</v>
      </c>
      <c r="Z48" s="3">
        <v>-4787186.2975280583</v>
      </c>
    </row>
    <row r="49" spans="1:26" x14ac:dyDescent="0.3">
      <c r="A49">
        <v>2010</v>
      </c>
      <c r="B49" t="s">
        <v>124</v>
      </c>
      <c r="C49" t="s">
        <v>488</v>
      </c>
      <c r="D49" s="2">
        <v>486984371.949</v>
      </c>
      <c r="E49" s="2">
        <v>446839829.71499997</v>
      </c>
      <c r="F49" s="2">
        <v>933824201.66400003</v>
      </c>
      <c r="G49" s="2">
        <v>-40144542.234000027</v>
      </c>
      <c r="H49" s="2">
        <v>35657.65</v>
      </c>
      <c r="I49" s="2">
        <v>59729.807000000001</v>
      </c>
      <c r="J49" s="2">
        <v>3.3819430000000001</v>
      </c>
      <c r="K49" s="2">
        <v>3.7198910000000001</v>
      </c>
      <c r="L49" s="2">
        <v>3.206124</v>
      </c>
      <c r="M49" s="2">
        <v>3.7396310000000001</v>
      </c>
      <c r="N49" s="2">
        <v>3.8340299999999998</v>
      </c>
      <c r="O49" s="2">
        <v>4.0805220000000002</v>
      </c>
      <c r="R49" s="3" t="s">
        <v>21</v>
      </c>
      <c r="S49" s="3">
        <v>82221256.942664132</v>
      </c>
      <c r="T49" s="3">
        <v>75970618.832429543</v>
      </c>
      <c r="U49" s="3">
        <v>1.0822770461304494</v>
      </c>
      <c r="V49" s="3">
        <v>0.28038858003301292</v>
      </c>
      <c r="W49" s="3">
        <v>-67554088.149686769</v>
      </c>
      <c r="X49" s="3">
        <v>231996602.03501505</v>
      </c>
      <c r="Y49" s="3">
        <v>-67554088.149686769</v>
      </c>
      <c r="Z49" s="3">
        <v>231996602.03501505</v>
      </c>
    </row>
    <row r="50" spans="1:26" x14ac:dyDescent="0.3">
      <c r="A50">
        <v>2010</v>
      </c>
      <c r="B50" t="s">
        <v>123</v>
      </c>
      <c r="C50" t="s">
        <v>488</v>
      </c>
      <c r="D50" s="2">
        <v>11143287.700999999</v>
      </c>
      <c r="E50" s="2">
        <v>8850801.2310000006</v>
      </c>
      <c r="F50" s="2">
        <v>19994088.932</v>
      </c>
      <c r="G50" s="2">
        <v>-2292486.4699999988</v>
      </c>
      <c r="H50" s="2">
        <v>11228.13</v>
      </c>
      <c r="I50" s="2">
        <v>2118.848</v>
      </c>
      <c r="J50" s="2">
        <v>2.9351440000000002</v>
      </c>
      <c r="K50" s="2">
        <v>2.875</v>
      </c>
      <c r="L50" s="2">
        <v>3.375</v>
      </c>
      <c r="M50" s="2">
        <v>2.958018</v>
      </c>
      <c r="N50" s="2">
        <v>3.5549689999999998</v>
      </c>
      <c r="O50" s="2">
        <v>3.7207249999999998</v>
      </c>
      <c r="R50" s="3" t="s">
        <v>20</v>
      </c>
      <c r="S50" s="3">
        <v>33145891.011871587</v>
      </c>
      <c r="T50" s="3">
        <v>58909819.360085368</v>
      </c>
      <c r="U50" s="3">
        <v>0.5626547725306682</v>
      </c>
      <c r="V50" s="3">
        <v>0.57427883488917797</v>
      </c>
      <c r="W50" s="3">
        <v>-82994251.843177363</v>
      </c>
      <c r="X50" s="3">
        <v>149286033.86692053</v>
      </c>
      <c r="Y50" s="3">
        <v>-82994251.843177363</v>
      </c>
      <c r="Z50" s="3">
        <v>149286033.86692053</v>
      </c>
    </row>
    <row r="51" spans="1:26" ht="14.5" thickBot="1" x14ac:dyDescent="0.35">
      <c r="A51">
        <v>2010</v>
      </c>
      <c r="B51" t="s">
        <v>122</v>
      </c>
      <c r="C51" t="s">
        <v>488</v>
      </c>
      <c r="D51" s="2">
        <v>23378047.392999999</v>
      </c>
      <c r="E51" s="2">
        <v>20813922.631999999</v>
      </c>
      <c r="F51" s="2">
        <v>44191970.024999999</v>
      </c>
      <c r="G51" s="2">
        <v>-2564124.7609999999</v>
      </c>
      <c r="H51" s="2">
        <v>12010.68</v>
      </c>
      <c r="I51" s="2">
        <v>3123.8029999999999</v>
      </c>
      <c r="J51" s="2">
        <v>2.785714</v>
      </c>
      <c r="K51" s="2">
        <v>2.7186029999999999</v>
      </c>
      <c r="L51" s="2">
        <v>3.189505</v>
      </c>
      <c r="M51" s="2">
        <v>2.8494679999999999</v>
      </c>
      <c r="N51" s="2">
        <v>3.2661349999999998</v>
      </c>
      <c r="O51" s="2">
        <v>3.920636</v>
      </c>
      <c r="R51" s="4" t="s">
        <v>19</v>
      </c>
      <c r="S51" s="4">
        <v>-219361648.04179785</v>
      </c>
      <c r="T51" s="4">
        <v>48400346.12233638</v>
      </c>
      <c r="U51" s="4">
        <v>-4.5322330441055287</v>
      </c>
      <c r="V51" s="8">
        <v>9.8625526796218571E-6</v>
      </c>
      <c r="W51" s="4">
        <v>-314782465.38503772</v>
      </c>
      <c r="X51" s="4">
        <v>-123940830.69855797</v>
      </c>
      <c r="Y51" s="4">
        <v>-314782465.38503772</v>
      </c>
      <c r="Z51" s="4">
        <v>-123940830.69855797</v>
      </c>
    </row>
    <row r="52" spans="1:26" x14ac:dyDescent="0.3">
      <c r="A52">
        <v>2010</v>
      </c>
      <c r="B52" t="s">
        <v>121</v>
      </c>
      <c r="C52" t="s">
        <v>488</v>
      </c>
      <c r="D52" s="2">
        <v>25092232.250999998</v>
      </c>
      <c r="E52" s="2">
        <v>19748439.482000001</v>
      </c>
      <c r="F52" s="2">
        <v>44840671.732999995</v>
      </c>
      <c r="G52" s="2">
        <v>-5343792.7689999975</v>
      </c>
      <c r="H52" s="2">
        <v>106184.61</v>
      </c>
      <c r="I52" s="2">
        <v>507.88900000000001</v>
      </c>
      <c r="J52" s="2">
        <v>4.0380240000000001</v>
      </c>
      <c r="K52" s="2">
        <v>4.0584210000000001</v>
      </c>
      <c r="L52" s="2">
        <v>3.6707459999999998</v>
      </c>
      <c r="M52" s="2">
        <v>3.6660840000000001</v>
      </c>
      <c r="N52" s="2">
        <v>3.9160840000000001</v>
      </c>
      <c r="O52" s="2">
        <v>4.5798370000000004</v>
      </c>
    </row>
    <row r="53" spans="1:26" x14ac:dyDescent="0.3">
      <c r="A53">
        <v>2010</v>
      </c>
      <c r="B53" t="s">
        <v>119</v>
      </c>
      <c r="C53" t="s">
        <v>488</v>
      </c>
      <c r="D53" s="2">
        <v>5062059.943</v>
      </c>
      <c r="E53" s="2">
        <v>3716753.9929999998</v>
      </c>
      <c r="F53" s="2">
        <v>8778813.9360000007</v>
      </c>
      <c r="G53" s="2">
        <v>-1345305.9500000002</v>
      </c>
      <c r="H53" s="2">
        <v>21150.42</v>
      </c>
      <c r="I53" s="2">
        <v>416.11</v>
      </c>
      <c r="J53" s="2">
        <v>2.6496909999999998</v>
      </c>
      <c r="K53" s="2">
        <v>2.8888889999999998</v>
      </c>
      <c r="L53" s="2">
        <v>2.9145059999999998</v>
      </c>
      <c r="M53" s="2">
        <v>2.8888889999999998</v>
      </c>
      <c r="N53" s="2">
        <v>2.5555560000000002</v>
      </c>
      <c r="O53" s="2">
        <v>3.0246909999999998</v>
      </c>
      <c r="R53" t="s">
        <v>546</v>
      </c>
    </row>
    <row r="54" spans="1:26" ht="14.5" thickBot="1" x14ac:dyDescent="0.35">
      <c r="A54">
        <v>2010</v>
      </c>
      <c r="B54" t="s">
        <v>118</v>
      </c>
      <c r="C54" t="s">
        <v>488</v>
      </c>
      <c r="D54" s="2">
        <v>2181940.2940000002</v>
      </c>
      <c r="E54" s="2">
        <v>436575.41200000001</v>
      </c>
      <c r="F54" s="2">
        <v>2618515.7060000002</v>
      </c>
      <c r="G54" s="2">
        <v>-1745364.8820000002</v>
      </c>
      <c r="H54" s="2">
        <v>6694.34</v>
      </c>
      <c r="I54" s="2">
        <v>624.28499999999997</v>
      </c>
      <c r="J54" s="2">
        <v>2.1651319999999998</v>
      </c>
      <c r="K54" s="2">
        <v>2.453916</v>
      </c>
      <c r="L54" s="2">
        <v>2.5366490000000002</v>
      </c>
      <c r="M54" s="2">
        <v>2.3194110000000001</v>
      </c>
      <c r="N54" s="2">
        <v>2.4444110000000001</v>
      </c>
      <c r="O54" s="2">
        <v>2.6467160000000001</v>
      </c>
    </row>
    <row r="55" spans="1:26" x14ac:dyDescent="0.3">
      <c r="A55">
        <v>2010</v>
      </c>
      <c r="B55" t="s">
        <v>117</v>
      </c>
      <c r="C55" t="s">
        <v>488</v>
      </c>
      <c r="D55" s="2">
        <v>516408787.33999997</v>
      </c>
      <c r="E55" s="2">
        <v>574251148.60000002</v>
      </c>
      <c r="F55" s="2">
        <v>1090659935.9400001</v>
      </c>
      <c r="G55" s="2">
        <v>57842361.26000005</v>
      </c>
      <c r="H55" s="2">
        <v>51046.25</v>
      </c>
      <c r="I55" s="2">
        <v>16682.917000000001</v>
      </c>
      <c r="J55" s="2">
        <v>3.982097</v>
      </c>
      <c r="K55" s="2">
        <v>4.2488859999999997</v>
      </c>
      <c r="L55" s="2">
        <v>3.6058210000000002</v>
      </c>
      <c r="M55" s="2">
        <v>4.1549969999999998</v>
      </c>
      <c r="N55" s="2">
        <v>4.1208309999999999</v>
      </c>
      <c r="O55" s="2">
        <v>4.4077489999999999</v>
      </c>
      <c r="R55" s="6" t="s">
        <v>31</v>
      </c>
      <c r="S55" s="6"/>
    </row>
    <row r="56" spans="1:26" x14ac:dyDescent="0.3">
      <c r="A56">
        <v>2010</v>
      </c>
      <c r="B56" t="s">
        <v>115</v>
      </c>
      <c r="C56" t="s">
        <v>488</v>
      </c>
      <c r="D56" s="2">
        <v>77330164.614999995</v>
      </c>
      <c r="E56" s="2">
        <v>130656792.43099999</v>
      </c>
      <c r="F56" s="2">
        <v>207986957.046</v>
      </c>
      <c r="G56" s="2">
        <v>53326627.816</v>
      </c>
      <c r="H56" s="2">
        <v>87432.38</v>
      </c>
      <c r="I56" s="2">
        <v>4885.8779999999997</v>
      </c>
      <c r="J56" s="2">
        <v>3.8585859999999998</v>
      </c>
      <c r="K56" s="2">
        <v>4.2222220000000004</v>
      </c>
      <c r="L56" s="2">
        <v>3.3547980000000002</v>
      </c>
      <c r="M56" s="2">
        <v>3.8547980000000002</v>
      </c>
      <c r="N56" s="2">
        <v>4.1010099999999996</v>
      </c>
      <c r="O56" s="2">
        <v>4.3547979999999997</v>
      </c>
      <c r="R56" s="3" t="s">
        <v>32</v>
      </c>
      <c r="S56" s="3">
        <v>0.85674442523623973</v>
      </c>
    </row>
    <row r="57" spans="1:26" x14ac:dyDescent="0.3">
      <c r="A57">
        <v>2010</v>
      </c>
      <c r="B57" t="s">
        <v>114</v>
      </c>
      <c r="C57" t="s">
        <v>488</v>
      </c>
      <c r="D57" s="2">
        <v>174127590.29300001</v>
      </c>
      <c r="E57" s="2">
        <v>157064948.463</v>
      </c>
      <c r="F57" s="2">
        <v>331192538.75600004</v>
      </c>
      <c r="G57" s="2">
        <v>-17062641.830000013</v>
      </c>
      <c r="H57" s="2">
        <v>12601.92</v>
      </c>
      <c r="I57" s="2">
        <v>38323.402000000002</v>
      </c>
      <c r="J57" s="2">
        <v>3.1228609999999999</v>
      </c>
      <c r="K57" s="2">
        <v>2.9838089999999999</v>
      </c>
      <c r="L57" s="2">
        <v>3.2227410000000001</v>
      </c>
      <c r="M57" s="2">
        <v>3.2615859999999999</v>
      </c>
      <c r="N57" s="2">
        <v>3.45</v>
      </c>
      <c r="O57" s="2">
        <v>4.5238009999999997</v>
      </c>
      <c r="R57" s="3" t="s">
        <v>33</v>
      </c>
      <c r="S57" s="3">
        <v>0.73401101017337478</v>
      </c>
    </row>
    <row r="58" spans="1:26" x14ac:dyDescent="0.3">
      <c r="A58">
        <v>2010</v>
      </c>
      <c r="B58" t="s">
        <v>113</v>
      </c>
      <c r="C58" t="s">
        <v>488</v>
      </c>
      <c r="D58" s="2">
        <v>77682426.213</v>
      </c>
      <c r="E58" s="2">
        <v>49414051.267999999</v>
      </c>
      <c r="F58" s="2">
        <v>127096477.48100001</v>
      </c>
      <c r="G58" s="2">
        <v>-28268374.945</v>
      </c>
      <c r="H58" s="2">
        <v>22580.68</v>
      </c>
      <c r="I58" s="2">
        <v>10652.321</v>
      </c>
      <c r="J58" s="2">
        <v>3.3125</v>
      </c>
      <c r="K58" s="2">
        <v>3.1662949999999999</v>
      </c>
      <c r="L58" s="2">
        <v>3.0234380000000001</v>
      </c>
      <c r="M58" s="2">
        <v>3.3091520000000001</v>
      </c>
      <c r="N58" s="2">
        <v>3.3805800000000001</v>
      </c>
      <c r="O58" s="2">
        <v>3.8433639999999998</v>
      </c>
      <c r="R58" s="3" t="s">
        <v>34</v>
      </c>
      <c r="S58" s="3">
        <v>0.72018529554155652</v>
      </c>
    </row>
    <row r="59" spans="1:26" x14ac:dyDescent="0.3">
      <c r="A59">
        <v>2010</v>
      </c>
      <c r="B59" t="s">
        <v>111</v>
      </c>
      <c r="C59" t="s">
        <v>488</v>
      </c>
      <c r="D59" s="2">
        <v>62006624.402000003</v>
      </c>
      <c r="E59" s="2">
        <v>49413386.103</v>
      </c>
      <c r="F59" s="2">
        <v>111420010.505</v>
      </c>
      <c r="G59" s="2">
        <v>-12593238.299000002</v>
      </c>
      <c r="H59" s="2">
        <v>8190.57</v>
      </c>
      <c r="I59" s="2">
        <v>20440.347000000002</v>
      </c>
      <c r="J59" s="2">
        <v>2.3571430000000002</v>
      </c>
      <c r="K59" s="2">
        <v>2.2471649999999999</v>
      </c>
      <c r="L59" s="2">
        <v>3.2375280000000002</v>
      </c>
      <c r="M59" s="2">
        <v>2.6819730000000002</v>
      </c>
      <c r="N59" s="2">
        <v>2.9041950000000001</v>
      </c>
      <c r="O59" s="2">
        <v>3.4535149999999999</v>
      </c>
      <c r="R59" s="3" t="s">
        <v>35</v>
      </c>
      <c r="S59" s="3">
        <v>171334435.53430906</v>
      </c>
    </row>
    <row r="60" spans="1:26" ht="14.5" thickBot="1" x14ac:dyDescent="0.35">
      <c r="A60">
        <v>2010</v>
      </c>
      <c r="B60" t="s">
        <v>110</v>
      </c>
      <c r="C60" t="s">
        <v>488</v>
      </c>
      <c r="D60" s="2">
        <v>228911658.14899999</v>
      </c>
      <c r="E60" s="2">
        <v>397067520.99599999</v>
      </c>
      <c r="F60" s="2">
        <v>625979179.14499998</v>
      </c>
      <c r="G60" s="2">
        <v>168155862.847</v>
      </c>
      <c r="H60" s="2">
        <v>11406.19</v>
      </c>
      <c r="I60" s="2">
        <v>143153.86900000001</v>
      </c>
      <c r="J60" s="2">
        <v>2.1485280000000002</v>
      </c>
      <c r="K60" s="2">
        <v>2.3788740000000002</v>
      </c>
      <c r="L60" s="2">
        <v>2.7183489999999999</v>
      </c>
      <c r="M60" s="2">
        <v>2.5080939999999998</v>
      </c>
      <c r="N60" s="2">
        <v>2.6002779999999999</v>
      </c>
      <c r="O60" s="2">
        <v>3.2331129999999999</v>
      </c>
      <c r="R60" s="4" t="s">
        <v>36</v>
      </c>
      <c r="S60" s="4">
        <v>215</v>
      </c>
    </row>
    <row r="61" spans="1:26" x14ac:dyDescent="0.3">
      <c r="A61">
        <v>2010</v>
      </c>
      <c r="B61" t="s">
        <v>109</v>
      </c>
      <c r="C61" t="s">
        <v>488</v>
      </c>
      <c r="D61" s="2">
        <v>16734509.022</v>
      </c>
      <c r="E61" s="2">
        <v>9794515.7990000006</v>
      </c>
      <c r="F61" s="2">
        <v>26529024.821000002</v>
      </c>
      <c r="G61" s="2">
        <v>-6939993.2229999993</v>
      </c>
      <c r="H61" s="2">
        <v>5673.62</v>
      </c>
      <c r="I61" s="2">
        <v>9029.7160000000003</v>
      </c>
      <c r="J61" s="2">
        <v>2.193651</v>
      </c>
      <c r="K61" s="2">
        <v>2.2992059999999999</v>
      </c>
      <c r="L61" s="2">
        <v>3.4096030000000002</v>
      </c>
      <c r="M61" s="2">
        <v>2.5492059999999999</v>
      </c>
      <c r="N61" s="2">
        <v>2.6742059999999999</v>
      </c>
      <c r="O61" s="2">
        <v>2.7992059999999999</v>
      </c>
    </row>
    <row r="62" spans="1:26" ht="14.5" thickBot="1" x14ac:dyDescent="0.35">
      <c r="A62">
        <v>2010</v>
      </c>
      <c r="B62" t="s">
        <v>107</v>
      </c>
      <c r="C62" t="s">
        <v>488</v>
      </c>
      <c r="D62" s="2">
        <v>30093508.875999998</v>
      </c>
      <c r="E62" s="2">
        <v>29200113.449000001</v>
      </c>
      <c r="F62" s="2">
        <v>59293622.325000003</v>
      </c>
      <c r="G62" s="2">
        <v>-893395.42699999735</v>
      </c>
      <c r="H62" s="2">
        <v>23499.59</v>
      </c>
      <c r="I62" s="2">
        <v>2045.1679999999999</v>
      </c>
      <c r="J62" s="2">
        <v>2.5882350000000001</v>
      </c>
      <c r="K62" s="2">
        <v>2.6492209999999998</v>
      </c>
      <c r="L62" s="2">
        <v>2.8367209999999998</v>
      </c>
      <c r="M62" s="2">
        <v>2.8992209999999998</v>
      </c>
      <c r="N62" s="2">
        <v>3.1560809999999999</v>
      </c>
      <c r="O62" s="2">
        <v>3.1021399999999999</v>
      </c>
      <c r="R62" t="s">
        <v>37</v>
      </c>
    </row>
    <row r="63" spans="1:26" x14ac:dyDescent="0.3">
      <c r="A63">
        <v>2010</v>
      </c>
      <c r="B63" t="s">
        <v>106</v>
      </c>
      <c r="C63" t="s">
        <v>488</v>
      </c>
      <c r="D63" s="2">
        <v>315547199.30900002</v>
      </c>
      <c r="E63" s="2">
        <v>246265330.44299999</v>
      </c>
      <c r="F63" s="2">
        <v>561812529.75199997</v>
      </c>
      <c r="G63" s="2">
        <v>-69281868.866000026</v>
      </c>
      <c r="H63" s="2">
        <v>30803.47</v>
      </c>
      <c r="I63" s="2">
        <v>46788.63</v>
      </c>
      <c r="J63" s="2">
        <v>3.4675210000000001</v>
      </c>
      <c r="K63" s="2">
        <v>3.5799690000000002</v>
      </c>
      <c r="L63" s="2">
        <v>3.1071550000000001</v>
      </c>
      <c r="M63" s="2">
        <v>3.6228720000000001</v>
      </c>
      <c r="N63" s="2">
        <v>3.955317</v>
      </c>
      <c r="O63" s="2">
        <v>4.118271</v>
      </c>
      <c r="R63" s="5"/>
      <c r="S63" s="5" t="s">
        <v>41</v>
      </c>
      <c r="T63" s="5" t="s">
        <v>42</v>
      </c>
      <c r="U63" s="5" t="s">
        <v>43</v>
      </c>
      <c r="V63" s="5" t="s">
        <v>44</v>
      </c>
      <c r="W63" s="5" t="s">
        <v>45</v>
      </c>
    </row>
    <row r="64" spans="1:26" x14ac:dyDescent="0.3">
      <c r="A64">
        <v>2010</v>
      </c>
      <c r="B64" t="s">
        <v>105</v>
      </c>
      <c r="C64" t="s">
        <v>488</v>
      </c>
      <c r="D64" s="2">
        <v>148788238.595</v>
      </c>
      <c r="E64" s="2">
        <v>158410621.98899999</v>
      </c>
      <c r="F64" s="2">
        <v>307198860.58399999</v>
      </c>
      <c r="G64" s="2">
        <v>9622383.3939999938</v>
      </c>
      <c r="H64" s="2">
        <v>51925.599999999999</v>
      </c>
      <c r="I64" s="2">
        <v>9390.1679999999997</v>
      </c>
      <c r="J64" s="2">
        <v>3.875</v>
      </c>
      <c r="K64" s="2">
        <v>4.0275299999999996</v>
      </c>
      <c r="L64" s="2">
        <v>3.8331789999999999</v>
      </c>
      <c r="M64" s="2">
        <v>4.2186190000000003</v>
      </c>
      <c r="N64" s="2">
        <v>4.2186190000000003</v>
      </c>
      <c r="O64" s="2">
        <v>4.3238830000000004</v>
      </c>
      <c r="R64" s="3" t="s">
        <v>38</v>
      </c>
      <c r="S64" s="3">
        <v>8</v>
      </c>
      <c r="T64" s="3">
        <v>1.676866837400986E+19</v>
      </c>
      <c r="U64" s="3">
        <v>2.0960835467512325E+18</v>
      </c>
      <c r="V64" s="3">
        <v>71.4034626042816</v>
      </c>
      <c r="W64" s="3">
        <v>3.0941213971005172E-55</v>
      </c>
    </row>
    <row r="65" spans="1:26" x14ac:dyDescent="0.3">
      <c r="A65">
        <v>2010</v>
      </c>
      <c r="B65" t="s">
        <v>104</v>
      </c>
      <c r="C65" t="s">
        <v>488</v>
      </c>
      <c r="D65" s="2">
        <v>176280625.55500001</v>
      </c>
      <c r="E65" s="2">
        <v>195609280.16999999</v>
      </c>
      <c r="F65" s="2">
        <v>371889905.72500002</v>
      </c>
      <c r="G65" s="2">
        <v>19328654.61499998</v>
      </c>
      <c r="H65" s="2">
        <v>74884.83</v>
      </c>
      <c r="I65" s="2">
        <v>7867.9740000000002</v>
      </c>
      <c r="J65" s="2">
        <v>3.7309960000000002</v>
      </c>
      <c r="K65" s="2">
        <v>4.1699109999999999</v>
      </c>
      <c r="L65" s="2">
        <v>3.320786</v>
      </c>
      <c r="M65" s="2">
        <v>4.3156990000000004</v>
      </c>
      <c r="N65" s="2">
        <v>4.2728580000000003</v>
      </c>
      <c r="O65" s="2">
        <v>4.2040129999999998</v>
      </c>
      <c r="R65" s="3" t="s">
        <v>39</v>
      </c>
      <c r="S65" s="3">
        <v>207</v>
      </c>
      <c r="T65" s="3">
        <v>6.0765861815710833E+18</v>
      </c>
      <c r="U65" s="3">
        <v>2.9355488799860304E+16</v>
      </c>
      <c r="V65" s="3"/>
      <c r="W65" s="3"/>
    </row>
    <row r="66" spans="1:26" ht="14.5" thickBot="1" x14ac:dyDescent="0.35">
      <c r="A66">
        <v>2010</v>
      </c>
      <c r="B66" t="s">
        <v>103</v>
      </c>
      <c r="C66" t="s">
        <v>488</v>
      </c>
      <c r="D66" s="2">
        <v>60737134.586000003</v>
      </c>
      <c r="E66" s="2">
        <v>51430285.575999998</v>
      </c>
      <c r="F66" s="2">
        <v>112167420.162</v>
      </c>
      <c r="G66" s="2">
        <v>-9306849.0100000054</v>
      </c>
      <c r="H66" s="2">
        <v>2982.81</v>
      </c>
      <c r="I66" s="2">
        <v>45792.500999999997</v>
      </c>
      <c r="J66" s="2">
        <v>2.0248050000000002</v>
      </c>
      <c r="K66" s="2">
        <v>2.4350649999999998</v>
      </c>
      <c r="L66" s="2">
        <v>2.787013</v>
      </c>
      <c r="M66" s="2">
        <v>2.5870129999999998</v>
      </c>
      <c r="N66" s="2">
        <v>2.4870130000000001</v>
      </c>
      <c r="O66" s="2">
        <v>3.0584419999999999</v>
      </c>
      <c r="R66" s="4" t="s">
        <v>4</v>
      </c>
      <c r="S66" s="4">
        <v>215</v>
      </c>
      <c r="T66" s="4">
        <v>2.2845254555580944E+19</v>
      </c>
      <c r="U66" s="4"/>
      <c r="V66" s="4"/>
      <c r="W66" s="4"/>
    </row>
    <row r="67" spans="1:26" ht="14.5" thickBot="1" x14ac:dyDescent="0.35">
      <c r="A67">
        <v>2010</v>
      </c>
      <c r="B67" t="s">
        <v>102</v>
      </c>
      <c r="C67" t="s">
        <v>488</v>
      </c>
      <c r="D67" s="2">
        <v>627617523.09300005</v>
      </c>
      <c r="E67" s="2">
        <v>422014118.47299999</v>
      </c>
      <c r="F67" s="2">
        <v>1049631641.566</v>
      </c>
      <c r="G67" s="2">
        <v>-205603404.62000006</v>
      </c>
      <c r="H67" s="2">
        <v>39122.19</v>
      </c>
      <c r="I67" s="2">
        <v>63546.495999999999</v>
      </c>
      <c r="J67" s="2">
        <v>3.7395870000000002</v>
      </c>
      <c r="K67" s="2">
        <v>3.9474109999999998</v>
      </c>
      <c r="L67" s="2">
        <v>3.6642399999999999</v>
      </c>
      <c r="M67" s="2">
        <v>3.9228489999999998</v>
      </c>
      <c r="N67" s="2">
        <v>4.1330629999999999</v>
      </c>
      <c r="O67" s="2">
        <v>4.3742099999999997</v>
      </c>
    </row>
    <row r="68" spans="1:26" x14ac:dyDescent="0.3">
      <c r="A68">
        <v>2012</v>
      </c>
      <c r="B68" t="s">
        <v>98</v>
      </c>
      <c r="C68" t="s">
        <v>488</v>
      </c>
      <c r="D68" s="2">
        <v>4879829.648</v>
      </c>
      <c r="E68" s="2">
        <v>1967918.9469999999</v>
      </c>
      <c r="F68" s="2">
        <v>6847748.5949999997</v>
      </c>
      <c r="G68" s="2">
        <v>-2911910.7010000004</v>
      </c>
      <c r="H68" s="2">
        <v>4248.8100000000004</v>
      </c>
      <c r="I68" s="2">
        <v>2920.0390000000002</v>
      </c>
      <c r="J68" s="2">
        <v>2.4268770000000002</v>
      </c>
      <c r="K68" s="2">
        <v>2.4268770000000002</v>
      </c>
      <c r="L68" s="2">
        <v>2.8417669999999999</v>
      </c>
      <c r="M68" s="2">
        <v>2.6468560000000001</v>
      </c>
      <c r="N68" s="2">
        <v>2.6450399999999998</v>
      </c>
      <c r="O68" s="2">
        <v>3.5780280000000002</v>
      </c>
      <c r="R68" s="5"/>
      <c r="S68" s="5" t="s">
        <v>46</v>
      </c>
      <c r="T68" s="5" t="s">
        <v>35</v>
      </c>
      <c r="U68" s="5" t="s">
        <v>47</v>
      </c>
      <c r="V68" s="5" t="s">
        <v>48</v>
      </c>
      <c r="W68" s="5" t="s">
        <v>49</v>
      </c>
      <c r="X68" s="5" t="s">
        <v>50</v>
      </c>
      <c r="Y68" s="5" t="s">
        <v>51</v>
      </c>
      <c r="Z68" s="5" t="s">
        <v>52</v>
      </c>
    </row>
    <row r="69" spans="1:26" x14ac:dyDescent="0.3">
      <c r="A69">
        <v>2012</v>
      </c>
      <c r="B69" t="s">
        <v>99</v>
      </c>
      <c r="C69" t="s">
        <v>488</v>
      </c>
      <c r="D69" s="2">
        <v>169657276.31</v>
      </c>
      <c r="E69" s="2">
        <v>158820719.33199999</v>
      </c>
      <c r="F69" s="2">
        <v>328477995.64199996</v>
      </c>
      <c r="G69" s="2">
        <v>-10836556.978000015</v>
      </c>
      <c r="H69" s="2">
        <v>48615.82</v>
      </c>
      <c r="I69" s="2">
        <v>8517.5480000000007</v>
      </c>
      <c r="J69" s="2">
        <v>3.7703159999999998</v>
      </c>
      <c r="K69" s="2">
        <v>4.0543480000000001</v>
      </c>
      <c r="L69" s="2">
        <v>3.7118579999999999</v>
      </c>
      <c r="M69" s="2">
        <v>4.0999999999999996</v>
      </c>
      <c r="N69" s="2">
        <v>3.9675889999999998</v>
      </c>
      <c r="O69" s="2">
        <v>3.785771</v>
      </c>
      <c r="R69" s="3" t="s">
        <v>40</v>
      </c>
      <c r="S69" s="3">
        <v>0</v>
      </c>
      <c r="T69" s="3" t="e">
        <v>#N/A</v>
      </c>
      <c r="U69" s="3" t="e">
        <v>#N/A</v>
      </c>
      <c r="V69" s="3" t="e">
        <v>#N/A</v>
      </c>
      <c r="W69" s="3" t="e">
        <v>#N/A</v>
      </c>
      <c r="X69" s="3" t="e">
        <v>#N/A</v>
      </c>
      <c r="Y69" s="3" t="e">
        <v>#N/A</v>
      </c>
      <c r="Z69" s="3" t="e">
        <v>#N/A</v>
      </c>
    </row>
    <row r="70" spans="1:26" x14ac:dyDescent="0.3">
      <c r="A70">
        <v>2012</v>
      </c>
      <c r="B70" t="s">
        <v>100</v>
      </c>
      <c r="C70" t="s">
        <v>488</v>
      </c>
      <c r="D70" s="2">
        <v>46404389.200000003</v>
      </c>
      <c r="E70" s="2">
        <v>46059935</v>
      </c>
      <c r="F70" s="2">
        <v>92464324.200000003</v>
      </c>
      <c r="G70" s="2">
        <v>-344454.20000000298</v>
      </c>
      <c r="H70" s="2">
        <v>6938.07</v>
      </c>
      <c r="I70" s="2">
        <v>9471.73</v>
      </c>
      <c r="J70" s="2">
        <v>2.2352940000000001</v>
      </c>
      <c r="K70" s="2">
        <v>2.7797559999999999</v>
      </c>
      <c r="L70" s="2">
        <v>2.5761250000000002</v>
      </c>
      <c r="M70" s="2">
        <v>2.6475529999999998</v>
      </c>
      <c r="N70" s="2">
        <v>2.5761250000000002</v>
      </c>
      <c r="O70" s="2">
        <v>2.8738730000000001</v>
      </c>
      <c r="R70" s="3" t="s">
        <v>5</v>
      </c>
      <c r="S70" s="3">
        <v>-184.73865201592173</v>
      </c>
      <c r="T70" s="3">
        <v>699.13369986353325</v>
      </c>
      <c r="U70" s="3">
        <v>-0.26423937517527996</v>
      </c>
      <c r="V70" s="3">
        <v>0.79185836508271934</v>
      </c>
      <c r="W70" s="3">
        <v>-1563.0740239275428</v>
      </c>
      <c r="X70" s="3">
        <v>1193.5967198956992</v>
      </c>
      <c r="Y70" s="3">
        <v>-1563.0740239275428</v>
      </c>
      <c r="Z70" s="3">
        <v>1193.5967198956992</v>
      </c>
    </row>
    <row r="71" spans="1:26" x14ac:dyDescent="0.3">
      <c r="A71">
        <v>2012</v>
      </c>
      <c r="B71" t="s">
        <v>101</v>
      </c>
      <c r="C71" t="s">
        <v>488</v>
      </c>
      <c r="D71" s="2">
        <v>437882665.741</v>
      </c>
      <c r="E71" s="2">
        <v>446854421.18800002</v>
      </c>
      <c r="F71" s="2">
        <v>884737086.92900002</v>
      </c>
      <c r="G71" s="2">
        <v>8971755.4470000267</v>
      </c>
      <c r="H71" s="2">
        <v>44977.07</v>
      </c>
      <c r="I71" s="2">
        <v>11083.55</v>
      </c>
      <c r="J71" s="2">
        <v>3.846733</v>
      </c>
      <c r="K71" s="2">
        <v>4.1165570000000002</v>
      </c>
      <c r="L71" s="2">
        <v>3.732367</v>
      </c>
      <c r="M71" s="2">
        <v>3.9837189999999998</v>
      </c>
      <c r="N71" s="2">
        <v>4.0493759999999996</v>
      </c>
      <c r="O71" s="2">
        <v>4.1978010000000001</v>
      </c>
      <c r="R71" s="3" t="s">
        <v>6</v>
      </c>
      <c r="S71" s="3">
        <v>5777.8854558116045</v>
      </c>
      <c r="T71" s="3">
        <v>456.48132162474292</v>
      </c>
      <c r="U71" s="3">
        <v>12.657441130880267</v>
      </c>
      <c r="V71" s="7">
        <v>1.4291485827782303E-27</v>
      </c>
      <c r="W71" s="3">
        <v>4877.9369161615186</v>
      </c>
      <c r="X71" s="3">
        <v>6677.8339954616904</v>
      </c>
      <c r="Y71" s="3">
        <v>4877.9369161615186</v>
      </c>
      <c r="Z71" s="3">
        <v>6677.8339954616904</v>
      </c>
    </row>
    <row r="72" spans="1:26" x14ac:dyDescent="0.3">
      <c r="A72">
        <v>2012</v>
      </c>
      <c r="B72" t="s">
        <v>418</v>
      </c>
      <c r="C72" t="s">
        <v>488</v>
      </c>
      <c r="D72" s="2">
        <v>10019077.120999999</v>
      </c>
      <c r="E72" s="2">
        <v>5161808.9960000003</v>
      </c>
      <c r="F72" s="2">
        <v>15180886.116999999</v>
      </c>
      <c r="G72" s="2">
        <v>-4857268.1249999991</v>
      </c>
      <c r="H72" s="2">
        <v>4716.6400000000003</v>
      </c>
      <c r="I72" s="2">
        <v>3648.2</v>
      </c>
      <c r="J72" s="2">
        <v>2.6513680000000002</v>
      </c>
      <c r="K72" s="2">
        <v>2.859642</v>
      </c>
      <c r="L72" s="2">
        <v>3.0046840000000001</v>
      </c>
      <c r="M72" s="2">
        <v>2.9347120000000002</v>
      </c>
      <c r="N72" s="2">
        <v>2.8095240000000001</v>
      </c>
      <c r="O72" s="2">
        <v>3.613445</v>
      </c>
      <c r="R72" s="3" t="s">
        <v>24</v>
      </c>
      <c r="S72" s="3">
        <v>102976165.42004746</v>
      </c>
      <c r="T72" s="3">
        <v>72776174.988846332</v>
      </c>
      <c r="U72" s="3">
        <v>1.4149708395066047</v>
      </c>
      <c r="V72" s="3">
        <v>0.1585796089580124</v>
      </c>
      <c r="W72" s="3">
        <v>-40501364.327319354</v>
      </c>
      <c r="X72" s="3">
        <v>246453695.16741428</v>
      </c>
      <c r="Y72" s="3">
        <v>-40501364.327319354</v>
      </c>
      <c r="Z72" s="3">
        <v>246453695.16741428</v>
      </c>
    </row>
    <row r="73" spans="1:26" x14ac:dyDescent="0.3">
      <c r="A73">
        <v>2012</v>
      </c>
      <c r="B73" t="s">
        <v>120</v>
      </c>
      <c r="C73" t="s">
        <v>488</v>
      </c>
      <c r="D73" s="2">
        <v>32743133.695</v>
      </c>
      <c r="E73" s="2">
        <v>26698780.088</v>
      </c>
      <c r="F73" s="2">
        <v>59441913.783</v>
      </c>
      <c r="G73" s="2">
        <v>-6044353.6070000008</v>
      </c>
      <c r="H73" s="2">
        <v>7399.39</v>
      </c>
      <c r="I73" s="2">
        <v>7310.3829999999998</v>
      </c>
      <c r="J73" s="2">
        <v>2.9739990000000001</v>
      </c>
      <c r="K73" s="2">
        <v>3.2046679999999999</v>
      </c>
      <c r="L73" s="2">
        <v>3.2513169999999998</v>
      </c>
      <c r="M73" s="2">
        <v>3.0953740000000001</v>
      </c>
      <c r="N73" s="2">
        <v>3.1558229999999998</v>
      </c>
      <c r="O73" s="2">
        <v>3.5608140000000001</v>
      </c>
      <c r="R73" s="3" t="s">
        <v>23</v>
      </c>
      <c r="S73" s="3">
        <v>180759341.00393707</v>
      </c>
      <c r="T73" s="3">
        <v>74298577.323459521</v>
      </c>
      <c r="U73" s="3">
        <v>2.4328775531865121</v>
      </c>
      <c r="V73" s="7">
        <v>1.5828694170076572E-2</v>
      </c>
      <c r="W73" s="3">
        <v>34280409.681323946</v>
      </c>
      <c r="X73" s="3">
        <v>327238272.32655019</v>
      </c>
      <c r="Y73" s="3">
        <v>34280409.681323946</v>
      </c>
      <c r="Z73" s="3">
        <v>327238272.32655019</v>
      </c>
    </row>
    <row r="74" spans="1:26" x14ac:dyDescent="0.3">
      <c r="A74">
        <v>2012</v>
      </c>
      <c r="B74" t="s">
        <v>127</v>
      </c>
      <c r="C74" t="s">
        <v>488</v>
      </c>
      <c r="D74" s="2">
        <v>20834262.291999999</v>
      </c>
      <c r="E74" s="2">
        <v>12368983.411</v>
      </c>
      <c r="F74" s="2">
        <v>33203245.703000002</v>
      </c>
      <c r="G74" s="2">
        <v>-8465278.8809999991</v>
      </c>
      <c r="H74" s="2">
        <v>13249.45</v>
      </c>
      <c r="I74" s="2">
        <v>4296.5259999999998</v>
      </c>
      <c r="J74" s="2">
        <v>3.058824</v>
      </c>
      <c r="K74" s="2">
        <v>3.3464900000000002</v>
      </c>
      <c r="L74" s="2">
        <v>2.9464899999999998</v>
      </c>
      <c r="M74" s="2">
        <v>2.9178860000000002</v>
      </c>
      <c r="N74" s="2">
        <v>3.2035999999999998</v>
      </c>
      <c r="O74" s="2">
        <v>3.5432100000000002</v>
      </c>
      <c r="R74" s="3" t="s">
        <v>22</v>
      </c>
      <c r="S74" s="3">
        <v>-114226325.67947471</v>
      </c>
      <c r="T74" s="3">
        <v>60023773.126618721</v>
      </c>
      <c r="U74" s="3">
        <v>-1.9030180831604337</v>
      </c>
      <c r="V74" s="7">
        <v>5.842585569676944E-2</v>
      </c>
      <c r="W74" s="3">
        <v>-232562617.68222862</v>
      </c>
      <c r="X74" s="3">
        <v>4109966.3232791871</v>
      </c>
      <c r="Y74" s="3">
        <v>-232562617.68222862</v>
      </c>
      <c r="Z74" s="3">
        <v>4109966.3232791871</v>
      </c>
    </row>
    <row r="75" spans="1:26" x14ac:dyDescent="0.3">
      <c r="A75">
        <v>2012</v>
      </c>
      <c r="B75" t="s">
        <v>128</v>
      </c>
      <c r="C75" t="s">
        <v>488</v>
      </c>
      <c r="D75" s="2">
        <v>7376933.5039999997</v>
      </c>
      <c r="E75" s="2">
        <v>1826017.361</v>
      </c>
      <c r="F75" s="2">
        <v>9202950.8650000002</v>
      </c>
      <c r="G75" s="2">
        <v>-5550916.1429999992</v>
      </c>
      <c r="H75" s="2">
        <v>29066.12</v>
      </c>
      <c r="I75" s="2">
        <v>863.94233641949995</v>
      </c>
      <c r="J75" s="2">
        <v>3.0237959999999999</v>
      </c>
      <c r="K75" s="2">
        <v>3.1651349999999998</v>
      </c>
      <c r="L75" s="2">
        <v>3.2058819999999999</v>
      </c>
      <c r="M75" s="2">
        <v>3.1651349999999998</v>
      </c>
      <c r="N75" s="2">
        <v>3.3563109999999998</v>
      </c>
      <c r="O75" s="2">
        <v>3.5364170000000001</v>
      </c>
      <c r="R75" s="3" t="s">
        <v>21</v>
      </c>
      <c r="S75" s="3">
        <v>118634132.21313208</v>
      </c>
      <c r="T75" s="3">
        <v>85388117.970453218</v>
      </c>
      <c r="U75" s="3">
        <v>1.3893517626677632</v>
      </c>
      <c r="V75" s="3">
        <v>0.16621847410189483</v>
      </c>
      <c r="W75" s="3">
        <v>-49707721.945251465</v>
      </c>
      <c r="X75" s="3">
        <v>286975986.37151563</v>
      </c>
      <c r="Y75" s="3">
        <v>-49707721.945251465</v>
      </c>
      <c r="Z75" s="3">
        <v>286975986.37151563</v>
      </c>
    </row>
    <row r="76" spans="1:26" x14ac:dyDescent="0.3">
      <c r="A76">
        <v>2012</v>
      </c>
      <c r="B76" t="s">
        <v>129</v>
      </c>
      <c r="C76" t="s">
        <v>488</v>
      </c>
      <c r="D76" s="2">
        <v>139726823.79300001</v>
      </c>
      <c r="E76" s="2">
        <v>156422742.61300001</v>
      </c>
      <c r="F76" s="2">
        <v>296149566.40600002</v>
      </c>
      <c r="G76" s="2">
        <v>16695918.819999993</v>
      </c>
      <c r="H76" s="2">
        <v>19739.900000000001</v>
      </c>
      <c r="I76" s="2">
        <v>10586.754999999999</v>
      </c>
      <c r="J76" s="2">
        <v>2.954545</v>
      </c>
      <c r="K76" s="2">
        <v>2.960744</v>
      </c>
      <c r="L76" s="2">
        <v>3.0133749999999999</v>
      </c>
      <c r="M76" s="2">
        <v>3.3419880000000002</v>
      </c>
      <c r="N76" s="2">
        <v>3.1655169999999999</v>
      </c>
      <c r="O76" s="2">
        <v>3.400811</v>
      </c>
      <c r="R76" s="3" t="s">
        <v>20</v>
      </c>
      <c r="S76" s="3">
        <v>-7750019.6339833699</v>
      </c>
      <c r="T76" s="3">
        <v>66212421.097059943</v>
      </c>
      <c r="U76" s="3">
        <v>-0.11704782132377722</v>
      </c>
      <c r="V76" s="3">
        <v>0.90693564368743518</v>
      </c>
      <c r="W76" s="3">
        <v>-138287171.64911145</v>
      </c>
      <c r="X76" s="3">
        <v>122787132.38114472</v>
      </c>
      <c r="Y76" s="3">
        <v>-138287171.64911145</v>
      </c>
      <c r="Z76" s="3">
        <v>122787132.38114472</v>
      </c>
    </row>
    <row r="77" spans="1:26" ht="14.5" thickBot="1" x14ac:dyDescent="0.35">
      <c r="A77">
        <v>2012</v>
      </c>
      <c r="B77" t="s">
        <v>130</v>
      </c>
      <c r="C77" t="s">
        <v>488</v>
      </c>
      <c r="D77" s="2">
        <v>91325521.621999994</v>
      </c>
      <c r="E77" s="2">
        <v>106104022.22</v>
      </c>
      <c r="F77" s="2">
        <v>197429543.84200001</v>
      </c>
      <c r="G77" s="2">
        <v>14778500.598000005</v>
      </c>
      <c r="H77" s="2">
        <v>58623.41</v>
      </c>
      <c r="I77" s="2">
        <v>5610.66</v>
      </c>
      <c r="J77" s="2">
        <v>3.9339050000000002</v>
      </c>
      <c r="K77" s="2">
        <v>4.0734519999999996</v>
      </c>
      <c r="L77" s="2">
        <v>3.7027380000000001</v>
      </c>
      <c r="M77" s="2">
        <v>4.137143</v>
      </c>
      <c r="N77" s="2">
        <v>4.097143</v>
      </c>
      <c r="O77" s="2">
        <v>4.2081900000000001</v>
      </c>
      <c r="R77" s="4" t="s">
        <v>19</v>
      </c>
      <c r="S77" s="4">
        <v>-222635077.07871547</v>
      </c>
      <c r="T77" s="4">
        <v>54400168.486460365</v>
      </c>
      <c r="U77" s="4">
        <v>-4.0925438886117975</v>
      </c>
      <c r="V77" s="8">
        <v>6.1134442944196283E-5</v>
      </c>
      <c r="W77" s="4">
        <v>-329884486.56573659</v>
      </c>
      <c r="X77" s="4">
        <v>-115385667.59169437</v>
      </c>
      <c r="Y77" s="4">
        <v>-329884486.56573659</v>
      </c>
      <c r="Z77" s="4">
        <v>-115385667.59169437</v>
      </c>
    </row>
    <row r="78" spans="1:26" x14ac:dyDescent="0.3">
      <c r="A78">
        <v>2012</v>
      </c>
      <c r="B78" t="s">
        <v>131</v>
      </c>
      <c r="C78" t="s">
        <v>488</v>
      </c>
      <c r="D78" s="2">
        <v>20070375.616</v>
      </c>
      <c r="E78" s="2">
        <v>18161223.710999999</v>
      </c>
      <c r="F78" s="2">
        <v>38231599.327</v>
      </c>
      <c r="G78" s="2">
        <v>-1909151.9050000012</v>
      </c>
      <c r="H78" s="2">
        <v>17431.54</v>
      </c>
      <c r="I78" s="2">
        <v>1324.934</v>
      </c>
      <c r="J78" s="2">
        <v>2.5091570000000001</v>
      </c>
      <c r="K78" s="2">
        <v>2.7879119999999999</v>
      </c>
      <c r="L78" s="2">
        <v>2.8168500000000001</v>
      </c>
      <c r="M78" s="2">
        <v>2.8168500000000001</v>
      </c>
      <c r="N78" s="2">
        <v>3</v>
      </c>
      <c r="O78" s="2">
        <v>3.2263739999999999</v>
      </c>
    </row>
    <row r="79" spans="1:26" x14ac:dyDescent="0.3">
      <c r="A79">
        <v>2012</v>
      </c>
      <c r="B79" t="s">
        <v>132</v>
      </c>
      <c r="C79" t="s">
        <v>488</v>
      </c>
      <c r="D79" s="2">
        <v>76089021.011000007</v>
      </c>
      <c r="E79" s="2">
        <v>72974489.143999994</v>
      </c>
      <c r="F79" s="2">
        <v>149063510.155</v>
      </c>
      <c r="G79" s="2">
        <v>-3114531.8670000136</v>
      </c>
      <c r="H79" s="2">
        <v>47553.4</v>
      </c>
      <c r="I79" s="2">
        <v>5412.98</v>
      </c>
      <c r="J79" s="2">
        <v>3.9807830000000002</v>
      </c>
      <c r="K79" s="2">
        <v>4.1236410000000001</v>
      </c>
      <c r="L79" s="2">
        <v>3.8464399999999999</v>
      </c>
      <c r="M79" s="2">
        <v>4.1441739999999996</v>
      </c>
      <c r="N79" s="2">
        <v>4.1441739999999996</v>
      </c>
      <c r="O79" s="2">
        <v>4.095593</v>
      </c>
    </row>
    <row r="80" spans="1:26" x14ac:dyDescent="0.3">
      <c r="A80">
        <v>2012</v>
      </c>
      <c r="B80" t="s">
        <v>133</v>
      </c>
      <c r="C80" t="s">
        <v>488</v>
      </c>
      <c r="D80" s="2">
        <v>666675230.977</v>
      </c>
      <c r="E80" s="2">
        <v>558460545.47599995</v>
      </c>
      <c r="F80" s="2">
        <v>1225135776.4530001</v>
      </c>
      <c r="G80" s="2">
        <v>-108214685.50100005</v>
      </c>
      <c r="H80" s="2">
        <v>42371.12</v>
      </c>
      <c r="I80" s="2">
        <v>65832.914000000004</v>
      </c>
      <c r="J80" s="2">
        <v>3.6376970000000002</v>
      </c>
      <c r="K80" s="2">
        <v>3.9616400000000001</v>
      </c>
      <c r="L80" s="2">
        <v>3.7337379999999998</v>
      </c>
      <c r="M80" s="2">
        <v>3.8189069999999998</v>
      </c>
      <c r="N80" s="2">
        <v>3.967489</v>
      </c>
      <c r="O80" s="2">
        <v>4.0194390000000002</v>
      </c>
    </row>
    <row r="81" spans="1:20" x14ac:dyDescent="0.3">
      <c r="A81">
        <v>2012</v>
      </c>
      <c r="B81" t="s">
        <v>158</v>
      </c>
      <c r="C81" t="s">
        <v>488</v>
      </c>
      <c r="D81" s="2">
        <v>8053871.5029999996</v>
      </c>
      <c r="E81" s="2">
        <v>2376634.36</v>
      </c>
      <c r="F81" s="2">
        <v>10430505.863</v>
      </c>
      <c r="G81" s="2">
        <v>-5677237.1429999992</v>
      </c>
      <c r="H81" s="2">
        <v>4237.93</v>
      </c>
      <c r="I81" s="2">
        <v>4107.7190000000001</v>
      </c>
      <c r="J81" s="2">
        <v>2.9</v>
      </c>
      <c r="K81" s="2">
        <v>2.8462499999999999</v>
      </c>
      <c r="L81" s="2">
        <v>2.6760830000000002</v>
      </c>
      <c r="M81" s="2">
        <v>2.7809720000000002</v>
      </c>
      <c r="N81" s="2">
        <v>2.5909719999999998</v>
      </c>
      <c r="O81" s="2">
        <v>2.860055</v>
      </c>
      <c r="R81" s="3"/>
      <c r="S81" s="3"/>
      <c r="T81" s="3"/>
    </row>
    <row r="82" spans="1:20" x14ac:dyDescent="0.3">
      <c r="A82">
        <v>2012</v>
      </c>
      <c r="B82" t="s">
        <v>134</v>
      </c>
      <c r="C82" t="s">
        <v>488</v>
      </c>
      <c r="D82" s="2">
        <v>1161213213.46</v>
      </c>
      <c r="E82" s="2">
        <v>1410129632.9760001</v>
      </c>
      <c r="F82" s="2">
        <v>2571342846.4359999</v>
      </c>
      <c r="G82" s="2">
        <v>248916419.51600003</v>
      </c>
      <c r="H82" s="2">
        <v>44089.279999999999</v>
      </c>
      <c r="I82" s="2">
        <v>81066.228000000003</v>
      </c>
      <c r="J82" s="2">
        <v>3.8721450000000002</v>
      </c>
      <c r="K82" s="2">
        <v>4.257549</v>
      </c>
      <c r="L82" s="2">
        <v>3.6709930000000002</v>
      </c>
      <c r="M82" s="2">
        <v>4.0938910000000002</v>
      </c>
      <c r="N82" s="2">
        <v>4.0497319999999997</v>
      </c>
      <c r="O82" s="2">
        <v>4.3176420000000002</v>
      </c>
      <c r="R82" s="3"/>
      <c r="S82" s="3"/>
      <c r="T82" s="3"/>
    </row>
    <row r="83" spans="1:20" x14ac:dyDescent="0.3">
      <c r="A83">
        <v>2012</v>
      </c>
      <c r="B83" t="s">
        <v>135</v>
      </c>
      <c r="C83" t="s">
        <v>488</v>
      </c>
      <c r="D83" s="2">
        <v>62504427.045999996</v>
      </c>
      <c r="E83" s="2">
        <v>35151146.149999999</v>
      </c>
      <c r="F83" s="2">
        <v>97655573.195999995</v>
      </c>
      <c r="G83" s="2">
        <v>-27353280.895999998</v>
      </c>
      <c r="H83" s="2">
        <v>22171.91</v>
      </c>
      <c r="I83" s="2">
        <v>11378.257</v>
      </c>
      <c r="J83" s="2">
        <v>2.3833329999999999</v>
      </c>
      <c r="K83" s="2">
        <v>2.8833700000000002</v>
      </c>
      <c r="L83" s="2">
        <v>2.6904759999999999</v>
      </c>
      <c r="M83" s="2">
        <v>2.7619050000000001</v>
      </c>
      <c r="N83" s="2">
        <v>2.976191</v>
      </c>
      <c r="O83" s="2">
        <v>3.321062</v>
      </c>
      <c r="R83" s="3"/>
      <c r="S83" s="3"/>
      <c r="T83" s="3"/>
    </row>
    <row r="84" spans="1:20" x14ac:dyDescent="0.3">
      <c r="A84">
        <v>2012</v>
      </c>
      <c r="B84" t="s">
        <v>126</v>
      </c>
      <c r="C84" t="s">
        <v>488</v>
      </c>
      <c r="D84" s="2">
        <v>94300664.567000002</v>
      </c>
      <c r="E84" s="2">
        <v>102829804.31299999</v>
      </c>
      <c r="F84" s="2">
        <v>197130468.88</v>
      </c>
      <c r="G84" s="2">
        <v>8529139.7459999919</v>
      </c>
      <c r="H84" s="2">
        <v>12873.2</v>
      </c>
      <c r="I84" s="2">
        <v>9869.6839999999993</v>
      </c>
      <c r="J84" s="2">
        <v>2.8208730000000002</v>
      </c>
      <c r="K84" s="2">
        <v>3.1363639999999999</v>
      </c>
      <c r="L84" s="2">
        <v>2.9938020000000001</v>
      </c>
      <c r="M84" s="2">
        <v>3.183173</v>
      </c>
      <c r="N84" s="2">
        <v>3.5166080000000002</v>
      </c>
      <c r="O84" s="2">
        <v>3.4054959999999999</v>
      </c>
      <c r="R84" s="3"/>
      <c r="S84" s="3"/>
      <c r="T84" s="3"/>
    </row>
    <row r="85" spans="1:20" x14ac:dyDescent="0.3">
      <c r="A85">
        <v>2012</v>
      </c>
      <c r="B85" t="s">
        <v>436</v>
      </c>
      <c r="C85" t="s">
        <v>488</v>
      </c>
      <c r="D85" s="2">
        <v>4771916.2189999996</v>
      </c>
      <c r="E85" s="2">
        <v>5063441.6869999999</v>
      </c>
      <c r="F85" s="2">
        <v>9835357.9059999995</v>
      </c>
      <c r="G85" s="2">
        <v>291525.46800000034</v>
      </c>
      <c r="H85" s="2">
        <v>46073.94</v>
      </c>
      <c r="I85" s="2">
        <v>325.52600000000001</v>
      </c>
      <c r="J85" s="2">
        <v>3.5333329999999998</v>
      </c>
      <c r="K85" s="2">
        <v>3.3904269999999999</v>
      </c>
      <c r="L85" s="2">
        <v>3.0058120000000002</v>
      </c>
      <c r="M85" s="2">
        <v>3.4673500000000002</v>
      </c>
      <c r="N85" s="2">
        <v>3.3904269999999999</v>
      </c>
      <c r="O85" s="2">
        <v>3.621197</v>
      </c>
      <c r="R85" s="3"/>
      <c r="S85" s="3"/>
      <c r="T85" s="3"/>
    </row>
    <row r="86" spans="1:20" x14ac:dyDescent="0.3">
      <c r="A86">
        <v>2012</v>
      </c>
      <c r="B86" t="s">
        <v>125</v>
      </c>
      <c r="C86" t="s">
        <v>488</v>
      </c>
      <c r="D86" s="2">
        <v>62769289</v>
      </c>
      <c r="E86" s="2">
        <v>120208957.76100001</v>
      </c>
      <c r="F86" s="2">
        <v>182978246.76100001</v>
      </c>
      <c r="G86" s="2">
        <v>57439668.761000007</v>
      </c>
      <c r="H86" s="2">
        <v>48892.23</v>
      </c>
      <c r="I86" s="2">
        <v>4678.1170000000002</v>
      </c>
      <c r="J86" s="2">
        <v>3.5333329999999998</v>
      </c>
      <c r="K86" s="2">
        <v>3.3904269999999999</v>
      </c>
      <c r="L86" s="2">
        <v>3.0058120000000002</v>
      </c>
      <c r="M86" s="2">
        <v>3.4673500000000002</v>
      </c>
      <c r="N86" s="2">
        <v>3.3904269999999999</v>
      </c>
      <c r="O86" s="2">
        <v>3.621197</v>
      </c>
      <c r="R86" s="3"/>
      <c r="S86" s="3"/>
      <c r="T86" s="3"/>
    </row>
    <row r="87" spans="1:20" x14ac:dyDescent="0.3">
      <c r="A87">
        <v>2012</v>
      </c>
      <c r="B87" t="s">
        <v>124</v>
      </c>
      <c r="C87" t="s">
        <v>488</v>
      </c>
      <c r="D87" s="2">
        <v>489104116.13800001</v>
      </c>
      <c r="E87" s="2">
        <v>501528850.94300002</v>
      </c>
      <c r="F87" s="2">
        <v>990632967.08100009</v>
      </c>
      <c r="G87" s="2">
        <v>12424734.805000007</v>
      </c>
      <c r="H87" s="2">
        <v>34469.65</v>
      </c>
      <c r="I87" s="2">
        <v>59733.834000000003</v>
      </c>
      <c r="J87" s="2">
        <v>3.3434029999999999</v>
      </c>
      <c r="K87" s="2">
        <v>3.7380469999999999</v>
      </c>
      <c r="L87" s="2">
        <v>3.5343309999999999</v>
      </c>
      <c r="M87" s="2">
        <v>3.6498270000000002</v>
      </c>
      <c r="N87" s="2">
        <v>3.7312959999999999</v>
      </c>
      <c r="O87" s="2">
        <v>4.0474259999999997</v>
      </c>
      <c r="R87" s="3"/>
      <c r="S87" s="3"/>
      <c r="T87" s="3"/>
    </row>
    <row r="88" spans="1:20" x14ac:dyDescent="0.3">
      <c r="A88">
        <v>2012</v>
      </c>
      <c r="B88" t="s">
        <v>123</v>
      </c>
      <c r="C88" t="s">
        <v>488</v>
      </c>
      <c r="D88" s="2">
        <v>16082387.658</v>
      </c>
      <c r="E88" s="2">
        <v>12685521.524</v>
      </c>
      <c r="F88" s="2">
        <v>28767909.182</v>
      </c>
      <c r="G88" s="2">
        <v>-3396866.1339999996</v>
      </c>
      <c r="H88" s="2">
        <v>13762.16</v>
      </c>
      <c r="I88" s="2">
        <v>2066.3739999999998</v>
      </c>
      <c r="J88" s="2">
        <v>2.714286</v>
      </c>
      <c r="K88" s="2">
        <v>2.5207030000000001</v>
      </c>
      <c r="L88" s="2">
        <v>2.71821</v>
      </c>
      <c r="M88" s="2">
        <v>2.6394799999999998</v>
      </c>
      <c r="N88" s="2">
        <v>2.9728129999999999</v>
      </c>
      <c r="O88" s="2">
        <v>3.0789469999999999</v>
      </c>
      <c r="R88" s="3"/>
      <c r="S88" s="3"/>
      <c r="T88" s="3"/>
    </row>
    <row r="89" spans="1:20" x14ac:dyDescent="0.3">
      <c r="A89">
        <v>2012</v>
      </c>
      <c r="B89" t="s">
        <v>122</v>
      </c>
      <c r="C89" t="s">
        <v>488</v>
      </c>
      <c r="D89" s="2">
        <v>32237640.017000001</v>
      </c>
      <c r="E89" s="2">
        <v>29652662.127999999</v>
      </c>
      <c r="F89" s="2">
        <v>61890302.144999996</v>
      </c>
      <c r="G89" s="2">
        <v>-2584977.8890000023</v>
      </c>
      <c r="H89" s="2">
        <v>14354.29</v>
      </c>
      <c r="I89" s="2">
        <v>3037.2460000000001</v>
      </c>
      <c r="J89" s="2">
        <v>2.7272729999999998</v>
      </c>
      <c r="K89" s="2">
        <v>2.5803720000000001</v>
      </c>
      <c r="L89" s="2">
        <v>2.9735900000000002</v>
      </c>
      <c r="M89" s="2">
        <v>2.9090910000000001</v>
      </c>
      <c r="N89" s="2">
        <v>2.7272729999999998</v>
      </c>
      <c r="O89" s="2">
        <v>3.6971949999999998</v>
      </c>
      <c r="R89" s="3"/>
      <c r="S89" s="3"/>
      <c r="T89" s="3"/>
    </row>
    <row r="90" spans="1:20" x14ac:dyDescent="0.3">
      <c r="A90">
        <v>2012</v>
      </c>
      <c r="B90" t="s">
        <v>121</v>
      </c>
      <c r="C90" t="s">
        <v>488</v>
      </c>
      <c r="D90" s="2">
        <v>27542643</v>
      </c>
      <c r="E90" s="2">
        <v>18833369</v>
      </c>
      <c r="F90" s="2">
        <v>46376012</v>
      </c>
      <c r="G90" s="2">
        <v>-8709274</v>
      </c>
      <c r="H90" s="2">
        <v>108047.82</v>
      </c>
      <c r="I90" s="2">
        <v>532.38699999999994</v>
      </c>
      <c r="J90" s="2">
        <v>3.5384609999999999</v>
      </c>
      <c r="K90" s="2">
        <v>3.7855029999999998</v>
      </c>
      <c r="L90" s="2">
        <v>3.7021700000000002</v>
      </c>
      <c r="M90" s="2">
        <v>3.817539</v>
      </c>
      <c r="N90" s="2">
        <v>3.9084479999999999</v>
      </c>
      <c r="O90" s="2">
        <v>4.1874599999999997</v>
      </c>
      <c r="R90" s="3"/>
      <c r="S90" s="3"/>
      <c r="T90" s="3"/>
    </row>
    <row r="91" spans="1:20" x14ac:dyDescent="0.3">
      <c r="A91">
        <v>2012</v>
      </c>
      <c r="B91" t="s">
        <v>119</v>
      </c>
      <c r="C91" t="s">
        <v>488</v>
      </c>
      <c r="D91" s="2">
        <v>6597962</v>
      </c>
      <c r="E91" s="2">
        <v>4250247</v>
      </c>
      <c r="F91" s="2">
        <v>10848209</v>
      </c>
      <c r="G91" s="2">
        <v>-2347715</v>
      </c>
      <c r="H91" s="2">
        <v>22070.54</v>
      </c>
      <c r="I91" s="2">
        <v>420.78899999999999</v>
      </c>
      <c r="J91" s="2">
        <v>2.8076919999999999</v>
      </c>
      <c r="K91" s="2">
        <v>3.0961539999999999</v>
      </c>
      <c r="L91" s="2">
        <v>3.1703299999999999</v>
      </c>
      <c r="M91" s="2">
        <v>3.0052449999999999</v>
      </c>
      <c r="N91" s="2">
        <v>3.054945</v>
      </c>
      <c r="O91" s="2">
        <v>3.785714</v>
      </c>
      <c r="R91" s="3"/>
      <c r="S91" s="3"/>
      <c r="T91" s="3"/>
    </row>
    <row r="92" spans="1:20" x14ac:dyDescent="0.3">
      <c r="A92">
        <v>2012</v>
      </c>
      <c r="B92" t="s">
        <v>118</v>
      </c>
      <c r="C92" t="s">
        <v>488</v>
      </c>
      <c r="D92" s="2">
        <v>2336353.4720000001</v>
      </c>
      <c r="E92" s="2">
        <v>468788.33100000001</v>
      </c>
      <c r="F92" s="2">
        <v>2805141.8030000003</v>
      </c>
      <c r="G92" s="2">
        <v>-1867565.1410000001</v>
      </c>
      <c r="H92" s="2">
        <v>6590.43</v>
      </c>
      <c r="I92" s="2">
        <v>626.38599999999997</v>
      </c>
      <c r="J92" s="2">
        <v>2.3125</v>
      </c>
      <c r="K92" s="2">
        <v>2.3007810000000002</v>
      </c>
      <c r="L92" s="2">
        <v>2.2226560000000002</v>
      </c>
      <c r="M92" s="2">
        <v>2.3485640000000001</v>
      </c>
      <c r="N92" s="2">
        <v>2.618805</v>
      </c>
      <c r="O92" s="2">
        <v>2.8915320000000002</v>
      </c>
      <c r="R92" s="3"/>
      <c r="S92" s="3"/>
      <c r="T92" s="3"/>
    </row>
    <row r="93" spans="1:20" x14ac:dyDescent="0.3">
      <c r="A93">
        <v>2012</v>
      </c>
      <c r="B93" t="s">
        <v>257</v>
      </c>
      <c r="C93" t="s">
        <v>488</v>
      </c>
      <c r="D93" s="2">
        <v>44789781.626000002</v>
      </c>
      <c r="E93" s="2">
        <v>21417184.362</v>
      </c>
      <c r="F93" s="2">
        <v>66206965.988000005</v>
      </c>
      <c r="G93" s="2">
        <v>-23372597.264000002</v>
      </c>
      <c r="H93" s="2">
        <v>2979.74</v>
      </c>
      <c r="I93" s="2">
        <v>33333.788999999997</v>
      </c>
      <c r="J93" s="2">
        <v>2.6375760000000001</v>
      </c>
      <c r="K93" s="2">
        <v>3.1404040000000002</v>
      </c>
      <c r="L93" s="2">
        <v>3.0111110000000001</v>
      </c>
      <c r="M93" s="2">
        <v>2.8860269999999999</v>
      </c>
      <c r="N93" s="2">
        <v>3.0110269999999999</v>
      </c>
      <c r="O93" s="2">
        <v>3.5110269999999999</v>
      </c>
      <c r="R93" s="3"/>
      <c r="S93" s="3"/>
      <c r="T93" s="3"/>
    </row>
    <row r="94" spans="1:20" x14ac:dyDescent="0.3">
      <c r="A94">
        <v>2012</v>
      </c>
      <c r="B94" t="s">
        <v>117</v>
      </c>
      <c r="C94" t="s">
        <v>488</v>
      </c>
      <c r="D94" s="2">
        <v>586926961</v>
      </c>
      <c r="E94" s="2">
        <v>655373782</v>
      </c>
      <c r="F94" s="2">
        <v>1242300743</v>
      </c>
      <c r="G94" s="2">
        <v>68446821</v>
      </c>
      <c r="H94" s="2">
        <v>50100.62</v>
      </c>
      <c r="I94" s="2">
        <v>16789.095000000001</v>
      </c>
      <c r="J94" s="2">
        <v>3.8458950000000001</v>
      </c>
      <c r="K94" s="2">
        <v>4.1475119999999999</v>
      </c>
      <c r="L94" s="2">
        <v>3.8624879999999999</v>
      </c>
      <c r="M94" s="2">
        <v>4.0476260000000002</v>
      </c>
      <c r="N94" s="2">
        <v>4.1167030000000002</v>
      </c>
      <c r="O94" s="2">
        <v>4.1458500000000003</v>
      </c>
      <c r="R94" s="3"/>
      <c r="S94" s="3"/>
      <c r="T94" s="3"/>
    </row>
    <row r="95" spans="1:20" x14ac:dyDescent="0.3">
      <c r="A95">
        <v>2012</v>
      </c>
      <c r="B95" t="s">
        <v>115</v>
      </c>
      <c r="C95" t="s">
        <v>488</v>
      </c>
      <c r="D95" s="2">
        <v>87307781.576000005</v>
      </c>
      <c r="E95" s="2">
        <v>160952207.39300001</v>
      </c>
      <c r="F95" s="2">
        <v>248259988.96900001</v>
      </c>
      <c r="G95" s="2">
        <v>73644425.817000002</v>
      </c>
      <c r="H95" s="2">
        <v>101273.38</v>
      </c>
      <c r="I95" s="2">
        <v>5012.0069999999996</v>
      </c>
      <c r="J95" s="2">
        <v>3.4615390000000001</v>
      </c>
      <c r="K95" s="2">
        <v>3.8584179999999999</v>
      </c>
      <c r="L95" s="2">
        <v>3.4947819999999998</v>
      </c>
      <c r="M95" s="2">
        <v>3.5706519999999999</v>
      </c>
      <c r="N95" s="2">
        <v>3.670652</v>
      </c>
      <c r="O95" s="2">
        <v>4.0861679999999998</v>
      </c>
      <c r="R95" s="3"/>
      <c r="S95" s="3"/>
      <c r="T95" s="3"/>
    </row>
    <row r="96" spans="1:20" x14ac:dyDescent="0.3">
      <c r="A96">
        <v>2012</v>
      </c>
      <c r="B96" t="s">
        <v>114</v>
      </c>
      <c r="C96" t="s">
        <v>488</v>
      </c>
      <c r="D96" s="2">
        <v>191430111.65799999</v>
      </c>
      <c r="E96" s="2">
        <v>179603599.442</v>
      </c>
      <c r="F96" s="2">
        <v>371033711.10000002</v>
      </c>
      <c r="G96" s="2">
        <v>-11826512.215999991</v>
      </c>
      <c r="H96" s="2">
        <v>13158.07</v>
      </c>
      <c r="I96" s="2">
        <v>38317.404000000002</v>
      </c>
      <c r="J96" s="2">
        <v>3.2962959999999999</v>
      </c>
      <c r="K96" s="2">
        <v>3.0953210000000002</v>
      </c>
      <c r="L96" s="2">
        <v>3.473182</v>
      </c>
      <c r="M96" s="2">
        <v>3.2976079999999999</v>
      </c>
      <c r="N96" s="2">
        <v>3.3231820000000001</v>
      </c>
      <c r="O96" s="2">
        <v>4.0374720000000002</v>
      </c>
      <c r="R96" s="3"/>
      <c r="S96" s="3"/>
      <c r="T96" s="3"/>
    </row>
    <row r="97" spans="1:20" x14ac:dyDescent="0.3">
      <c r="A97">
        <v>2012</v>
      </c>
      <c r="B97" t="s">
        <v>113</v>
      </c>
      <c r="C97" t="s">
        <v>488</v>
      </c>
      <c r="D97" s="2">
        <v>72506492.414000005</v>
      </c>
      <c r="E97" s="2">
        <v>58140499.722000003</v>
      </c>
      <c r="F97" s="2">
        <v>130646992.13600001</v>
      </c>
      <c r="G97" s="2">
        <v>-14365992.692000002</v>
      </c>
      <c r="H97" s="2">
        <v>20588.87</v>
      </c>
      <c r="I97" s="2">
        <v>10581.821</v>
      </c>
      <c r="J97" s="2">
        <v>3.1901679999999999</v>
      </c>
      <c r="K97" s="2">
        <v>3.4202439999999998</v>
      </c>
      <c r="L97" s="2">
        <v>3.429284</v>
      </c>
      <c r="M97" s="2">
        <v>3.4845630000000001</v>
      </c>
      <c r="N97" s="2">
        <v>3.604355</v>
      </c>
      <c r="O97" s="2">
        <v>3.8838979999999999</v>
      </c>
      <c r="R97" s="3"/>
      <c r="S97" s="3"/>
      <c r="T97" s="3"/>
    </row>
    <row r="98" spans="1:20" x14ac:dyDescent="0.3">
      <c r="A98">
        <v>2012</v>
      </c>
      <c r="B98" t="s">
        <v>111</v>
      </c>
      <c r="C98" t="s">
        <v>488</v>
      </c>
      <c r="D98" s="2">
        <v>70259718.628999993</v>
      </c>
      <c r="E98" s="2">
        <v>57904330.434</v>
      </c>
      <c r="F98" s="2">
        <v>128164049.06299999</v>
      </c>
      <c r="G98" s="2">
        <v>-12355388.194999993</v>
      </c>
      <c r="H98" s="2">
        <v>8518.92</v>
      </c>
      <c r="I98" s="2">
        <v>20171.255000000001</v>
      </c>
      <c r="J98" s="2">
        <v>2.65442</v>
      </c>
      <c r="K98" s="2">
        <v>2.5101719999999998</v>
      </c>
      <c r="L98" s="2">
        <v>2.9917660000000001</v>
      </c>
      <c r="M98" s="2">
        <v>2.8271730000000002</v>
      </c>
      <c r="N98" s="2">
        <v>3.0977779999999999</v>
      </c>
      <c r="O98" s="2">
        <v>3.8161420000000001</v>
      </c>
      <c r="R98" s="3"/>
      <c r="S98" s="3"/>
      <c r="T98" s="3"/>
    </row>
    <row r="99" spans="1:20" x14ac:dyDescent="0.3">
      <c r="A99">
        <v>2012</v>
      </c>
      <c r="B99" t="s">
        <v>110</v>
      </c>
      <c r="C99" t="s">
        <v>488</v>
      </c>
      <c r="D99" s="2">
        <v>316192918.04100001</v>
      </c>
      <c r="E99" s="2">
        <v>524766420.61299998</v>
      </c>
      <c r="F99" s="2">
        <v>840959338.65400004</v>
      </c>
      <c r="G99" s="2">
        <v>208573502.57199997</v>
      </c>
      <c r="H99" s="2">
        <v>15358.09</v>
      </c>
      <c r="I99" s="2">
        <v>143420.59700000001</v>
      </c>
      <c r="J99" s="2">
        <v>2.035644</v>
      </c>
      <c r="K99" s="2">
        <v>2.4462329999999999</v>
      </c>
      <c r="L99" s="2">
        <v>2.5877509999999999</v>
      </c>
      <c r="M99" s="2">
        <v>2.6465209999999999</v>
      </c>
      <c r="N99" s="2">
        <v>2.75969</v>
      </c>
      <c r="O99" s="2">
        <v>3.0164010000000001</v>
      </c>
      <c r="R99" s="3"/>
      <c r="S99" s="3"/>
      <c r="T99" s="3"/>
    </row>
    <row r="100" spans="1:20" x14ac:dyDescent="0.3">
      <c r="A100">
        <v>2012</v>
      </c>
      <c r="B100" t="s">
        <v>109</v>
      </c>
      <c r="C100" t="s">
        <v>488</v>
      </c>
      <c r="D100" s="2">
        <v>18924891.223000001</v>
      </c>
      <c r="E100" s="2">
        <v>11229030.695</v>
      </c>
      <c r="F100" s="2">
        <v>30153921.918000001</v>
      </c>
      <c r="G100" s="2">
        <v>-7695860.5280000009</v>
      </c>
      <c r="H100" s="2">
        <v>6012.63</v>
      </c>
      <c r="I100" s="2">
        <v>8956.9840000000004</v>
      </c>
      <c r="J100" s="2">
        <v>2.3888889999999998</v>
      </c>
      <c r="K100" s="2">
        <v>2.6221860000000001</v>
      </c>
      <c r="L100" s="2">
        <v>2.7568079999999999</v>
      </c>
      <c r="M100" s="2">
        <v>2.8041900000000002</v>
      </c>
      <c r="N100" s="2">
        <v>3.0740310000000002</v>
      </c>
      <c r="O100" s="2">
        <v>3.1414909999999998</v>
      </c>
      <c r="R100" s="3"/>
      <c r="S100" s="3"/>
      <c r="T100" s="3"/>
    </row>
    <row r="101" spans="1:20" x14ac:dyDescent="0.3">
      <c r="A101">
        <v>2012</v>
      </c>
      <c r="B101" t="s">
        <v>107</v>
      </c>
      <c r="C101" t="s">
        <v>488</v>
      </c>
      <c r="D101" s="2">
        <v>32034689</v>
      </c>
      <c r="E101" s="2">
        <v>32162655</v>
      </c>
      <c r="F101" s="2">
        <v>64197344</v>
      </c>
      <c r="G101" s="2">
        <v>127966</v>
      </c>
      <c r="H101" s="2">
        <v>22563.16</v>
      </c>
      <c r="I101" s="2">
        <v>2060.39</v>
      </c>
      <c r="J101" s="2">
        <v>3.052851</v>
      </c>
      <c r="K101" s="2">
        <v>3.237784</v>
      </c>
      <c r="L101" s="2">
        <v>3.3446560000000001</v>
      </c>
      <c r="M101" s="2">
        <v>3.2523420000000001</v>
      </c>
      <c r="N101" s="2">
        <v>3.2023419999999998</v>
      </c>
      <c r="O101" s="2">
        <v>3.6025049999999998</v>
      </c>
      <c r="R101" s="3"/>
      <c r="S101" s="3"/>
      <c r="T101" s="3"/>
    </row>
    <row r="102" spans="1:20" x14ac:dyDescent="0.3">
      <c r="A102">
        <v>2012</v>
      </c>
      <c r="B102" t="s">
        <v>106</v>
      </c>
      <c r="C102" t="s">
        <v>488</v>
      </c>
      <c r="D102" s="2">
        <v>325835176.35699999</v>
      </c>
      <c r="E102" s="2">
        <v>285936445.69300002</v>
      </c>
      <c r="F102" s="2">
        <v>611771622.04999995</v>
      </c>
      <c r="G102" s="2">
        <v>-39898730.663999975</v>
      </c>
      <c r="H102" s="2">
        <v>28583.74</v>
      </c>
      <c r="I102" s="2">
        <v>46857.404000000002</v>
      </c>
      <c r="J102" s="2">
        <v>3.3974850000000001</v>
      </c>
      <c r="K102" s="2">
        <v>3.7369279999999998</v>
      </c>
      <c r="L102" s="2">
        <v>3.677127</v>
      </c>
      <c r="M102" s="2">
        <v>3.693794</v>
      </c>
      <c r="N102" s="2">
        <v>3.6726930000000002</v>
      </c>
      <c r="O102" s="2">
        <v>4.0204300000000002</v>
      </c>
      <c r="R102" s="3"/>
      <c r="S102" s="3"/>
      <c r="T102" s="3"/>
    </row>
    <row r="103" spans="1:20" x14ac:dyDescent="0.3">
      <c r="A103">
        <v>2012</v>
      </c>
      <c r="B103" t="s">
        <v>105</v>
      </c>
      <c r="C103" t="s">
        <v>488</v>
      </c>
      <c r="D103" s="2">
        <v>164542408.778</v>
      </c>
      <c r="E103" s="2">
        <v>172439164.05199999</v>
      </c>
      <c r="F103" s="2">
        <v>336981572.82999998</v>
      </c>
      <c r="G103" s="2">
        <v>7896755.273999989</v>
      </c>
      <c r="H103" s="2">
        <v>56978.61</v>
      </c>
      <c r="I103" s="2">
        <v>9540.9069999999992</v>
      </c>
      <c r="J103" s="2">
        <v>3.6791610000000001</v>
      </c>
      <c r="K103" s="2">
        <v>4.1262280000000002</v>
      </c>
      <c r="L103" s="2">
        <v>3.390352</v>
      </c>
      <c r="M103" s="2">
        <v>3.901786</v>
      </c>
      <c r="N103" s="2">
        <v>3.8184520000000002</v>
      </c>
      <c r="O103" s="2">
        <v>4.2629590000000004</v>
      </c>
      <c r="R103" s="3"/>
      <c r="S103" s="3"/>
      <c r="T103" s="3"/>
    </row>
    <row r="104" spans="1:20" x14ac:dyDescent="0.3">
      <c r="A104">
        <v>2012</v>
      </c>
      <c r="B104" t="s">
        <v>104</v>
      </c>
      <c r="C104" t="s">
        <v>488</v>
      </c>
      <c r="D104" s="2">
        <v>295071061.32999998</v>
      </c>
      <c r="E104" s="2">
        <v>312282673.24299997</v>
      </c>
      <c r="F104" s="2">
        <v>607353734.57299995</v>
      </c>
      <c r="G104" s="2">
        <v>17211611.912999988</v>
      </c>
      <c r="H104" s="2">
        <v>83958.55</v>
      </c>
      <c r="I104" s="2">
        <v>8068.2150000000001</v>
      </c>
      <c r="J104" s="2">
        <v>3.8790249999999999</v>
      </c>
      <c r="K104" s="2">
        <v>3.9781780000000002</v>
      </c>
      <c r="L104" s="2">
        <v>3.4605229999999998</v>
      </c>
      <c r="M104" s="2">
        <v>3.7126389999999998</v>
      </c>
      <c r="N104" s="2">
        <v>3.8338510000000001</v>
      </c>
      <c r="O104" s="2">
        <v>4.0133479999999997</v>
      </c>
      <c r="R104" s="3"/>
      <c r="S104" s="3"/>
      <c r="T104" s="3"/>
    </row>
    <row r="105" spans="1:20" x14ac:dyDescent="0.3">
      <c r="A105">
        <v>2012</v>
      </c>
      <c r="B105" t="s">
        <v>103</v>
      </c>
      <c r="C105" t="s">
        <v>488</v>
      </c>
      <c r="D105" s="2">
        <v>84656666.978</v>
      </c>
      <c r="E105" s="2">
        <v>68694495.447999999</v>
      </c>
      <c r="F105" s="2">
        <v>153351162.426</v>
      </c>
      <c r="G105" s="2">
        <v>-15962171.530000001</v>
      </c>
      <c r="H105" s="2">
        <v>3872.53</v>
      </c>
      <c r="I105" s="2">
        <v>45349.332999999999</v>
      </c>
      <c r="J105" s="2">
        <v>2.4091170000000002</v>
      </c>
      <c r="K105" s="2">
        <v>2.6928070000000002</v>
      </c>
      <c r="L105" s="2">
        <v>2.7197420000000001</v>
      </c>
      <c r="M105" s="2">
        <v>2.8478599999999998</v>
      </c>
      <c r="N105" s="2">
        <v>3.1453090000000001</v>
      </c>
      <c r="O105" s="2">
        <v>3.3117179999999999</v>
      </c>
      <c r="R105" s="3"/>
      <c r="S105" s="3"/>
      <c r="T105" s="3"/>
    </row>
    <row r="106" spans="1:20" x14ac:dyDescent="0.3">
      <c r="A106">
        <v>2012</v>
      </c>
      <c r="B106" t="s">
        <v>102</v>
      </c>
      <c r="C106" t="s">
        <v>488</v>
      </c>
      <c r="D106" s="2">
        <v>689137011.26499999</v>
      </c>
      <c r="E106" s="2">
        <v>481225753.72299999</v>
      </c>
      <c r="F106" s="2">
        <v>1170362764.9879999</v>
      </c>
      <c r="G106" s="2">
        <v>-207911257.542</v>
      </c>
      <c r="H106" s="2">
        <v>42023.1</v>
      </c>
      <c r="I106" s="2">
        <v>64493.093999999997</v>
      </c>
      <c r="J106" s="2">
        <v>3.731096</v>
      </c>
      <c r="K106" s="2">
        <v>3.9479769999999998</v>
      </c>
      <c r="L106" s="2">
        <v>3.6263269999999999</v>
      </c>
      <c r="M106" s="2">
        <v>3.9318010000000001</v>
      </c>
      <c r="N106" s="2">
        <v>3.9977520000000002</v>
      </c>
      <c r="O106" s="2">
        <v>4.1916120000000001</v>
      </c>
      <c r="R106" s="3"/>
      <c r="S106" s="3"/>
      <c r="T106" s="3"/>
    </row>
    <row r="107" spans="1:20" x14ac:dyDescent="0.3">
      <c r="A107">
        <v>2014</v>
      </c>
      <c r="B107" t="s">
        <v>99</v>
      </c>
      <c r="C107" t="s">
        <v>488</v>
      </c>
      <c r="D107" s="2">
        <v>172446638.35699999</v>
      </c>
      <c r="E107" s="2">
        <v>169712859.5</v>
      </c>
      <c r="F107" s="2">
        <v>342159497.85699999</v>
      </c>
      <c r="G107" s="2">
        <v>-2733778.8569999933</v>
      </c>
      <c r="H107" s="2">
        <v>51814.37</v>
      </c>
      <c r="I107" s="2">
        <v>8633.2199999999993</v>
      </c>
      <c r="J107" s="2">
        <v>3.5312429999999999</v>
      </c>
      <c r="K107" s="2">
        <v>3.63611</v>
      </c>
      <c r="L107" s="2">
        <v>3.26111</v>
      </c>
      <c r="M107" s="2">
        <v>3.5584889999999998</v>
      </c>
      <c r="N107" s="2">
        <v>3.9342760000000001</v>
      </c>
      <c r="O107" s="2">
        <v>4.0373400000000004</v>
      </c>
      <c r="R107" s="3"/>
      <c r="S107" s="3"/>
      <c r="T107" s="3"/>
    </row>
    <row r="108" spans="1:20" x14ac:dyDescent="0.3">
      <c r="A108">
        <v>2014</v>
      </c>
      <c r="B108" t="s">
        <v>100</v>
      </c>
      <c r="C108" t="s">
        <v>488</v>
      </c>
      <c r="D108" s="2">
        <v>40502359.799999997</v>
      </c>
      <c r="E108" s="2">
        <v>36080536.799999997</v>
      </c>
      <c r="F108" s="2">
        <v>76582896.599999994</v>
      </c>
      <c r="G108" s="2">
        <v>-4421823</v>
      </c>
      <c r="H108" s="2">
        <v>8316.01</v>
      </c>
      <c r="I108" s="2">
        <v>9484.8510000000006</v>
      </c>
      <c r="J108" s="2">
        <v>2.5007570000000001</v>
      </c>
      <c r="K108" s="2">
        <v>2.554074</v>
      </c>
      <c r="L108" s="2">
        <v>2.7441589999999998</v>
      </c>
      <c r="M108" s="2">
        <v>2.4623170000000001</v>
      </c>
      <c r="N108" s="2">
        <v>2.5067620000000002</v>
      </c>
      <c r="O108" s="2">
        <v>3.047282</v>
      </c>
      <c r="R108" s="3"/>
      <c r="S108" s="3"/>
      <c r="T108" s="3"/>
    </row>
    <row r="109" spans="1:20" x14ac:dyDescent="0.3">
      <c r="A109">
        <v>2014</v>
      </c>
      <c r="B109" t="s">
        <v>101</v>
      </c>
      <c r="C109" t="s">
        <v>488</v>
      </c>
      <c r="D109" s="2">
        <v>452772540.87400001</v>
      </c>
      <c r="E109" s="2">
        <v>472201274.292</v>
      </c>
      <c r="F109" s="2">
        <v>924973815.16600001</v>
      </c>
      <c r="G109" s="2">
        <v>19428733.417999983</v>
      </c>
      <c r="H109" s="2">
        <v>47550.18</v>
      </c>
      <c r="I109" s="2">
        <v>11219.161</v>
      </c>
      <c r="J109" s="2">
        <v>3.8014929999999998</v>
      </c>
      <c r="K109" s="2">
        <v>4.0988009999999999</v>
      </c>
      <c r="L109" s="2">
        <v>3.7978580000000002</v>
      </c>
      <c r="M109" s="2">
        <v>4.1111120000000003</v>
      </c>
      <c r="N109" s="2">
        <v>4.1124919999999996</v>
      </c>
      <c r="O109" s="2">
        <v>4.3901260000000004</v>
      </c>
      <c r="R109" s="3"/>
      <c r="S109" s="3"/>
      <c r="T109" s="3"/>
    </row>
    <row r="110" spans="1:20" x14ac:dyDescent="0.3">
      <c r="A110">
        <v>2014</v>
      </c>
      <c r="B110" t="s">
        <v>418</v>
      </c>
      <c r="C110" t="s">
        <v>488</v>
      </c>
      <c r="D110" s="2">
        <v>10990401.448000001</v>
      </c>
      <c r="E110" s="2">
        <v>5890719.7829999998</v>
      </c>
      <c r="F110" s="2">
        <v>16881121.230999999</v>
      </c>
      <c r="G110" s="2">
        <v>-5099681.665000001</v>
      </c>
      <c r="H110" s="2">
        <v>5194.01</v>
      </c>
      <c r="I110" s="2">
        <v>3566.002</v>
      </c>
      <c r="J110" s="2">
        <v>2.4087960000000002</v>
      </c>
      <c r="K110" s="2">
        <v>2.554351</v>
      </c>
      <c r="L110" s="2">
        <v>2.7795260000000002</v>
      </c>
      <c r="M110" s="2">
        <v>2.7328670000000002</v>
      </c>
      <c r="N110" s="2">
        <v>2.5510489999999999</v>
      </c>
      <c r="O110" s="2">
        <v>3.443667</v>
      </c>
      <c r="R110" s="3"/>
      <c r="S110" s="3"/>
      <c r="T110" s="3"/>
    </row>
    <row r="111" spans="1:20" x14ac:dyDescent="0.3">
      <c r="A111">
        <v>2014</v>
      </c>
      <c r="B111" t="s">
        <v>120</v>
      </c>
      <c r="C111" t="s">
        <v>488</v>
      </c>
      <c r="D111" s="2">
        <v>34740042.449000001</v>
      </c>
      <c r="E111" s="2">
        <v>29386540.311000001</v>
      </c>
      <c r="F111" s="2">
        <v>64126582.760000005</v>
      </c>
      <c r="G111" s="2">
        <v>-5353502.1380000003</v>
      </c>
      <c r="H111" s="2">
        <v>7888.56</v>
      </c>
      <c r="I111" s="2">
        <v>7222.1450000000004</v>
      </c>
      <c r="J111" s="2">
        <v>2.75</v>
      </c>
      <c r="K111" s="2">
        <v>2.9375</v>
      </c>
      <c r="L111" s="2">
        <v>3.3125</v>
      </c>
      <c r="M111" s="2">
        <v>3</v>
      </c>
      <c r="N111" s="2">
        <v>2.875</v>
      </c>
      <c r="O111" s="2">
        <v>4.0370540000000004</v>
      </c>
      <c r="R111" s="3"/>
      <c r="S111" s="3"/>
      <c r="T111" s="3"/>
    </row>
    <row r="112" spans="1:20" x14ac:dyDescent="0.3">
      <c r="A112">
        <v>2014</v>
      </c>
      <c r="B112" t="s">
        <v>127</v>
      </c>
      <c r="C112" t="s">
        <v>488</v>
      </c>
      <c r="D112" s="2">
        <v>22906873.370000001</v>
      </c>
      <c r="E112" s="2">
        <v>13843899.84</v>
      </c>
      <c r="F112" s="2">
        <v>36750773.210000001</v>
      </c>
      <c r="G112" s="2">
        <v>-9062973.5300000012</v>
      </c>
      <c r="H112" s="2">
        <v>13610.8</v>
      </c>
      <c r="I112" s="2">
        <v>4257.5330000000004</v>
      </c>
      <c r="J112" s="2">
        <v>2.947368</v>
      </c>
      <c r="K112" s="2">
        <v>2.922822</v>
      </c>
      <c r="L112" s="2">
        <v>2.9783780000000002</v>
      </c>
      <c r="M112" s="2">
        <v>3</v>
      </c>
      <c r="N112" s="2">
        <v>3.1052629999999999</v>
      </c>
      <c r="O112" s="2">
        <v>3.3684210000000001</v>
      </c>
      <c r="R112" s="3"/>
      <c r="S112" s="3"/>
      <c r="T112" s="3"/>
    </row>
    <row r="113" spans="1:20" x14ac:dyDescent="0.3">
      <c r="A113">
        <v>2014</v>
      </c>
      <c r="B113" t="s">
        <v>128</v>
      </c>
      <c r="C113" t="s">
        <v>488</v>
      </c>
      <c r="D113" s="2">
        <v>6828600.8119999999</v>
      </c>
      <c r="E113" s="2">
        <v>1923547.446</v>
      </c>
      <c r="F113" s="2">
        <v>8752148.2579999994</v>
      </c>
      <c r="G113" s="2">
        <v>-4905053.3660000004</v>
      </c>
      <c r="H113" s="2">
        <v>27273.93</v>
      </c>
      <c r="I113" s="2">
        <v>852.48628376060003</v>
      </c>
      <c r="J113" s="2">
        <v>2.8778760000000001</v>
      </c>
      <c r="K113" s="2">
        <v>2.8714279999999999</v>
      </c>
      <c r="L113" s="2">
        <v>3.0142859999999998</v>
      </c>
      <c r="M113" s="2">
        <v>2.9230770000000001</v>
      </c>
      <c r="N113" s="2">
        <v>3</v>
      </c>
      <c r="O113" s="2">
        <v>3.3076919999999999</v>
      </c>
      <c r="R113" s="3"/>
      <c r="S113" s="3"/>
      <c r="T113" s="3"/>
    </row>
    <row r="114" spans="1:20" x14ac:dyDescent="0.3">
      <c r="A114">
        <v>2014</v>
      </c>
      <c r="B114" t="s">
        <v>129</v>
      </c>
      <c r="C114" t="s">
        <v>488</v>
      </c>
      <c r="D114" s="2">
        <v>153225461.484</v>
      </c>
      <c r="E114" s="2">
        <v>174279451.67500001</v>
      </c>
      <c r="F114" s="2">
        <v>327504913.15900004</v>
      </c>
      <c r="G114" s="2">
        <v>21053990.191000015</v>
      </c>
      <c r="H114" s="2">
        <v>19768.84</v>
      </c>
      <c r="I114" s="2">
        <v>10598.526</v>
      </c>
      <c r="J114" s="2">
        <v>3.2380949999999999</v>
      </c>
      <c r="K114" s="2">
        <v>3.2852399999999999</v>
      </c>
      <c r="L114" s="2">
        <v>3.5862810000000001</v>
      </c>
      <c r="M114" s="2">
        <v>3.5141640000000001</v>
      </c>
      <c r="N114" s="2">
        <v>3.5582449999999999</v>
      </c>
      <c r="O114" s="2">
        <v>3.734156</v>
      </c>
      <c r="R114" s="3"/>
      <c r="S114" s="3"/>
      <c r="T114" s="3"/>
    </row>
    <row r="115" spans="1:20" x14ac:dyDescent="0.3">
      <c r="A115">
        <v>2014</v>
      </c>
      <c r="B115" t="s">
        <v>130</v>
      </c>
      <c r="C115" t="s">
        <v>488</v>
      </c>
      <c r="D115" s="2">
        <v>99567827.973000005</v>
      </c>
      <c r="E115" s="2">
        <v>110748921.25</v>
      </c>
      <c r="F115" s="2">
        <v>210316749.22299999</v>
      </c>
      <c r="G115" s="2">
        <v>11181093.276999995</v>
      </c>
      <c r="H115" s="2">
        <v>62729.5</v>
      </c>
      <c r="I115" s="2">
        <v>5663.9139999999998</v>
      </c>
      <c r="J115" s="2">
        <v>3.7899880000000001</v>
      </c>
      <c r="K115" s="2">
        <v>3.8161779999999998</v>
      </c>
      <c r="L115" s="2">
        <v>3.6495120000000001</v>
      </c>
      <c r="M115" s="2">
        <v>3.7413919999999998</v>
      </c>
      <c r="N115" s="2">
        <v>3.356776</v>
      </c>
      <c r="O115" s="2">
        <v>4.3851040000000001</v>
      </c>
      <c r="R115" s="3"/>
      <c r="S115" s="3"/>
      <c r="T115" s="3"/>
    </row>
    <row r="116" spans="1:20" x14ac:dyDescent="0.3">
      <c r="A116">
        <v>2014</v>
      </c>
      <c r="B116" t="s">
        <v>131</v>
      </c>
      <c r="C116" t="s">
        <v>488</v>
      </c>
      <c r="D116" s="2">
        <v>20184649.524</v>
      </c>
      <c r="E116" s="2">
        <v>17465559.811999999</v>
      </c>
      <c r="F116" s="2">
        <v>37650209.335999995</v>
      </c>
      <c r="G116" s="2">
        <v>-2719089.7120000012</v>
      </c>
      <c r="H116" s="2">
        <v>20267.04</v>
      </c>
      <c r="I116" s="2">
        <v>1318.3589999999999</v>
      </c>
      <c r="J116" s="2">
        <v>3.395238</v>
      </c>
      <c r="K116" s="2">
        <v>3.338095</v>
      </c>
      <c r="L116" s="2">
        <v>3.338095</v>
      </c>
      <c r="M116" s="2">
        <v>3.266667</v>
      </c>
      <c r="N116" s="2">
        <v>3.1952379999999998</v>
      </c>
      <c r="O116" s="2">
        <v>3.552381</v>
      </c>
      <c r="R116" s="3"/>
      <c r="S116" s="3"/>
      <c r="T116" s="3"/>
    </row>
    <row r="117" spans="1:20" x14ac:dyDescent="0.3">
      <c r="A117">
        <v>2014</v>
      </c>
      <c r="B117" t="s">
        <v>132</v>
      </c>
      <c r="C117" t="s">
        <v>488</v>
      </c>
      <c r="D117" s="2">
        <v>76773254.673999995</v>
      </c>
      <c r="E117" s="2">
        <v>74338833.528999999</v>
      </c>
      <c r="F117" s="2">
        <v>151112088.20300001</v>
      </c>
      <c r="G117" s="2">
        <v>-2434421.1449999958</v>
      </c>
      <c r="H117" s="2">
        <v>50087.85</v>
      </c>
      <c r="I117" s="2">
        <v>5459.7169999999996</v>
      </c>
      <c r="J117" s="2">
        <v>3.8920059999999999</v>
      </c>
      <c r="K117" s="2">
        <v>3.5182349999999998</v>
      </c>
      <c r="L117" s="2">
        <v>3.5176470000000002</v>
      </c>
      <c r="M117" s="2">
        <v>3.7224740000000001</v>
      </c>
      <c r="N117" s="2">
        <v>3.306622</v>
      </c>
      <c r="O117" s="2">
        <v>3.7993969999999999</v>
      </c>
      <c r="R117" s="3"/>
      <c r="S117" s="3"/>
      <c r="T117" s="3"/>
    </row>
    <row r="118" spans="1:20" x14ac:dyDescent="0.3">
      <c r="A118">
        <v>2014</v>
      </c>
      <c r="B118" t="s">
        <v>133</v>
      </c>
      <c r="C118" t="s">
        <v>488</v>
      </c>
      <c r="D118" s="2">
        <v>659872076.38399994</v>
      </c>
      <c r="E118" s="2">
        <v>566656165.38100004</v>
      </c>
      <c r="F118" s="2">
        <v>1226528241.7649999</v>
      </c>
      <c r="G118" s="2">
        <v>-93215911.002999902</v>
      </c>
      <c r="H118" s="2">
        <v>44616.41</v>
      </c>
      <c r="I118" s="2">
        <v>66418.986000000004</v>
      </c>
      <c r="J118" s="2">
        <v>3.6479010000000001</v>
      </c>
      <c r="K118" s="2">
        <v>3.982774</v>
      </c>
      <c r="L118" s="2">
        <v>3.6821130000000002</v>
      </c>
      <c r="M118" s="2">
        <v>3.7546439999999999</v>
      </c>
      <c r="N118" s="2">
        <v>3.8866860000000001</v>
      </c>
      <c r="O118" s="2">
        <v>4.1740370000000002</v>
      </c>
      <c r="R118" s="3"/>
      <c r="S118" s="3"/>
      <c r="T118" s="3"/>
    </row>
    <row r="119" spans="1:20" x14ac:dyDescent="0.3">
      <c r="A119">
        <v>2014</v>
      </c>
      <c r="B119" t="s">
        <v>158</v>
      </c>
      <c r="C119" t="s">
        <v>488</v>
      </c>
      <c r="D119" s="2">
        <v>8601807.2410000004</v>
      </c>
      <c r="E119" s="2">
        <v>2861043.298</v>
      </c>
      <c r="F119" s="2">
        <v>11462850.539000001</v>
      </c>
      <c r="G119" s="2">
        <v>-5740763.943</v>
      </c>
      <c r="H119" s="2">
        <v>4441.7700000000004</v>
      </c>
      <c r="I119" s="2">
        <v>3992.346</v>
      </c>
      <c r="J119" s="2">
        <v>2.2105260000000002</v>
      </c>
      <c r="K119" s="2">
        <v>2.4210530000000001</v>
      </c>
      <c r="L119" s="2">
        <v>2.3157890000000001</v>
      </c>
      <c r="M119" s="2">
        <v>2.4397820000000001</v>
      </c>
      <c r="N119" s="2">
        <v>2.5933109999999999</v>
      </c>
      <c r="O119" s="2">
        <v>3.0933109999999999</v>
      </c>
      <c r="R119" s="3"/>
      <c r="S119" s="3"/>
      <c r="T119" s="3"/>
    </row>
    <row r="120" spans="1:20" x14ac:dyDescent="0.3">
      <c r="A120">
        <v>2014</v>
      </c>
      <c r="B120" t="s">
        <v>134</v>
      </c>
      <c r="C120" t="s">
        <v>488</v>
      </c>
      <c r="D120" s="2">
        <v>1214955667.3610001</v>
      </c>
      <c r="E120" s="2">
        <v>1498157777.8150001</v>
      </c>
      <c r="F120" s="2">
        <v>2713113445.1760001</v>
      </c>
      <c r="G120" s="2">
        <v>283202110.454</v>
      </c>
      <c r="H120" s="2">
        <v>48218.87</v>
      </c>
      <c r="I120" s="2">
        <v>81489.66</v>
      </c>
      <c r="J120" s="2">
        <v>4.0980980000000002</v>
      </c>
      <c r="K120" s="2">
        <v>4.3232949999999999</v>
      </c>
      <c r="L120" s="2">
        <v>3.744272</v>
      </c>
      <c r="M120" s="2">
        <v>4.122776</v>
      </c>
      <c r="N120" s="2">
        <v>4.1679219999999999</v>
      </c>
      <c r="O120" s="2">
        <v>4.3608130000000003</v>
      </c>
      <c r="R120" s="3"/>
      <c r="S120" s="3"/>
      <c r="T120" s="3"/>
    </row>
    <row r="121" spans="1:20" x14ac:dyDescent="0.3">
      <c r="A121">
        <v>2014</v>
      </c>
      <c r="B121" t="s">
        <v>135</v>
      </c>
      <c r="C121" t="s">
        <v>488</v>
      </c>
      <c r="D121" s="2">
        <v>62180636.372000001</v>
      </c>
      <c r="E121" s="2">
        <v>35755371.471000001</v>
      </c>
      <c r="F121" s="2">
        <v>97936007.842999995</v>
      </c>
      <c r="G121" s="2">
        <v>-26425264.901000001</v>
      </c>
      <c r="H121" s="2">
        <v>21726.89</v>
      </c>
      <c r="I121" s="2">
        <v>11264.726000000001</v>
      </c>
      <c r="J121" s="2">
        <v>3.3608180000000001</v>
      </c>
      <c r="K121" s="2">
        <v>3.1662750000000002</v>
      </c>
      <c r="L121" s="2">
        <v>2.9702459999999999</v>
      </c>
      <c r="M121" s="2">
        <v>3.2271329999999998</v>
      </c>
      <c r="N121" s="2">
        <v>3.0271330000000001</v>
      </c>
      <c r="O121" s="2">
        <v>3.5040770000000001</v>
      </c>
      <c r="R121" s="3"/>
      <c r="S121" s="3"/>
      <c r="T121" s="3"/>
    </row>
    <row r="122" spans="1:20" x14ac:dyDescent="0.3">
      <c r="A122">
        <v>2014</v>
      </c>
      <c r="B122" t="s">
        <v>126</v>
      </c>
      <c r="C122" t="s">
        <v>488</v>
      </c>
      <c r="D122" s="2">
        <v>104178438</v>
      </c>
      <c r="E122" s="2">
        <v>112536243.771</v>
      </c>
      <c r="F122" s="2">
        <v>216714681.771</v>
      </c>
      <c r="G122" s="2">
        <v>8357805.7709999979</v>
      </c>
      <c r="H122" s="2">
        <v>14182.7</v>
      </c>
      <c r="I122" s="2">
        <v>9813.3349999999991</v>
      </c>
      <c r="J122" s="2">
        <v>2.9702380000000002</v>
      </c>
      <c r="K122" s="2">
        <v>3.179665</v>
      </c>
      <c r="L122" s="2">
        <v>3.4018869999999999</v>
      </c>
      <c r="M122" s="2">
        <v>3.3349099999999998</v>
      </c>
      <c r="N122" s="2">
        <v>3.8232370000000002</v>
      </c>
      <c r="O122" s="2">
        <v>4.0591299999999997</v>
      </c>
      <c r="R122" s="3"/>
      <c r="S122" s="3"/>
      <c r="T122" s="3"/>
    </row>
    <row r="123" spans="1:20" x14ac:dyDescent="0.3">
      <c r="A123">
        <v>2014</v>
      </c>
      <c r="B123" t="s">
        <v>436</v>
      </c>
      <c r="C123" t="s">
        <v>488</v>
      </c>
      <c r="D123" s="2">
        <v>5371918.8799999999</v>
      </c>
      <c r="E123" s="2">
        <v>5051299.7489999998</v>
      </c>
      <c r="F123" s="2">
        <v>10423218.629000001</v>
      </c>
      <c r="G123" s="2">
        <v>-320619.13100000005</v>
      </c>
      <c r="H123" s="2">
        <v>54527.56</v>
      </c>
      <c r="I123" s="2">
        <v>328.459</v>
      </c>
      <c r="J123" s="2">
        <v>3.5384609999999999</v>
      </c>
      <c r="K123" s="2">
        <v>3.342209</v>
      </c>
      <c r="L123" s="2">
        <v>3.1538460000000001</v>
      </c>
      <c r="M123" s="2">
        <v>3.4615390000000001</v>
      </c>
      <c r="N123" s="2">
        <v>3.3846150000000002</v>
      </c>
      <c r="O123" s="2">
        <v>3.5088759999999999</v>
      </c>
      <c r="R123" s="3"/>
      <c r="S123" s="3"/>
      <c r="T123" s="3"/>
    </row>
    <row r="124" spans="1:20" x14ac:dyDescent="0.3">
      <c r="A124">
        <v>2014</v>
      </c>
      <c r="B124" t="s">
        <v>125</v>
      </c>
      <c r="C124" t="s">
        <v>488</v>
      </c>
      <c r="D124" s="2">
        <v>82595130.511000007</v>
      </c>
      <c r="E124" s="2">
        <v>123071289.031</v>
      </c>
      <c r="F124" s="2">
        <v>205666419.542</v>
      </c>
      <c r="G124" s="2">
        <v>40476158.519999996</v>
      </c>
      <c r="H124" s="2">
        <v>55534.1</v>
      </c>
      <c r="I124" s="2">
        <v>4686.3469999999998</v>
      </c>
      <c r="J124" s="2">
        <v>3.5384609999999999</v>
      </c>
      <c r="K124" s="2">
        <v>3.342209</v>
      </c>
      <c r="L124" s="2">
        <v>3.1538460000000001</v>
      </c>
      <c r="M124" s="2">
        <v>3.4615390000000001</v>
      </c>
      <c r="N124" s="2">
        <v>3.3846150000000002</v>
      </c>
      <c r="O124" s="2">
        <v>3.5088759999999999</v>
      </c>
      <c r="R124" s="3"/>
      <c r="S124" s="3"/>
      <c r="T124" s="3"/>
    </row>
    <row r="125" spans="1:20" x14ac:dyDescent="0.3">
      <c r="A125">
        <v>2014</v>
      </c>
      <c r="B125" t="s">
        <v>124</v>
      </c>
      <c r="C125" t="s">
        <v>488</v>
      </c>
      <c r="D125" s="2">
        <v>474082558.91000003</v>
      </c>
      <c r="E125" s="2">
        <v>529528733.45099998</v>
      </c>
      <c r="F125" s="2">
        <v>1003611292.3610001</v>
      </c>
      <c r="G125" s="2">
        <v>55446174.540999949</v>
      </c>
      <c r="H125" s="2">
        <v>35456.68</v>
      </c>
      <c r="I125" s="2">
        <v>59585.667999999998</v>
      </c>
      <c r="J125" s="2">
        <v>3.3556940000000002</v>
      </c>
      <c r="K125" s="2">
        <v>3.7759230000000001</v>
      </c>
      <c r="L125" s="2">
        <v>3.5381529999999999</v>
      </c>
      <c r="M125" s="2">
        <v>3.6249500000000001</v>
      </c>
      <c r="N125" s="2">
        <v>3.8353609999999998</v>
      </c>
      <c r="O125" s="2">
        <v>4.0489800000000002</v>
      </c>
      <c r="R125" s="3"/>
      <c r="S125" s="3"/>
      <c r="T125" s="3"/>
    </row>
    <row r="126" spans="1:20" x14ac:dyDescent="0.3">
      <c r="A126">
        <v>2014</v>
      </c>
      <c r="B126" t="s">
        <v>123</v>
      </c>
      <c r="C126" t="s">
        <v>488</v>
      </c>
      <c r="D126" s="2">
        <v>16798358.932999998</v>
      </c>
      <c r="E126" s="2">
        <v>13602815.460000001</v>
      </c>
      <c r="F126" s="2">
        <v>30401174.392999999</v>
      </c>
      <c r="G126" s="2">
        <v>-3195543.4729999974</v>
      </c>
      <c r="H126" s="2">
        <v>15680.89</v>
      </c>
      <c r="I126" s="2">
        <v>2016.125</v>
      </c>
      <c r="J126" s="2">
        <v>3.2215750000000001</v>
      </c>
      <c r="K126" s="2">
        <v>3.0291510000000001</v>
      </c>
      <c r="L126" s="2">
        <v>3.3762989999999999</v>
      </c>
      <c r="M126" s="2">
        <v>3.209473</v>
      </c>
      <c r="N126" s="2">
        <v>3.5031249999999998</v>
      </c>
      <c r="O126" s="2">
        <v>4.0591480000000004</v>
      </c>
      <c r="R126" s="3"/>
      <c r="S126" s="3"/>
      <c r="T126" s="3"/>
    </row>
    <row r="127" spans="1:20" x14ac:dyDescent="0.3">
      <c r="A127">
        <v>2014</v>
      </c>
      <c r="B127" t="s">
        <v>122</v>
      </c>
      <c r="C127" t="s">
        <v>488</v>
      </c>
      <c r="D127" s="2">
        <v>35217366.876999997</v>
      </c>
      <c r="E127" s="2">
        <v>32394296.287</v>
      </c>
      <c r="F127" s="2">
        <v>67611663.164000005</v>
      </c>
      <c r="G127" s="2">
        <v>-2823070.5899999961</v>
      </c>
      <c r="H127" s="2">
        <v>16584.72</v>
      </c>
      <c r="I127" s="2">
        <v>2961.846</v>
      </c>
      <c r="J127" s="2">
        <v>3.0446749999999998</v>
      </c>
      <c r="K127" s="2">
        <v>3.1847989999999999</v>
      </c>
      <c r="L127" s="2">
        <v>3.0981070000000002</v>
      </c>
      <c r="M127" s="2">
        <v>2.9926469999999998</v>
      </c>
      <c r="N127" s="2">
        <v>3.1734070000000001</v>
      </c>
      <c r="O127" s="2">
        <v>3.6018110000000001</v>
      </c>
      <c r="R127" s="3"/>
      <c r="S127" s="3"/>
      <c r="T127" s="3"/>
    </row>
    <row r="128" spans="1:20" x14ac:dyDescent="0.3">
      <c r="A128">
        <v>2014</v>
      </c>
      <c r="B128" t="s">
        <v>121</v>
      </c>
      <c r="C128" t="s">
        <v>488</v>
      </c>
      <c r="D128" s="2">
        <v>23850012.348999999</v>
      </c>
      <c r="E128" s="2">
        <v>19106352.079999998</v>
      </c>
      <c r="F128" s="2">
        <v>42956364.428999998</v>
      </c>
      <c r="G128" s="2">
        <v>-4743660.2690000013</v>
      </c>
      <c r="H128" s="2">
        <v>120449.61</v>
      </c>
      <c r="I128" s="2">
        <v>556.31600000000003</v>
      </c>
      <c r="J128" s="2">
        <v>3.8181820000000002</v>
      </c>
      <c r="K128" s="2">
        <v>3.9090910000000001</v>
      </c>
      <c r="L128" s="2">
        <v>3.8181820000000002</v>
      </c>
      <c r="M128" s="2">
        <v>3.783471</v>
      </c>
      <c r="N128" s="2">
        <v>3.6834709999999999</v>
      </c>
      <c r="O128" s="2">
        <v>4.7058770000000001</v>
      </c>
      <c r="R128" s="3"/>
      <c r="S128" s="3"/>
      <c r="T128" s="3"/>
    </row>
    <row r="129" spans="1:20" x14ac:dyDescent="0.3">
      <c r="A129">
        <v>2014</v>
      </c>
      <c r="B129" t="s">
        <v>119</v>
      </c>
      <c r="C129" t="s">
        <v>488</v>
      </c>
      <c r="D129" s="2">
        <v>6797242.9100000001</v>
      </c>
      <c r="E129" s="2">
        <v>2928995.3</v>
      </c>
      <c r="F129" s="2">
        <v>9726238.2100000009</v>
      </c>
      <c r="G129" s="2">
        <v>-3868247.6100000003</v>
      </c>
      <c r="H129" s="2">
        <v>26319.61</v>
      </c>
      <c r="I129" s="2">
        <v>425.57</v>
      </c>
      <c r="J129" s="2">
        <v>3</v>
      </c>
      <c r="K129" s="2">
        <v>3.0769229999999999</v>
      </c>
      <c r="L129" s="2">
        <v>3.230769</v>
      </c>
      <c r="M129" s="2">
        <v>3</v>
      </c>
      <c r="N129" s="2">
        <v>3.1538460000000001</v>
      </c>
      <c r="O129" s="2">
        <v>3.1538460000000001</v>
      </c>
      <c r="R129" s="3"/>
      <c r="S129" s="3"/>
      <c r="T129" s="3"/>
    </row>
    <row r="130" spans="1:20" x14ac:dyDescent="0.3">
      <c r="A130">
        <v>2014</v>
      </c>
      <c r="B130" t="s">
        <v>118</v>
      </c>
      <c r="C130" t="s">
        <v>488</v>
      </c>
      <c r="D130" s="2">
        <v>2366751.42</v>
      </c>
      <c r="E130" s="2">
        <v>440658.74099999998</v>
      </c>
      <c r="F130" s="2">
        <v>2807410.1609999998</v>
      </c>
      <c r="G130" s="2">
        <v>-1926092.679</v>
      </c>
      <c r="H130" s="2">
        <v>7389.89</v>
      </c>
      <c r="I130" s="2">
        <v>627.67399999999998</v>
      </c>
      <c r="J130" s="2">
        <v>2.8322340000000001</v>
      </c>
      <c r="K130" s="2">
        <v>2.8395609999999998</v>
      </c>
      <c r="L130" s="2">
        <v>3.1472530000000001</v>
      </c>
      <c r="M130" s="2">
        <v>2.4549449999999999</v>
      </c>
      <c r="N130" s="2">
        <v>2.7626369999999998</v>
      </c>
      <c r="O130" s="2">
        <v>3.1879849999999998</v>
      </c>
      <c r="R130" s="3"/>
      <c r="S130" s="3"/>
      <c r="T130" s="3"/>
    </row>
    <row r="131" spans="1:20" x14ac:dyDescent="0.3">
      <c r="A131">
        <v>2014</v>
      </c>
      <c r="B131" t="s">
        <v>117</v>
      </c>
      <c r="C131" t="s">
        <v>488</v>
      </c>
      <c r="D131" s="2">
        <v>589569928.46000004</v>
      </c>
      <c r="E131" s="2">
        <v>672410498.27999997</v>
      </c>
      <c r="F131" s="2">
        <v>1261980426.74</v>
      </c>
      <c r="G131" s="2">
        <v>82840569.819999933</v>
      </c>
      <c r="H131" s="2">
        <v>52914.14</v>
      </c>
      <c r="I131" s="2">
        <v>16889.356</v>
      </c>
      <c r="J131" s="2">
        <v>3.9639950000000002</v>
      </c>
      <c r="K131" s="2">
        <v>4.229527</v>
      </c>
      <c r="L131" s="2">
        <v>3.641035</v>
      </c>
      <c r="M131" s="2">
        <v>4.1274040000000003</v>
      </c>
      <c r="N131" s="2">
        <v>4.0732419999999996</v>
      </c>
      <c r="O131" s="2">
        <v>4.3369710000000001</v>
      </c>
      <c r="R131" s="3"/>
      <c r="S131" s="3"/>
      <c r="T131" s="3"/>
    </row>
    <row r="132" spans="1:20" x14ac:dyDescent="0.3">
      <c r="A132">
        <v>2014</v>
      </c>
      <c r="B132" t="s">
        <v>115</v>
      </c>
      <c r="C132" t="s">
        <v>488</v>
      </c>
      <c r="D132" s="2">
        <v>89439400.934</v>
      </c>
      <c r="E132" s="2">
        <v>144611289.84299999</v>
      </c>
      <c r="F132" s="2">
        <v>234050690.77700001</v>
      </c>
      <c r="G132" s="2">
        <v>55171888.908999994</v>
      </c>
      <c r="H132" s="2">
        <v>96837.61</v>
      </c>
      <c r="I132" s="2">
        <v>5140.3109999999997</v>
      </c>
      <c r="J132" s="2">
        <v>4.2077900000000001</v>
      </c>
      <c r="K132" s="2">
        <v>4.1919409999999999</v>
      </c>
      <c r="L132" s="2">
        <v>3.4227110000000001</v>
      </c>
      <c r="M132" s="2">
        <v>4.1919409999999999</v>
      </c>
      <c r="N132" s="2">
        <v>3.4996339999999999</v>
      </c>
      <c r="O132" s="2">
        <v>4.3585830000000003</v>
      </c>
      <c r="R132" s="3"/>
      <c r="S132" s="3"/>
      <c r="T132" s="3"/>
    </row>
    <row r="133" spans="1:20" x14ac:dyDescent="0.3">
      <c r="A133">
        <v>2014</v>
      </c>
      <c r="B133" t="s">
        <v>114</v>
      </c>
      <c r="C133" t="s">
        <v>488</v>
      </c>
      <c r="D133" s="2">
        <v>216687292.345</v>
      </c>
      <c r="E133" s="2">
        <v>214476794.17300001</v>
      </c>
      <c r="F133" s="2">
        <v>431164086.51800001</v>
      </c>
      <c r="G133" s="2">
        <v>-2210498.1719999909</v>
      </c>
      <c r="H133" s="2">
        <v>14342.83</v>
      </c>
      <c r="I133" s="2">
        <v>38293.06</v>
      </c>
      <c r="J133" s="2">
        <v>3.2553399999999999</v>
      </c>
      <c r="K133" s="2">
        <v>3.0833330000000001</v>
      </c>
      <c r="L133" s="2">
        <v>3.4567489999999998</v>
      </c>
      <c r="M133" s="2">
        <v>3.4650080000000001</v>
      </c>
      <c r="N133" s="2">
        <v>3.543212</v>
      </c>
      <c r="O133" s="2">
        <v>4.133248</v>
      </c>
      <c r="R133" s="3"/>
      <c r="S133" s="3"/>
      <c r="T133" s="3"/>
    </row>
    <row r="134" spans="1:20" x14ac:dyDescent="0.3">
      <c r="A134">
        <v>2014</v>
      </c>
      <c r="B134" t="s">
        <v>113</v>
      </c>
      <c r="C134" t="s">
        <v>488</v>
      </c>
      <c r="D134" s="2">
        <v>78395890.972000003</v>
      </c>
      <c r="E134" s="2">
        <v>63834385.666000001</v>
      </c>
      <c r="F134" s="2">
        <v>142230276.63800001</v>
      </c>
      <c r="G134" s="2">
        <v>-14561505.306000002</v>
      </c>
      <c r="H134" s="2">
        <v>22112.54</v>
      </c>
      <c r="I134" s="2">
        <v>10471.168</v>
      </c>
      <c r="J134" s="2">
        <v>3.2631579999999998</v>
      </c>
      <c r="K134" s="2">
        <v>3.3721139999999998</v>
      </c>
      <c r="L134" s="2">
        <v>3.42767</v>
      </c>
      <c r="M134" s="2">
        <v>3.7131219999999998</v>
      </c>
      <c r="N134" s="2">
        <v>3.7131219999999998</v>
      </c>
      <c r="O134" s="2">
        <v>3.868503</v>
      </c>
      <c r="R134" s="3"/>
      <c r="S134" s="3"/>
      <c r="T134" s="3"/>
    </row>
    <row r="135" spans="1:20" x14ac:dyDescent="0.3">
      <c r="A135">
        <v>2014</v>
      </c>
      <c r="B135" t="s">
        <v>111</v>
      </c>
      <c r="C135" t="s">
        <v>488</v>
      </c>
      <c r="D135" s="2">
        <v>77889070.908999994</v>
      </c>
      <c r="E135" s="2">
        <v>69877890.843999997</v>
      </c>
      <c r="F135" s="2">
        <v>147766961.75299999</v>
      </c>
      <c r="G135" s="2">
        <v>-8011180.0649999976</v>
      </c>
      <c r="H135" s="2">
        <v>10004.879999999999</v>
      </c>
      <c r="I135" s="2">
        <v>19972.736000000001</v>
      </c>
      <c r="J135" s="2">
        <v>2.8326220000000002</v>
      </c>
      <c r="K135" s="2">
        <v>2.7733059999999998</v>
      </c>
      <c r="L135" s="2">
        <v>3.322581</v>
      </c>
      <c r="M135" s="2">
        <v>3.19678</v>
      </c>
      <c r="N135" s="2">
        <v>3.3903279999999998</v>
      </c>
      <c r="O135" s="2">
        <v>3.9989759999999999</v>
      </c>
      <c r="R135" s="3"/>
      <c r="S135" s="3"/>
      <c r="T135" s="3"/>
    </row>
    <row r="136" spans="1:20" x14ac:dyDescent="0.3">
      <c r="A136">
        <v>2014</v>
      </c>
      <c r="B136" t="s">
        <v>110</v>
      </c>
      <c r="C136" t="s">
        <v>488</v>
      </c>
      <c r="D136" s="2">
        <v>286648776.87800002</v>
      </c>
      <c r="E136" s="2">
        <v>497833528.84799999</v>
      </c>
      <c r="F136" s="2">
        <v>784482305.72600007</v>
      </c>
      <c r="G136" s="2">
        <v>211184751.96999997</v>
      </c>
      <c r="H136" s="2">
        <v>14305.57</v>
      </c>
      <c r="I136" s="2">
        <v>143761.378</v>
      </c>
      <c r="J136" s="2">
        <v>2.2000000000000002</v>
      </c>
      <c r="K136" s="2">
        <v>2.5899420000000002</v>
      </c>
      <c r="L136" s="2">
        <v>2.6408049999999998</v>
      </c>
      <c r="M136" s="2">
        <v>2.7398340000000001</v>
      </c>
      <c r="N136" s="2">
        <v>2.8514050000000002</v>
      </c>
      <c r="O136" s="2">
        <v>3.137022</v>
      </c>
      <c r="R136" s="3"/>
      <c r="S136" s="3"/>
      <c r="T136" s="3"/>
    </row>
    <row r="137" spans="1:20" x14ac:dyDescent="0.3">
      <c r="A137">
        <v>2014</v>
      </c>
      <c r="B137" t="s">
        <v>109</v>
      </c>
      <c r="C137" t="s">
        <v>488</v>
      </c>
      <c r="D137" s="2">
        <v>20608584.765000001</v>
      </c>
      <c r="E137" s="2">
        <v>14843348.443</v>
      </c>
      <c r="F137" s="2">
        <v>35451933.208000004</v>
      </c>
      <c r="G137" s="2">
        <v>-5765236.3220000006</v>
      </c>
      <c r="H137" s="2">
        <v>6598.94</v>
      </c>
      <c r="I137" s="2">
        <v>8884.7119999999995</v>
      </c>
      <c r="J137" s="2">
        <v>2.3706550000000002</v>
      </c>
      <c r="K137" s="2">
        <v>2.7256680000000002</v>
      </c>
      <c r="L137" s="2">
        <v>3.1195490000000001</v>
      </c>
      <c r="M137" s="2">
        <v>3.0184669999999998</v>
      </c>
      <c r="N137" s="2">
        <v>2.9353120000000001</v>
      </c>
      <c r="O137" s="2">
        <v>3.5527639999999998</v>
      </c>
      <c r="R137" s="3"/>
      <c r="S137" s="3"/>
      <c r="T137" s="3"/>
    </row>
    <row r="138" spans="1:20" x14ac:dyDescent="0.3">
      <c r="A138">
        <v>2014</v>
      </c>
      <c r="B138" t="s">
        <v>107</v>
      </c>
      <c r="C138" t="s">
        <v>488</v>
      </c>
      <c r="D138" s="2">
        <v>33933913.630000003</v>
      </c>
      <c r="E138" s="2">
        <v>35955705.450000003</v>
      </c>
      <c r="F138" s="2">
        <v>69889619.080000013</v>
      </c>
      <c r="G138" s="2">
        <v>2021791.8200000003</v>
      </c>
      <c r="H138" s="2">
        <v>24243.95</v>
      </c>
      <c r="I138" s="2">
        <v>2070.8449999999998</v>
      </c>
      <c r="J138" s="2">
        <v>3.113836</v>
      </c>
      <c r="K138" s="2">
        <v>3.3498749999999999</v>
      </c>
      <c r="L138" s="2">
        <v>3.0498750000000001</v>
      </c>
      <c r="M138" s="2">
        <v>3.5085630000000001</v>
      </c>
      <c r="N138" s="2">
        <v>3.5085630000000001</v>
      </c>
      <c r="O138" s="2">
        <v>3.8173059999999999</v>
      </c>
      <c r="R138" s="3"/>
      <c r="S138" s="3"/>
      <c r="T138" s="3"/>
    </row>
    <row r="139" spans="1:20" x14ac:dyDescent="0.3">
      <c r="A139">
        <v>2014</v>
      </c>
      <c r="B139" t="s">
        <v>106</v>
      </c>
      <c r="C139" t="s">
        <v>488</v>
      </c>
      <c r="D139" s="2">
        <v>350977772.97000003</v>
      </c>
      <c r="E139" s="2">
        <v>318649311.79400003</v>
      </c>
      <c r="F139" s="2">
        <v>669627084.76400006</v>
      </c>
      <c r="G139" s="2">
        <v>-32328461.175999999</v>
      </c>
      <c r="H139" s="2">
        <v>29686.68</v>
      </c>
      <c r="I139" s="2">
        <v>46521.826999999997</v>
      </c>
      <c r="J139" s="2">
        <v>3.6274700000000002</v>
      </c>
      <c r="K139" s="2">
        <v>3.773806</v>
      </c>
      <c r="L139" s="2">
        <v>3.5051489999999998</v>
      </c>
      <c r="M139" s="2">
        <v>3.8304320000000001</v>
      </c>
      <c r="N139" s="2">
        <v>3.5446279999999999</v>
      </c>
      <c r="O139" s="2">
        <v>4.0742880000000001</v>
      </c>
      <c r="R139" s="3"/>
      <c r="S139" s="3"/>
      <c r="T139" s="3"/>
    </row>
    <row r="140" spans="1:20" x14ac:dyDescent="0.3">
      <c r="A140">
        <v>2014</v>
      </c>
      <c r="B140" t="s">
        <v>105</v>
      </c>
      <c r="C140" t="s">
        <v>488</v>
      </c>
      <c r="D140" s="2">
        <v>162257051.13600001</v>
      </c>
      <c r="E140" s="2">
        <v>164680012.83899999</v>
      </c>
      <c r="F140" s="2">
        <v>326937063.97500002</v>
      </c>
      <c r="G140" s="2">
        <v>2422961.7029999793</v>
      </c>
      <c r="H140" s="2">
        <v>58930.15</v>
      </c>
      <c r="I140" s="2">
        <v>9689.3760000000002</v>
      </c>
      <c r="J140" s="2">
        <v>3.75</v>
      </c>
      <c r="K140" s="2">
        <v>4.09375</v>
      </c>
      <c r="L140" s="2">
        <v>3.7562500000000001</v>
      </c>
      <c r="M140" s="2">
        <v>3.9812500000000002</v>
      </c>
      <c r="N140" s="2">
        <v>3.9750000000000001</v>
      </c>
      <c r="O140" s="2">
        <v>4.2583330000000004</v>
      </c>
      <c r="R140" s="3"/>
      <c r="S140" s="3"/>
      <c r="T140" s="3"/>
    </row>
    <row r="141" spans="1:20" x14ac:dyDescent="0.3">
      <c r="A141">
        <v>2014</v>
      </c>
      <c r="B141" t="s">
        <v>104</v>
      </c>
      <c r="C141" t="s">
        <v>488</v>
      </c>
      <c r="D141" s="2">
        <v>275053992.63499999</v>
      </c>
      <c r="E141" s="2">
        <v>311145884.17799997</v>
      </c>
      <c r="F141" s="2">
        <v>586199876.81299996</v>
      </c>
      <c r="G141" s="2">
        <v>36091891.542999983</v>
      </c>
      <c r="H141" s="2">
        <v>87161.62</v>
      </c>
      <c r="I141" s="2">
        <v>8266.7559999999994</v>
      </c>
      <c r="J141" s="2">
        <v>3.919063</v>
      </c>
      <c r="K141" s="2">
        <v>4.0435939999999997</v>
      </c>
      <c r="L141" s="2">
        <v>3.5770439999999999</v>
      </c>
      <c r="M141" s="2">
        <v>3.7513999999999998</v>
      </c>
      <c r="N141" s="2">
        <v>3.7869809999999999</v>
      </c>
      <c r="O141" s="2">
        <v>4.0587119999999999</v>
      </c>
      <c r="R141" s="3"/>
      <c r="S141" s="3"/>
      <c r="T141" s="3"/>
    </row>
    <row r="142" spans="1:20" x14ac:dyDescent="0.3">
      <c r="A142">
        <v>2014</v>
      </c>
      <c r="B142" t="s">
        <v>102</v>
      </c>
      <c r="C142" t="s">
        <v>488</v>
      </c>
      <c r="D142" s="2">
        <v>694344323.26100004</v>
      </c>
      <c r="E142" s="2">
        <v>511145442.935</v>
      </c>
      <c r="F142" s="2">
        <v>1205489766.1960001</v>
      </c>
      <c r="G142" s="2">
        <v>-183198880.32600003</v>
      </c>
      <c r="H142" s="2">
        <v>47003.88</v>
      </c>
      <c r="I142" s="2">
        <v>65261.245000000003</v>
      </c>
      <c r="J142" s="2">
        <v>3.9388809999999999</v>
      </c>
      <c r="K142" s="2">
        <v>4.1582610000000004</v>
      </c>
      <c r="L142" s="2">
        <v>3.6296580000000001</v>
      </c>
      <c r="M142" s="2">
        <v>4.028607</v>
      </c>
      <c r="N142" s="2">
        <v>4.0843379999999998</v>
      </c>
      <c r="O142" s="2">
        <v>4.328614</v>
      </c>
      <c r="R142" s="3"/>
      <c r="S142" s="3"/>
      <c r="T142" s="3"/>
    </row>
    <row r="143" spans="1:20" x14ac:dyDescent="0.3">
      <c r="A143">
        <v>2016</v>
      </c>
      <c r="B143" t="s">
        <v>98</v>
      </c>
      <c r="C143" t="s">
        <v>488</v>
      </c>
      <c r="D143" s="2">
        <v>4669289.9129999997</v>
      </c>
      <c r="E143" s="2">
        <v>1962117.416</v>
      </c>
      <c r="F143" s="2">
        <v>6631407.3289999999</v>
      </c>
      <c r="G143" s="2">
        <v>-2707172.4969999995</v>
      </c>
      <c r="H143" s="2">
        <v>4126.5600000000004</v>
      </c>
      <c r="I143" s="2">
        <v>2926.348</v>
      </c>
      <c r="J143" s="2">
        <v>2.234391</v>
      </c>
      <c r="K143" s="2">
        <v>1.980952</v>
      </c>
      <c r="L143" s="2">
        <v>2.4848330000000001</v>
      </c>
      <c r="M143" s="2">
        <v>2.4848330000000001</v>
      </c>
      <c r="N143" s="2">
        <v>2.1514989999999998</v>
      </c>
      <c r="O143" s="2">
        <v>3.0504760000000002</v>
      </c>
      <c r="R143" s="3"/>
      <c r="S143" s="3"/>
      <c r="T143" s="3"/>
    </row>
    <row r="144" spans="1:20" x14ac:dyDescent="0.3">
      <c r="A144">
        <v>2016</v>
      </c>
      <c r="B144" t="s">
        <v>99</v>
      </c>
      <c r="C144" t="s">
        <v>488</v>
      </c>
      <c r="D144" s="2">
        <v>149987386.05500001</v>
      </c>
      <c r="E144" s="2">
        <v>144700690.21599999</v>
      </c>
      <c r="F144" s="2">
        <v>294688076.27100003</v>
      </c>
      <c r="G144" s="2">
        <v>-5286695.8390000165</v>
      </c>
      <c r="H144" s="2">
        <v>45105.75</v>
      </c>
      <c r="I144" s="2">
        <v>8712.1370000000006</v>
      </c>
      <c r="J144" s="2">
        <v>3.7908740000000001</v>
      </c>
      <c r="K144" s="2">
        <v>4.0784099999999999</v>
      </c>
      <c r="L144" s="2">
        <v>3.8500890000000001</v>
      </c>
      <c r="M144" s="2">
        <v>4.1818629999999999</v>
      </c>
      <c r="N144" s="2">
        <v>4.3557870000000003</v>
      </c>
      <c r="O144" s="2">
        <v>4.3718139999999996</v>
      </c>
      <c r="R144" s="3"/>
      <c r="S144" s="3"/>
      <c r="T144" s="3"/>
    </row>
    <row r="145" spans="1:20" x14ac:dyDescent="0.3">
      <c r="A145">
        <v>2016</v>
      </c>
      <c r="B145" t="s">
        <v>100</v>
      </c>
      <c r="C145" t="s">
        <v>488</v>
      </c>
      <c r="D145" s="2">
        <v>27609883.699999999</v>
      </c>
      <c r="E145" s="2">
        <v>23537354.5</v>
      </c>
      <c r="F145" s="2">
        <v>51147238.200000003</v>
      </c>
      <c r="G145" s="2">
        <v>-4072529.1999999993</v>
      </c>
      <c r="H145" s="2">
        <v>5022.47</v>
      </c>
      <c r="I145" s="2">
        <v>9480.0419999999995</v>
      </c>
      <c r="J145" s="2">
        <v>2.062392</v>
      </c>
      <c r="K145" s="2">
        <v>2.0996839999999999</v>
      </c>
      <c r="L145" s="2">
        <v>2.6240410000000001</v>
      </c>
      <c r="M145" s="2">
        <v>2.316265</v>
      </c>
      <c r="N145" s="2">
        <v>2.1645840000000001</v>
      </c>
      <c r="O145" s="2">
        <v>3.0409229999999998</v>
      </c>
      <c r="R145" s="3"/>
      <c r="S145" s="3"/>
      <c r="T145" s="3"/>
    </row>
    <row r="146" spans="1:20" x14ac:dyDescent="0.3">
      <c r="A146">
        <v>2016</v>
      </c>
      <c r="B146" t="s">
        <v>101</v>
      </c>
      <c r="C146" t="s">
        <v>488</v>
      </c>
      <c r="D146" s="2">
        <v>372712712.54400003</v>
      </c>
      <c r="E146" s="2">
        <v>398033265.36000001</v>
      </c>
      <c r="F146" s="2">
        <v>770745977.90400004</v>
      </c>
      <c r="G146" s="2">
        <v>25320552.815999985</v>
      </c>
      <c r="H146" s="2">
        <v>41545.96</v>
      </c>
      <c r="I146" s="2">
        <v>11358.379000000001</v>
      </c>
      <c r="J146" s="2">
        <v>3.8296990000000002</v>
      </c>
      <c r="K146" s="2">
        <v>4.0535569999999996</v>
      </c>
      <c r="L146" s="2">
        <v>4.0509969999999997</v>
      </c>
      <c r="M146" s="2">
        <v>4.0706020000000001</v>
      </c>
      <c r="N146" s="2">
        <v>4.2243940000000002</v>
      </c>
      <c r="O146" s="2">
        <v>4.4261869999999996</v>
      </c>
      <c r="R146" s="3"/>
      <c r="S146" s="3"/>
      <c r="T146" s="3"/>
    </row>
    <row r="147" spans="1:20" x14ac:dyDescent="0.3">
      <c r="A147">
        <v>2016</v>
      </c>
      <c r="B147" t="s">
        <v>120</v>
      </c>
      <c r="C147" t="s">
        <v>488</v>
      </c>
      <c r="D147" s="2">
        <v>28958139.912999999</v>
      </c>
      <c r="E147" s="2">
        <v>26688182.909000002</v>
      </c>
      <c r="F147" s="2">
        <v>55646322.821999997</v>
      </c>
      <c r="G147" s="2">
        <v>-2269957.0039999969</v>
      </c>
      <c r="H147" s="2">
        <v>7496.08</v>
      </c>
      <c r="I147" s="2">
        <v>7131.4939999999997</v>
      </c>
      <c r="J147" s="2">
        <v>2.4</v>
      </c>
      <c r="K147" s="2">
        <v>2.3510529999999998</v>
      </c>
      <c r="L147" s="2">
        <v>2.93</v>
      </c>
      <c r="M147" s="2">
        <v>3.057436</v>
      </c>
      <c r="N147" s="2">
        <v>2.7194739999999999</v>
      </c>
      <c r="O147" s="2">
        <v>3.3091840000000001</v>
      </c>
      <c r="R147" s="3"/>
      <c r="S147" s="3"/>
      <c r="T147" s="3"/>
    </row>
    <row r="148" spans="1:20" x14ac:dyDescent="0.3">
      <c r="A148">
        <v>2016</v>
      </c>
      <c r="B148" t="s">
        <v>127</v>
      </c>
      <c r="C148" t="s">
        <v>488</v>
      </c>
      <c r="D148" s="2">
        <v>21829864.971000001</v>
      </c>
      <c r="E148" s="2">
        <v>13647534.058</v>
      </c>
      <c r="F148" s="2">
        <v>35477399.028999999</v>
      </c>
      <c r="G148" s="2">
        <v>-8182330.9130000006</v>
      </c>
      <c r="H148" s="2">
        <v>12367.8</v>
      </c>
      <c r="I148" s="2">
        <v>4213.2650000000003</v>
      </c>
      <c r="J148" s="2">
        <v>3.0742419999999999</v>
      </c>
      <c r="K148" s="2">
        <v>2.989697</v>
      </c>
      <c r="L148" s="2">
        <v>3.1153659999999999</v>
      </c>
      <c r="M148" s="2">
        <v>3.2145060000000001</v>
      </c>
      <c r="N148" s="2">
        <v>3.1645059999999998</v>
      </c>
      <c r="O148" s="2">
        <v>3.3890189999999998</v>
      </c>
      <c r="R148" s="3"/>
      <c r="S148" s="3"/>
      <c r="T148" s="3"/>
    </row>
    <row r="149" spans="1:20" x14ac:dyDescent="0.3">
      <c r="A149">
        <v>2016</v>
      </c>
      <c r="B149" t="s">
        <v>128</v>
      </c>
      <c r="C149" t="s">
        <v>488</v>
      </c>
      <c r="D149" s="2">
        <v>6604059.335</v>
      </c>
      <c r="E149" s="2">
        <v>1920371.402</v>
      </c>
      <c r="F149" s="2">
        <v>8524430.7369999997</v>
      </c>
      <c r="G149" s="2">
        <v>-4683687.9330000002</v>
      </c>
      <c r="H149" s="2">
        <v>24119.95</v>
      </c>
      <c r="I149" s="2">
        <v>850.76748094410004</v>
      </c>
      <c r="J149" s="2">
        <v>3.1111110000000002</v>
      </c>
      <c r="K149" s="2">
        <v>3</v>
      </c>
      <c r="L149" s="2">
        <v>2.7972980000000001</v>
      </c>
      <c r="M149" s="2">
        <v>2.7222219999999999</v>
      </c>
      <c r="N149" s="2">
        <v>2.5389430000000002</v>
      </c>
      <c r="O149" s="2">
        <v>3.7934100000000002</v>
      </c>
      <c r="R149" s="3"/>
      <c r="S149" s="3"/>
      <c r="T149" s="3"/>
    </row>
    <row r="150" spans="1:20" x14ac:dyDescent="0.3">
      <c r="A150">
        <v>2016</v>
      </c>
      <c r="B150" t="s">
        <v>129</v>
      </c>
      <c r="C150" t="s">
        <v>488</v>
      </c>
      <c r="D150" s="2">
        <v>142327655.949</v>
      </c>
      <c r="E150" s="2">
        <v>162087332.19</v>
      </c>
      <c r="F150" s="2">
        <v>304414988.139</v>
      </c>
      <c r="G150" s="2">
        <v>19759676.240999997</v>
      </c>
      <c r="H150" s="2">
        <v>18485.240000000002</v>
      </c>
      <c r="I150" s="2">
        <v>10610.947</v>
      </c>
      <c r="J150" s="2">
        <v>3.580444</v>
      </c>
      <c r="K150" s="2">
        <v>3.357148</v>
      </c>
      <c r="L150" s="2">
        <v>3.6506099999999999</v>
      </c>
      <c r="M150" s="2">
        <v>3.6483989999999999</v>
      </c>
      <c r="N150" s="2">
        <v>3.84138</v>
      </c>
      <c r="O150" s="2">
        <v>3.9448180000000002</v>
      </c>
      <c r="R150" s="3"/>
      <c r="S150" s="3"/>
      <c r="T150" s="3"/>
    </row>
    <row r="151" spans="1:20" x14ac:dyDescent="0.3">
      <c r="A151">
        <v>2016</v>
      </c>
      <c r="B151" t="s">
        <v>130</v>
      </c>
      <c r="C151" t="s">
        <v>488</v>
      </c>
      <c r="D151" s="2">
        <v>84427760.620000005</v>
      </c>
      <c r="E151" s="2">
        <v>94729013.060000002</v>
      </c>
      <c r="F151" s="2">
        <v>179156773.68000001</v>
      </c>
      <c r="G151" s="2">
        <v>10301252.439999998</v>
      </c>
      <c r="H151" s="2">
        <v>54665.22</v>
      </c>
      <c r="I151" s="2">
        <v>5711.87</v>
      </c>
      <c r="J151" s="2">
        <v>3.819922</v>
      </c>
      <c r="K151" s="2">
        <v>3.7459030000000002</v>
      </c>
      <c r="L151" s="2">
        <v>3.6584569999999998</v>
      </c>
      <c r="M151" s="2">
        <v>4.0105579999999996</v>
      </c>
      <c r="N151" s="2">
        <v>3.7360709999999999</v>
      </c>
      <c r="O151" s="2">
        <v>3.9243049999999999</v>
      </c>
      <c r="R151" s="3"/>
      <c r="S151" s="3"/>
      <c r="T151" s="3"/>
    </row>
    <row r="152" spans="1:20" x14ac:dyDescent="0.3">
      <c r="A152">
        <v>2016</v>
      </c>
      <c r="B152" t="s">
        <v>131</v>
      </c>
      <c r="C152" t="s">
        <v>488</v>
      </c>
      <c r="D152" s="2">
        <v>15682263.347999999</v>
      </c>
      <c r="E152" s="2">
        <v>13967429.426000001</v>
      </c>
      <c r="F152" s="2">
        <v>29649692.774</v>
      </c>
      <c r="G152" s="2">
        <v>-1714833.9219999984</v>
      </c>
      <c r="H152" s="2">
        <v>18235.580000000002</v>
      </c>
      <c r="I152" s="2">
        <v>1312.442</v>
      </c>
      <c r="J152" s="2">
        <v>3.4118249999999999</v>
      </c>
      <c r="K152" s="2">
        <v>3.1763499999999998</v>
      </c>
      <c r="L152" s="2">
        <v>3.07308</v>
      </c>
      <c r="M152" s="2">
        <v>3.1763499999999998</v>
      </c>
      <c r="N152" s="2">
        <v>3.254</v>
      </c>
      <c r="O152" s="2">
        <v>4.0775300000000003</v>
      </c>
      <c r="R152" s="3"/>
      <c r="S152" s="3"/>
      <c r="T152" s="3"/>
    </row>
    <row r="153" spans="1:20" x14ac:dyDescent="0.3">
      <c r="A153">
        <v>2016</v>
      </c>
      <c r="B153" t="s">
        <v>132</v>
      </c>
      <c r="C153" t="s">
        <v>488</v>
      </c>
      <c r="D153" s="2">
        <v>60501949.553999998</v>
      </c>
      <c r="E153" s="2">
        <v>57325871.718000002</v>
      </c>
      <c r="F153" s="2">
        <v>117827821.272</v>
      </c>
      <c r="G153" s="2">
        <v>-3176077.8359999955</v>
      </c>
      <c r="H153" s="2">
        <v>43582.43</v>
      </c>
      <c r="I153" s="2">
        <v>5503.1319999999996</v>
      </c>
      <c r="J153" s="2">
        <v>4.0053640000000001</v>
      </c>
      <c r="K153" s="2">
        <v>4.007231</v>
      </c>
      <c r="L153" s="2">
        <v>3.507231</v>
      </c>
      <c r="M153" s="2">
        <v>3.883877</v>
      </c>
      <c r="N153" s="2">
        <v>4.0385390000000001</v>
      </c>
      <c r="O153" s="2">
        <v>4.1412680000000002</v>
      </c>
      <c r="R153" s="3"/>
      <c r="S153" s="3"/>
      <c r="T153" s="3"/>
    </row>
    <row r="154" spans="1:20" x14ac:dyDescent="0.3">
      <c r="A154">
        <v>2016</v>
      </c>
      <c r="B154" t="s">
        <v>133</v>
      </c>
      <c r="C154" t="s">
        <v>488</v>
      </c>
      <c r="D154" s="2">
        <v>560554862.70200002</v>
      </c>
      <c r="E154" s="2">
        <v>488885072.44300002</v>
      </c>
      <c r="F154" s="2">
        <v>1049439935.145</v>
      </c>
      <c r="G154" s="2">
        <v>-71669790.259000003</v>
      </c>
      <c r="H154" s="2">
        <v>38253.42</v>
      </c>
      <c r="I154" s="2">
        <v>66986.394</v>
      </c>
      <c r="J154" s="2">
        <v>3.7135180000000001</v>
      </c>
      <c r="K154" s="2">
        <v>4.0110150000000004</v>
      </c>
      <c r="L154" s="2">
        <v>3.641893</v>
      </c>
      <c r="M154" s="2">
        <v>3.8151540000000002</v>
      </c>
      <c r="N154" s="2">
        <v>4.0206379999999999</v>
      </c>
      <c r="O154" s="2">
        <v>4.2468399999999997</v>
      </c>
      <c r="R154" s="3"/>
      <c r="S154" s="3"/>
      <c r="T154" s="3"/>
    </row>
    <row r="155" spans="1:20" x14ac:dyDescent="0.3">
      <c r="A155">
        <v>2016</v>
      </c>
      <c r="B155" t="s">
        <v>158</v>
      </c>
      <c r="C155" t="s">
        <v>488</v>
      </c>
      <c r="D155" s="2">
        <v>7235769.557</v>
      </c>
      <c r="E155" s="2">
        <v>2113733.9029999999</v>
      </c>
      <c r="F155" s="2">
        <v>9349503.4600000009</v>
      </c>
      <c r="G155" s="2">
        <v>-5122035.6540000001</v>
      </c>
      <c r="H155" s="2">
        <v>3856.07</v>
      </c>
      <c r="I155" s="2">
        <v>3925.4050000000002</v>
      </c>
      <c r="J155" s="2">
        <v>2.2588379999999999</v>
      </c>
      <c r="K155" s="2">
        <v>2.1666669999999999</v>
      </c>
      <c r="L155" s="2">
        <v>2.3497469999999998</v>
      </c>
      <c r="M155" s="2">
        <v>2.0770200000000001</v>
      </c>
      <c r="N155" s="2">
        <v>2.4406569999999999</v>
      </c>
      <c r="O155" s="2">
        <v>2.8042929999999999</v>
      </c>
      <c r="R155" s="3"/>
      <c r="S155" s="3"/>
      <c r="T155" s="3"/>
    </row>
    <row r="156" spans="1:20" x14ac:dyDescent="0.3">
      <c r="A156">
        <v>2016</v>
      </c>
      <c r="B156" t="s">
        <v>134</v>
      </c>
      <c r="C156" t="s">
        <v>488</v>
      </c>
      <c r="D156" s="2">
        <v>1060672017.229</v>
      </c>
      <c r="E156" s="2">
        <v>1340752046.1700001</v>
      </c>
      <c r="F156" s="2">
        <v>2401424063.3990002</v>
      </c>
      <c r="G156" s="2">
        <v>280080028.9410001</v>
      </c>
      <c r="H156" s="2">
        <v>42460.69</v>
      </c>
      <c r="I156" s="2">
        <v>81914.672000000006</v>
      </c>
      <c r="J156" s="2">
        <v>4.1230669999999998</v>
      </c>
      <c r="K156" s="2">
        <v>4.4393560000000001</v>
      </c>
      <c r="L156" s="2">
        <v>3.8572410000000001</v>
      </c>
      <c r="M156" s="2">
        <v>4.2790499999999998</v>
      </c>
      <c r="N156" s="2">
        <v>4.26539</v>
      </c>
      <c r="O156" s="2">
        <v>4.4533680000000002</v>
      </c>
      <c r="R156" s="3"/>
      <c r="S156" s="3"/>
      <c r="T156" s="3"/>
    </row>
    <row r="157" spans="1:20" x14ac:dyDescent="0.3">
      <c r="A157">
        <v>2016</v>
      </c>
      <c r="B157" t="s">
        <v>135</v>
      </c>
      <c r="C157" t="s">
        <v>488</v>
      </c>
      <c r="D157" s="2">
        <v>47595035.419</v>
      </c>
      <c r="E157" s="2">
        <v>27810924.840999998</v>
      </c>
      <c r="F157" s="2">
        <v>75405960.25999999</v>
      </c>
      <c r="G157" s="2">
        <v>-19784110.578000002</v>
      </c>
      <c r="H157" s="2">
        <v>18110.87</v>
      </c>
      <c r="I157" s="2">
        <v>11183.716</v>
      </c>
      <c r="J157" s="2">
        <v>2.8548249999999999</v>
      </c>
      <c r="K157" s="2">
        <v>3.3163840000000002</v>
      </c>
      <c r="L157" s="2">
        <v>2.9708600000000001</v>
      </c>
      <c r="M157" s="2">
        <v>2.9105470000000002</v>
      </c>
      <c r="N157" s="2">
        <v>3.5925069999999999</v>
      </c>
      <c r="O157" s="2">
        <v>3.8475290000000002</v>
      </c>
      <c r="R157" s="3"/>
      <c r="S157" s="3"/>
      <c r="T157" s="3"/>
    </row>
    <row r="158" spans="1:20" x14ac:dyDescent="0.3">
      <c r="A158">
        <v>2016</v>
      </c>
      <c r="B158" t="s">
        <v>126</v>
      </c>
      <c r="C158" t="s">
        <v>488</v>
      </c>
      <c r="D158" s="2">
        <v>92044319.515000001</v>
      </c>
      <c r="E158" s="2">
        <v>103071198.017</v>
      </c>
      <c r="F158" s="2">
        <v>195115517.53200001</v>
      </c>
      <c r="G158" s="2">
        <v>11026878.502000004</v>
      </c>
      <c r="H158" s="2">
        <v>12818.72</v>
      </c>
      <c r="I158" s="2">
        <v>9753.2810000000009</v>
      </c>
      <c r="J158" s="2">
        <v>3.0167579999999998</v>
      </c>
      <c r="K158" s="2">
        <v>3.4839600000000002</v>
      </c>
      <c r="L158" s="2">
        <v>3.4355039999999999</v>
      </c>
      <c r="M158" s="2">
        <v>3.3549280000000001</v>
      </c>
      <c r="N158" s="2">
        <v>3.4021710000000001</v>
      </c>
      <c r="O158" s="2">
        <v>3.875794</v>
      </c>
      <c r="R158" s="3"/>
      <c r="S158" s="3"/>
      <c r="T158" s="3"/>
    </row>
    <row r="159" spans="1:20" x14ac:dyDescent="0.3">
      <c r="A159">
        <v>2016</v>
      </c>
      <c r="B159" t="s">
        <v>436</v>
      </c>
      <c r="C159" t="s">
        <v>488</v>
      </c>
      <c r="D159" s="2">
        <v>5703240.1909999996</v>
      </c>
      <c r="E159" s="2">
        <v>4449729.7539999997</v>
      </c>
      <c r="F159" s="2">
        <v>10152969.945</v>
      </c>
      <c r="G159" s="2">
        <v>-1253510.4369999999</v>
      </c>
      <c r="H159" s="2">
        <v>62004.7</v>
      </c>
      <c r="I159" s="2">
        <v>332.47399999999999</v>
      </c>
      <c r="J159" s="2">
        <v>3.1285259999999999</v>
      </c>
      <c r="K159" s="2">
        <v>3.0230769999999998</v>
      </c>
      <c r="L159" s="2">
        <v>3.3246790000000002</v>
      </c>
      <c r="M159" s="2">
        <v>3.259776</v>
      </c>
      <c r="N159" s="2">
        <v>3.416026</v>
      </c>
      <c r="O159" s="2">
        <v>3.884776</v>
      </c>
      <c r="R159" s="3"/>
      <c r="S159" s="3"/>
      <c r="T159" s="3"/>
    </row>
    <row r="160" spans="1:20" x14ac:dyDescent="0.3">
      <c r="A160">
        <v>2016</v>
      </c>
      <c r="B160" t="s">
        <v>125</v>
      </c>
      <c r="C160" t="s">
        <v>488</v>
      </c>
      <c r="D160" s="2">
        <v>82028942.306999996</v>
      </c>
      <c r="E160" s="2">
        <v>132009760.447</v>
      </c>
      <c r="F160" s="2">
        <v>214038702.75400001</v>
      </c>
      <c r="G160" s="2">
        <v>49980818.140000001</v>
      </c>
      <c r="H160" s="2">
        <v>63289.73</v>
      </c>
      <c r="I160" s="2">
        <v>4726.0780000000004</v>
      </c>
      <c r="J160" s="2">
        <v>3.1285259999999999</v>
      </c>
      <c r="K160" s="2">
        <v>3.0230769999999998</v>
      </c>
      <c r="L160" s="2">
        <v>3.3246790000000002</v>
      </c>
      <c r="M160" s="2">
        <v>3.259776</v>
      </c>
      <c r="N160" s="2">
        <v>3.416026</v>
      </c>
      <c r="O160" s="2">
        <v>3.884776</v>
      </c>
      <c r="R160" s="3"/>
      <c r="S160" s="3"/>
      <c r="T160" s="3"/>
    </row>
    <row r="161" spans="1:20" x14ac:dyDescent="0.3">
      <c r="A161">
        <v>2016</v>
      </c>
      <c r="B161" t="s">
        <v>124</v>
      </c>
      <c r="C161" t="s">
        <v>488</v>
      </c>
      <c r="D161" s="2">
        <v>404577979.40100002</v>
      </c>
      <c r="E161" s="2">
        <v>461529407.06199998</v>
      </c>
      <c r="F161" s="2">
        <v>866107386.46300006</v>
      </c>
      <c r="G161" s="2">
        <v>56951427.660999954</v>
      </c>
      <c r="H161" s="2">
        <v>30824.3</v>
      </c>
      <c r="I161" s="2">
        <v>59429.938000000002</v>
      </c>
      <c r="J161" s="2">
        <v>3.4530310000000002</v>
      </c>
      <c r="K161" s="2">
        <v>3.7914680000000001</v>
      </c>
      <c r="L161" s="2">
        <v>3.6512060000000002</v>
      </c>
      <c r="M161" s="2">
        <v>3.765139</v>
      </c>
      <c r="N161" s="2">
        <v>3.8577729999999999</v>
      </c>
      <c r="O161" s="2">
        <v>4.0326089999999999</v>
      </c>
      <c r="R161" s="3"/>
      <c r="S161" s="3"/>
      <c r="T161" s="3"/>
    </row>
    <row r="162" spans="1:20" x14ac:dyDescent="0.3">
      <c r="A162">
        <v>2016</v>
      </c>
      <c r="B162" t="s">
        <v>123</v>
      </c>
      <c r="C162" t="s">
        <v>488</v>
      </c>
      <c r="D162" s="2">
        <v>13593141.732999999</v>
      </c>
      <c r="E162" s="2">
        <v>11469645.227</v>
      </c>
      <c r="F162" s="2">
        <v>25062786.960000001</v>
      </c>
      <c r="G162" s="2">
        <v>-2123496.5059999991</v>
      </c>
      <c r="H162" s="2">
        <v>14071.88</v>
      </c>
      <c r="I162" s="2">
        <v>1970.53</v>
      </c>
      <c r="J162" s="2">
        <v>3.1107689999999999</v>
      </c>
      <c r="K162" s="2">
        <v>3.235385</v>
      </c>
      <c r="L162" s="2">
        <v>3.2778209999999999</v>
      </c>
      <c r="M162" s="2">
        <v>3.2921800000000001</v>
      </c>
      <c r="N162" s="2">
        <v>3.422615</v>
      </c>
      <c r="O162" s="2">
        <v>3.6218590000000002</v>
      </c>
      <c r="R162" s="3"/>
      <c r="S162" s="3"/>
      <c r="T162" s="3"/>
    </row>
    <row r="163" spans="1:20" x14ac:dyDescent="0.3">
      <c r="A163">
        <v>2016</v>
      </c>
      <c r="B163" t="s">
        <v>122</v>
      </c>
      <c r="C163" t="s">
        <v>488</v>
      </c>
      <c r="D163" s="2">
        <v>27349062.896000002</v>
      </c>
      <c r="E163" s="2">
        <v>25022652.473999999</v>
      </c>
      <c r="F163" s="2">
        <v>52371715.370000005</v>
      </c>
      <c r="G163" s="2">
        <v>-2326410.4220000021</v>
      </c>
      <c r="H163" s="2">
        <v>14988.71</v>
      </c>
      <c r="I163" s="2">
        <v>2908.2489999999998</v>
      </c>
      <c r="J163" s="2">
        <v>3.4152279999999999</v>
      </c>
      <c r="K163" s="2">
        <v>3.5714290000000002</v>
      </c>
      <c r="L163" s="2">
        <v>3.4921509999999998</v>
      </c>
      <c r="M163" s="2">
        <v>3.4921509999999998</v>
      </c>
      <c r="N163" s="2">
        <v>3.6815799999999999</v>
      </c>
      <c r="O163" s="2">
        <v>4.1408829999999996</v>
      </c>
      <c r="R163" s="3"/>
      <c r="S163" s="3"/>
      <c r="T163" s="3"/>
    </row>
    <row r="164" spans="1:20" x14ac:dyDescent="0.3">
      <c r="A164">
        <v>2016</v>
      </c>
      <c r="B164" t="s">
        <v>121</v>
      </c>
      <c r="C164" t="s">
        <v>488</v>
      </c>
      <c r="D164" s="2">
        <v>21773836.850000001</v>
      </c>
      <c r="E164" s="2">
        <v>15814619.810000001</v>
      </c>
      <c r="F164" s="2">
        <v>37588456.660000004</v>
      </c>
      <c r="G164" s="2">
        <v>-5959217.040000001</v>
      </c>
      <c r="H164" s="2">
        <v>102361.02</v>
      </c>
      <c r="I164" s="2">
        <v>575.74699999999996</v>
      </c>
      <c r="J164" s="2">
        <v>3.9</v>
      </c>
      <c r="K164" s="2">
        <v>4.2350000000000003</v>
      </c>
      <c r="L164" s="2">
        <v>4.2350000000000003</v>
      </c>
      <c r="M164" s="2">
        <v>4.01</v>
      </c>
      <c r="N164" s="2">
        <v>4.1224999999999996</v>
      </c>
      <c r="O164" s="2">
        <v>4.7957140000000003</v>
      </c>
      <c r="R164" s="3"/>
      <c r="S164" s="3"/>
      <c r="T164" s="3"/>
    </row>
    <row r="165" spans="1:20" x14ac:dyDescent="0.3">
      <c r="A165">
        <v>2016</v>
      </c>
      <c r="B165" t="s">
        <v>119</v>
      </c>
      <c r="C165" t="s">
        <v>488</v>
      </c>
      <c r="D165" s="2">
        <v>6413240.4400000004</v>
      </c>
      <c r="E165" s="2">
        <v>3145838</v>
      </c>
      <c r="F165" s="2">
        <v>9559078.4400000013</v>
      </c>
      <c r="G165" s="2">
        <v>-3267402.4400000004</v>
      </c>
      <c r="H165" s="2">
        <v>25411.37</v>
      </c>
      <c r="I165" s="2">
        <v>429.36200000000002</v>
      </c>
      <c r="J165" s="2">
        <v>2.7809520000000001</v>
      </c>
      <c r="K165" s="2">
        <v>2.9428570000000001</v>
      </c>
      <c r="L165" s="2">
        <v>3.0862430000000001</v>
      </c>
      <c r="M165" s="2">
        <v>2.8523809999999998</v>
      </c>
      <c r="N165" s="2">
        <v>3.1200100000000002</v>
      </c>
      <c r="O165" s="2">
        <v>3.6120730000000001</v>
      </c>
      <c r="R165" s="3"/>
      <c r="S165" s="3"/>
      <c r="T165" s="3"/>
    </row>
    <row r="166" spans="1:20" x14ac:dyDescent="0.3">
      <c r="A166">
        <v>2016</v>
      </c>
      <c r="B166" t="s">
        <v>118</v>
      </c>
      <c r="C166" t="s">
        <v>488</v>
      </c>
      <c r="D166" s="2">
        <v>2262764.2820000001</v>
      </c>
      <c r="E166" s="2">
        <v>354316.46399999998</v>
      </c>
      <c r="F166" s="2">
        <v>2617080.7460000003</v>
      </c>
      <c r="G166" s="2">
        <v>-1908447.8180000002</v>
      </c>
      <c r="H166" s="2">
        <v>7028.21</v>
      </c>
      <c r="I166" s="2">
        <v>628.61500000000001</v>
      </c>
      <c r="J166" s="2">
        <v>2.215074</v>
      </c>
      <c r="K166" s="2">
        <v>2.0682710000000002</v>
      </c>
      <c r="L166" s="2">
        <v>2.5640100000000001</v>
      </c>
      <c r="M166" s="2">
        <v>2.3113779999999999</v>
      </c>
      <c r="N166" s="2">
        <v>2.3710270000000002</v>
      </c>
      <c r="O166" s="2">
        <v>2.6905030000000001</v>
      </c>
      <c r="R166" s="3"/>
      <c r="S166" s="3"/>
      <c r="T166" s="3"/>
    </row>
    <row r="167" spans="1:20" x14ac:dyDescent="0.3">
      <c r="A167">
        <v>2016</v>
      </c>
      <c r="B167" t="s">
        <v>257</v>
      </c>
      <c r="C167" t="s">
        <v>488</v>
      </c>
      <c r="D167" s="2">
        <v>41696101.721000001</v>
      </c>
      <c r="E167" s="2">
        <v>22858288.521000002</v>
      </c>
      <c r="F167" s="2">
        <v>64554390.241999999</v>
      </c>
      <c r="G167" s="2">
        <v>-18837813.199999999</v>
      </c>
      <c r="H167" s="2">
        <v>2996.65</v>
      </c>
      <c r="I167" s="2">
        <v>35276.786</v>
      </c>
      <c r="J167" s="2">
        <v>2.2222219999999999</v>
      </c>
      <c r="K167" s="2">
        <v>2.4614199999999999</v>
      </c>
      <c r="L167" s="2">
        <v>3.0864199999999999</v>
      </c>
      <c r="M167" s="2">
        <v>2.5864199999999999</v>
      </c>
      <c r="N167" s="2">
        <v>2.3364199999999999</v>
      </c>
      <c r="O167" s="2">
        <v>3.1993390000000002</v>
      </c>
      <c r="R167" s="3"/>
      <c r="S167" s="3"/>
      <c r="T167" s="3"/>
    </row>
    <row r="168" spans="1:20" x14ac:dyDescent="0.3">
      <c r="A168">
        <v>2016</v>
      </c>
      <c r="B168" t="s">
        <v>117</v>
      </c>
      <c r="C168" t="s">
        <v>488</v>
      </c>
      <c r="D168" s="2">
        <v>500797341.94999999</v>
      </c>
      <c r="E168" s="2">
        <v>570606431.09000003</v>
      </c>
      <c r="F168" s="2">
        <v>1071403773.04</v>
      </c>
      <c r="G168" s="2">
        <v>69809089.140000045</v>
      </c>
      <c r="H168" s="2">
        <v>46027.69</v>
      </c>
      <c r="I168" s="2">
        <v>16987.330000000002</v>
      </c>
      <c r="J168" s="2">
        <v>4.1229129999999996</v>
      </c>
      <c r="K168" s="2">
        <v>4.2897429999999996</v>
      </c>
      <c r="L168" s="2">
        <v>3.9440279999999999</v>
      </c>
      <c r="M168" s="2">
        <v>4.2152399999999997</v>
      </c>
      <c r="N168" s="2">
        <v>4.1717769999999996</v>
      </c>
      <c r="O168" s="2">
        <v>4.4131159999999996</v>
      </c>
      <c r="R168" s="3"/>
      <c r="S168" s="3"/>
      <c r="T168" s="3"/>
    </row>
    <row r="169" spans="1:20" x14ac:dyDescent="0.3">
      <c r="A169">
        <v>2016</v>
      </c>
      <c r="B169" t="s">
        <v>115</v>
      </c>
      <c r="C169" t="s">
        <v>488</v>
      </c>
      <c r="D169" s="2">
        <v>72809787.769999996</v>
      </c>
      <c r="E169" s="2">
        <v>89628326.847000003</v>
      </c>
      <c r="F169" s="2">
        <v>162438114.61699998</v>
      </c>
      <c r="G169" s="2">
        <v>16818539.077000007</v>
      </c>
      <c r="H169" s="2">
        <v>70703.17</v>
      </c>
      <c r="I169" s="2">
        <v>5254.6940000000004</v>
      </c>
      <c r="J169" s="2">
        <v>3.5672359999999999</v>
      </c>
      <c r="K169" s="2">
        <v>3.9544999999999999</v>
      </c>
      <c r="L169" s="2">
        <v>3.6158389999999998</v>
      </c>
      <c r="M169" s="2">
        <v>3.7018749999999998</v>
      </c>
      <c r="N169" s="2">
        <v>3.8235809999999999</v>
      </c>
      <c r="O169" s="2">
        <v>3.7735810000000001</v>
      </c>
      <c r="R169" s="3"/>
      <c r="S169" s="3"/>
      <c r="T169" s="3"/>
    </row>
    <row r="170" spans="1:20" x14ac:dyDescent="0.3">
      <c r="A170">
        <v>2016</v>
      </c>
      <c r="B170" t="s">
        <v>114</v>
      </c>
      <c r="C170" t="s">
        <v>488</v>
      </c>
      <c r="D170" s="2">
        <v>188517818.933</v>
      </c>
      <c r="E170" s="2">
        <v>196455269.59799999</v>
      </c>
      <c r="F170" s="2">
        <v>384973088.53100002</v>
      </c>
      <c r="G170" s="2">
        <v>7937450.6649999917</v>
      </c>
      <c r="H170" s="2">
        <v>12427.65</v>
      </c>
      <c r="I170" s="2">
        <v>38224.410000000003</v>
      </c>
      <c r="J170" s="2">
        <v>3.2666919999999999</v>
      </c>
      <c r="K170" s="2">
        <v>3.1692369999999999</v>
      </c>
      <c r="L170" s="2">
        <v>3.4382570000000001</v>
      </c>
      <c r="M170" s="2">
        <v>3.3879540000000001</v>
      </c>
      <c r="N170" s="2">
        <v>3.4560200000000001</v>
      </c>
      <c r="O170" s="2">
        <v>3.8035320000000001</v>
      </c>
      <c r="R170" s="3"/>
      <c r="S170" s="3"/>
      <c r="T170" s="3"/>
    </row>
    <row r="171" spans="1:20" x14ac:dyDescent="0.3">
      <c r="A171">
        <v>2016</v>
      </c>
      <c r="B171" t="s">
        <v>113</v>
      </c>
      <c r="C171" t="s">
        <v>488</v>
      </c>
      <c r="D171" s="2">
        <v>67952834.136999995</v>
      </c>
      <c r="E171" s="2">
        <v>55371549.25</v>
      </c>
      <c r="F171" s="2">
        <v>123324383.38699999</v>
      </c>
      <c r="G171" s="2">
        <v>-12581284.886999995</v>
      </c>
      <c r="H171" s="2">
        <v>19985.55</v>
      </c>
      <c r="I171" s="2">
        <v>10371.627</v>
      </c>
      <c r="J171" s="2">
        <v>3.3732199999999999</v>
      </c>
      <c r="K171" s="2">
        <v>3.0881479999999999</v>
      </c>
      <c r="L171" s="2">
        <v>3.2412830000000001</v>
      </c>
      <c r="M171" s="2">
        <v>3.1538430000000002</v>
      </c>
      <c r="N171" s="2">
        <v>3.646236</v>
      </c>
      <c r="O171" s="2">
        <v>3.946196</v>
      </c>
      <c r="R171" s="3"/>
      <c r="S171" s="3"/>
      <c r="T171" s="3"/>
    </row>
    <row r="172" spans="1:20" x14ac:dyDescent="0.3">
      <c r="A172">
        <v>2016</v>
      </c>
      <c r="B172" t="s">
        <v>111</v>
      </c>
      <c r="C172" t="s">
        <v>488</v>
      </c>
      <c r="D172" s="2">
        <v>74604616.828999996</v>
      </c>
      <c r="E172" s="2">
        <v>63581004.346000001</v>
      </c>
      <c r="F172" s="2">
        <v>138185621.17500001</v>
      </c>
      <c r="G172" s="2">
        <v>-11023612.482999995</v>
      </c>
      <c r="H172" s="2">
        <v>9538.93</v>
      </c>
      <c r="I172" s="2">
        <v>19778.082999999999</v>
      </c>
      <c r="J172" s="2">
        <v>3</v>
      </c>
      <c r="K172" s="2">
        <v>2.8823530000000002</v>
      </c>
      <c r="L172" s="2">
        <v>3.058824</v>
      </c>
      <c r="M172" s="2">
        <v>2.8205339999999999</v>
      </c>
      <c r="N172" s="2">
        <v>2.9455339999999999</v>
      </c>
      <c r="O172" s="2">
        <v>3.2242220000000001</v>
      </c>
      <c r="R172" s="3"/>
      <c r="S172" s="3"/>
      <c r="T172" s="3"/>
    </row>
    <row r="173" spans="1:20" x14ac:dyDescent="0.3">
      <c r="A173">
        <v>2016</v>
      </c>
      <c r="B173" t="s">
        <v>110</v>
      </c>
      <c r="C173" t="s">
        <v>488</v>
      </c>
      <c r="D173" s="2">
        <v>182257213.91</v>
      </c>
      <c r="E173" s="2">
        <v>285491052.00599998</v>
      </c>
      <c r="F173" s="2">
        <v>467748265.91600001</v>
      </c>
      <c r="G173" s="2">
        <v>103233838.09599999</v>
      </c>
      <c r="H173" s="2">
        <v>8909.5499999999993</v>
      </c>
      <c r="I173" s="2">
        <v>143964.51300000001</v>
      </c>
      <c r="J173" s="2">
        <v>2.0064289999999998</v>
      </c>
      <c r="K173" s="2">
        <v>2.4295230000000001</v>
      </c>
      <c r="L173" s="2">
        <v>2.450475</v>
      </c>
      <c r="M173" s="2">
        <v>2.760561</v>
      </c>
      <c r="N173" s="2">
        <v>2.6154480000000002</v>
      </c>
      <c r="O173" s="2">
        <v>3.1536900000000001</v>
      </c>
      <c r="R173" s="3"/>
      <c r="S173" s="3"/>
      <c r="T173" s="3"/>
    </row>
    <row r="174" spans="1:20" x14ac:dyDescent="0.3">
      <c r="A174">
        <v>2016</v>
      </c>
      <c r="B174" t="s">
        <v>109</v>
      </c>
      <c r="C174" t="s">
        <v>488</v>
      </c>
      <c r="D174" s="2">
        <v>19230912.776000001</v>
      </c>
      <c r="E174" s="2">
        <v>14851777.129000001</v>
      </c>
      <c r="F174" s="2">
        <v>34082689.905000001</v>
      </c>
      <c r="G174" s="2">
        <v>-4379135.6469999999</v>
      </c>
      <c r="H174" s="2">
        <v>5756.38</v>
      </c>
      <c r="I174" s="2">
        <v>8820.0830000000005</v>
      </c>
      <c r="J174" s="2">
        <v>2.5</v>
      </c>
      <c r="K174" s="2">
        <v>2.4910709999999998</v>
      </c>
      <c r="L174" s="2">
        <v>2.6339290000000002</v>
      </c>
      <c r="M174" s="2">
        <v>2.7910710000000001</v>
      </c>
      <c r="N174" s="2">
        <v>2.9196430000000002</v>
      </c>
      <c r="O174" s="2">
        <v>3.2285710000000001</v>
      </c>
      <c r="R174" s="3"/>
      <c r="S174" s="3"/>
      <c r="T174" s="3"/>
    </row>
    <row r="175" spans="1:20" x14ac:dyDescent="0.3">
      <c r="A175">
        <v>2016</v>
      </c>
      <c r="B175" t="s">
        <v>107</v>
      </c>
      <c r="C175" t="s">
        <v>488</v>
      </c>
      <c r="D175" s="2">
        <v>30537445.43</v>
      </c>
      <c r="E175" s="2">
        <v>32917036.789999999</v>
      </c>
      <c r="F175" s="2">
        <v>63454482.219999999</v>
      </c>
      <c r="G175" s="2">
        <v>2379591.3599999994</v>
      </c>
      <c r="H175" s="2">
        <v>21635.439999999999</v>
      </c>
      <c r="I175" s="2">
        <v>2077.8620000000001</v>
      </c>
      <c r="J175" s="2">
        <v>2.8823530000000002</v>
      </c>
      <c r="K175" s="2">
        <v>3.1899090000000001</v>
      </c>
      <c r="L175" s="2">
        <v>3.1045379999999998</v>
      </c>
      <c r="M175" s="2">
        <v>3.1984620000000001</v>
      </c>
      <c r="N175" s="2">
        <v>3.2698909999999999</v>
      </c>
      <c r="O175" s="2">
        <v>3.473093</v>
      </c>
      <c r="R175" s="3"/>
      <c r="S175" s="3"/>
      <c r="T175" s="3"/>
    </row>
    <row r="176" spans="1:20" x14ac:dyDescent="0.3">
      <c r="A176">
        <v>2016</v>
      </c>
      <c r="B176" t="s">
        <v>106</v>
      </c>
      <c r="C176" t="s">
        <v>488</v>
      </c>
      <c r="D176" s="2">
        <v>302538874.34899998</v>
      </c>
      <c r="E176" s="2">
        <v>281776673.68800002</v>
      </c>
      <c r="F176" s="2">
        <v>584315548.03699994</v>
      </c>
      <c r="G176" s="2">
        <v>-20762200.660999954</v>
      </c>
      <c r="H176" s="2">
        <v>26681.82</v>
      </c>
      <c r="I176" s="2">
        <v>46347.576000000001</v>
      </c>
      <c r="J176" s="2">
        <v>3.477058</v>
      </c>
      <c r="K176" s="2">
        <v>3.716888</v>
      </c>
      <c r="L176" s="2">
        <v>3.6315659999999998</v>
      </c>
      <c r="M176" s="2">
        <v>3.7288779999999999</v>
      </c>
      <c r="N176" s="2">
        <v>3.8231570000000001</v>
      </c>
      <c r="O176" s="2">
        <v>3.9991919999999999</v>
      </c>
      <c r="R176" s="3"/>
      <c r="S176" s="3"/>
      <c r="T176" s="3"/>
    </row>
    <row r="177" spans="1:20" x14ac:dyDescent="0.3">
      <c r="A177">
        <v>2016</v>
      </c>
      <c r="B177" t="s">
        <v>105</v>
      </c>
      <c r="C177" t="s">
        <v>488</v>
      </c>
      <c r="D177" s="2">
        <v>141101222.68399999</v>
      </c>
      <c r="E177" s="2">
        <v>139456199.39899999</v>
      </c>
      <c r="F177" s="2">
        <v>280557422.08299994</v>
      </c>
      <c r="G177" s="2">
        <v>-1645023.2849999964</v>
      </c>
      <c r="H177" s="2">
        <v>51245.36</v>
      </c>
      <c r="I177" s="2">
        <v>9837.5329999999994</v>
      </c>
      <c r="J177" s="2">
        <v>3.915508</v>
      </c>
      <c r="K177" s="2">
        <v>4.2701320000000003</v>
      </c>
      <c r="L177" s="2">
        <v>4.0034650000000003</v>
      </c>
      <c r="M177" s="2">
        <v>4.2466150000000003</v>
      </c>
      <c r="N177" s="2">
        <v>4.3776780000000004</v>
      </c>
      <c r="O177" s="2">
        <v>4.4528160000000003</v>
      </c>
      <c r="R177" s="3"/>
      <c r="S177" s="3"/>
      <c r="T177" s="3"/>
    </row>
    <row r="178" spans="1:20" x14ac:dyDescent="0.3">
      <c r="A178">
        <v>2016</v>
      </c>
      <c r="B178" t="s">
        <v>102</v>
      </c>
      <c r="C178" t="s">
        <v>488</v>
      </c>
      <c r="D178" s="2">
        <v>636367936.19299996</v>
      </c>
      <c r="E178" s="2">
        <v>411463355.625</v>
      </c>
      <c r="F178" s="2">
        <v>1047831291.818</v>
      </c>
      <c r="G178" s="2">
        <v>-224904580.56799996</v>
      </c>
      <c r="H178" s="2">
        <v>40657.86</v>
      </c>
      <c r="I178" s="2">
        <v>66036.851999999999</v>
      </c>
      <c r="J178" s="2">
        <v>3.9837980000000002</v>
      </c>
      <c r="K178" s="2">
        <v>4.20566</v>
      </c>
      <c r="L178" s="2">
        <v>3.7663139999999999</v>
      </c>
      <c r="M178" s="2">
        <v>4.0450799999999996</v>
      </c>
      <c r="N178" s="2">
        <v>4.1295700000000002</v>
      </c>
      <c r="O178" s="2">
        <v>4.3348699999999996</v>
      </c>
      <c r="R178" s="3"/>
      <c r="S178" s="3"/>
      <c r="T178" s="3"/>
    </row>
    <row r="179" spans="1:20" x14ac:dyDescent="0.3">
      <c r="A179">
        <v>2018</v>
      </c>
      <c r="B179" t="s">
        <v>98</v>
      </c>
      <c r="C179" t="s">
        <v>488</v>
      </c>
      <c r="D179" s="2">
        <v>5941286.949</v>
      </c>
      <c r="E179" s="2">
        <v>2875859.7790000001</v>
      </c>
      <c r="F179" s="2">
        <v>8817146.7280000001</v>
      </c>
      <c r="G179" s="2">
        <v>-3065427.17</v>
      </c>
      <c r="H179" s="2">
        <v>5288.86</v>
      </c>
      <c r="I179" s="2">
        <v>2934.3629999999998</v>
      </c>
      <c r="J179" s="2">
        <v>2.3471259999999998</v>
      </c>
      <c r="K179" s="2">
        <v>2.2936740000000002</v>
      </c>
      <c r="L179" s="2">
        <v>2.8238620000000001</v>
      </c>
      <c r="M179" s="2">
        <v>2.5588980000000001</v>
      </c>
      <c r="N179" s="2">
        <v>2.6656469999999999</v>
      </c>
      <c r="O179" s="2">
        <v>3.2026659999999998</v>
      </c>
      <c r="R179" s="3"/>
      <c r="S179" s="3"/>
      <c r="T179" s="3"/>
    </row>
    <row r="180" spans="1:20" x14ac:dyDescent="0.3">
      <c r="A180">
        <v>2018</v>
      </c>
      <c r="B180" t="s">
        <v>99</v>
      </c>
      <c r="C180" t="s">
        <v>488</v>
      </c>
      <c r="D180" s="2">
        <v>193035482.021</v>
      </c>
      <c r="E180" s="2">
        <v>184264388.329</v>
      </c>
      <c r="F180" s="2">
        <v>377299870.35000002</v>
      </c>
      <c r="G180" s="2">
        <v>-8771093.6920000017</v>
      </c>
      <c r="H180" s="2">
        <v>51509.03</v>
      </c>
      <c r="I180" s="2">
        <v>8751.82</v>
      </c>
      <c r="J180" s="2">
        <v>3.7140680000000001</v>
      </c>
      <c r="K180" s="2">
        <v>4.181584</v>
      </c>
      <c r="L180" s="2">
        <v>3.8775300000000001</v>
      </c>
      <c r="M180" s="2">
        <v>4.0836110000000003</v>
      </c>
      <c r="N180" s="2">
        <v>4.0870980000000001</v>
      </c>
      <c r="O180" s="2">
        <v>4.2508030000000003</v>
      </c>
      <c r="R180" s="3"/>
      <c r="S180" s="3"/>
      <c r="T180" s="3"/>
    </row>
    <row r="181" spans="1:20" x14ac:dyDescent="0.3">
      <c r="A181">
        <v>2018</v>
      </c>
      <c r="B181" t="s">
        <v>100</v>
      </c>
      <c r="C181" t="s">
        <v>488</v>
      </c>
      <c r="D181" s="2">
        <v>38201995.399999999</v>
      </c>
      <c r="E181" s="2">
        <v>33460747.5</v>
      </c>
      <c r="F181" s="2">
        <v>71662742.900000006</v>
      </c>
      <c r="G181" s="2">
        <v>-4741247.8999999985</v>
      </c>
      <c r="H181" s="2">
        <v>6306.42</v>
      </c>
      <c r="I181" s="2">
        <v>9452.1129999999994</v>
      </c>
      <c r="J181" s="2">
        <v>2.3499620000000001</v>
      </c>
      <c r="K181" s="2">
        <v>2.4405389999999998</v>
      </c>
      <c r="L181" s="2">
        <v>2.309091</v>
      </c>
      <c r="M181" s="2">
        <v>2.6417310000000001</v>
      </c>
      <c r="N181" s="2">
        <v>2.5364680000000002</v>
      </c>
      <c r="O181" s="2">
        <v>3.1769409999999998</v>
      </c>
      <c r="R181" s="3"/>
      <c r="S181" s="3"/>
      <c r="T181" s="3"/>
    </row>
    <row r="182" spans="1:20" x14ac:dyDescent="0.3">
      <c r="A182">
        <v>2018</v>
      </c>
      <c r="B182" t="s">
        <v>101</v>
      </c>
      <c r="C182" t="s">
        <v>488</v>
      </c>
      <c r="D182" s="2">
        <v>450388977.14200002</v>
      </c>
      <c r="E182" s="2">
        <v>466653579.977</v>
      </c>
      <c r="F182" s="2">
        <v>917042557.11899996</v>
      </c>
      <c r="G182" s="2">
        <v>16264602.834999979</v>
      </c>
      <c r="H182" s="2">
        <v>46724.35</v>
      </c>
      <c r="I182" s="2">
        <v>11498.519</v>
      </c>
      <c r="J182" s="2">
        <v>3.6630639999999999</v>
      </c>
      <c r="K182" s="2">
        <v>3.9842490000000002</v>
      </c>
      <c r="L182" s="2">
        <v>3.9949129999999999</v>
      </c>
      <c r="M182" s="2">
        <v>4.1309719999999999</v>
      </c>
      <c r="N182" s="2">
        <v>4.0512889999999997</v>
      </c>
      <c r="O182" s="2">
        <v>4.4102930000000002</v>
      </c>
      <c r="R182" s="3"/>
      <c r="S182" s="3"/>
      <c r="T182" s="3"/>
    </row>
    <row r="183" spans="1:20" x14ac:dyDescent="0.3">
      <c r="A183">
        <v>2018</v>
      </c>
      <c r="B183" t="s">
        <v>418</v>
      </c>
      <c r="C183" t="s">
        <v>488</v>
      </c>
      <c r="D183" s="2">
        <v>11627313.384</v>
      </c>
      <c r="E183" s="2">
        <v>7182145.3789999997</v>
      </c>
      <c r="F183" s="2">
        <v>18809458.763</v>
      </c>
      <c r="G183" s="2">
        <v>-4445168.0049999999</v>
      </c>
      <c r="H183" s="2">
        <v>5674.41</v>
      </c>
      <c r="I183" s="2">
        <v>3503.5540000000001</v>
      </c>
      <c r="J183" s="2">
        <v>2.6315789999999999</v>
      </c>
      <c r="K183" s="2">
        <v>2.4210530000000001</v>
      </c>
      <c r="L183" s="2">
        <v>2.8421050000000001</v>
      </c>
      <c r="M183" s="2">
        <v>2.8017539999999999</v>
      </c>
      <c r="N183" s="2">
        <v>2.8947370000000001</v>
      </c>
      <c r="O183" s="2">
        <v>3.2105260000000002</v>
      </c>
      <c r="R183" s="3"/>
      <c r="S183" s="3"/>
      <c r="T183" s="3"/>
    </row>
    <row r="184" spans="1:20" x14ac:dyDescent="0.3">
      <c r="A184">
        <v>2018</v>
      </c>
      <c r="B184" t="s">
        <v>120</v>
      </c>
      <c r="C184" t="s">
        <v>488</v>
      </c>
      <c r="D184" s="2">
        <v>37952641.362000003</v>
      </c>
      <c r="E184" s="2">
        <v>33314360.355999999</v>
      </c>
      <c r="F184" s="2">
        <v>71267001.717999995</v>
      </c>
      <c r="G184" s="2">
        <v>-4638281.0060000047</v>
      </c>
      <c r="H184" s="2">
        <v>9267.3799999999992</v>
      </c>
      <c r="I184" s="2">
        <v>7036.848</v>
      </c>
      <c r="J184" s="2">
        <v>2.9375879999999999</v>
      </c>
      <c r="K184" s="2">
        <v>2.7629860000000002</v>
      </c>
      <c r="L184" s="2">
        <v>3.2337229999999999</v>
      </c>
      <c r="M184" s="2">
        <v>2.8813149999999998</v>
      </c>
      <c r="N184" s="2">
        <v>3.0152890000000001</v>
      </c>
      <c r="O184" s="2">
        <v>3.313491</v>
      </c>
      <c r="R184" s="3"/>
      <c r="S184" s="3"/>
      <c r="T184" s="3"/>
    </row>
    <row r="185" spans="1:20" x14ac:dyDescent="0.3">
      <c r="A185">
        <v>2018</v>
      </c>
      <c r="B185" t="s">
        <v>127</v>
      </c>
      <c r="C185" t="s">
        <v>488</v>
      </c>
      <c r="D185" s="2">
        <v>28113089.203000002</v>
      </c>
      <c r="E185" s="2">
        <v>17210469.289999999</v>
      </c>
      <c r="F185" s="2">
        <v>45323558.493000001</v>
      </c>
      <c r="G185" s="2">
        <v>-10902619.913000003</v>
      </c>
      <c r="H185" s="2">
        <v>14815.91</v>
      </c>
      <c r="I185" s="2">
        <v>4164.7830000000004</v>
      </c>
      <c r="J185" s="2">
        <v>2.9785550000000001</v>
      </c>
      <c r="K185" s="2">
        <v>3.0128200000000001</v>
      </c>
      <c r="L185" s="2">
        <v>2.929487</v>
      </c>
      <c r="M185" s="2">
        <v>3.0961539999999999</v>
      </c>
      <c r="N185" s="2">
        <v>3.0128200000000001</v>
      </c>
      <c r="O185" s="2">
        <v>3.5939390000000002</v>
      </c>
      <c r="R185" s="3"/>
      <c r="S185" s="3"/>
      <c r="T185" s="3"/>
    </row>
    <row r="186" spans="1:20" x14ac:dyDescent="0.3">
      <c r="A186">
        <v>2018</v>
      </c>
      <c r="B186" t="s">
        <v>128</v>
      </c>
      <c r="C186" t="s">
        <v>488</v>
      </c>
      <c r="D186" s="2">
        <v>10660275.073000001</v>
      </c>
      <c r="E186" s="2">
        <v>4912958.4939999999</v>
      </c>
      <c r="F186" s="2">
        <v>15573233.567000002</v>
      </c>
      <c r="G186" s="2">
        <v>-5747316.5790000008</v>
      </c>
      <c r="H186" s="2">
        <v>28339.93</v>
      </c>
      <c r="I186" s="2">
        <v>861.01647872039996</v>
      </c>
      <c r="J186" s="2">
        <v>3.0516480000000001</v>
      </c>
      <c r="K186" s="2">
        <v>2.8924539999999999</v>
      </c>
      <c r="L186" s="2">
        <v>3.1476190000000002</v>
      </c>
      <c r="M186" s="2">
        <v>3.0047619999999999</v>
      </c>
      <c r="N186" s="2">
        <v>3.1476190000000002</v>
      </c>
      <c r="O186" s="2">
        <v>3.6227109999999998</v>
      </c>
      <c r="R186" s="3"/>
      <c r="S186" s="3"/>
      <c r="T186" s="3"/>
    </row>
    <row r="187" spans="1:20" x14ac:dyDescent="0.3">
      <c r="A187">
        <v>2018</v>
      </c>
      <c r="B187" t="s">
        <v>129</v>
      </c>
      <c r="C187" t="s">
        <v>488</v>
      </c>
      <c r="D187" s="2">
        <v>183748894.96000001</v>
      </c>
      <c r="E187" s="2">
        <v>201765647.898</v>
      </c>
      <c r="F187" s="2">
        <v>385514542.85800004</v>
      </c>
      <c r="G187" s="2">
        <v>18016752.937999994</v>
      </c>
      <c r="H187" s="2">
        <v>22850.32</v>
      </c>
      <c r="I187" s="2">
        <v>10625.25</v>
      </c>
      <c r="J187" s="2">
        <v>3.286673</v>
      </c>
      <c r="K187" s="2">
        <v>3.4645999999999999</v>
      </c>
      <c r="L187" s="2">
        <v>3.7460089999999999</v>
      </c>
      <c r="M187" s="2">
        <v>3.7156319999999998</v>
      </c>
      <c r="N187" s="2">
        <v>3.703427</v>
      </c>
      <c r="O187" s="2">
        <v>4.1336199999999996</v>
      </c>
      <c r="R187" s="3"/>
      <c r="S187" s="3"/>
      <c r="T187" s="3"/>
    </row>
    <row r="188" spans="1:20" x14ac:dyDescent="0.3">
      <c r="A188">
        <v>2018</v>
      </c>
      <c r="B188" t="s">
        <v>130</v>
      </c>
      <c r="C188" t="s">
        <v>488</v>
      </c>
      <c r="D188" s="2">
        <v>101113813.99699999</v>
      </c>
      <c r="E188" s="2">
        <v>107633420.448</v>
      </c>
      <c r="F188" s="2">
        <v>208747234.44499999</v>
      </c>
      <c r="G188" s="2">
        <v>6519606.451000005</v>
      </c>
      <c r="H188" s="2">
        <v>60692.42</v>
      </c>
      <c r="I188" s="2">
        <v>5754.3559999999998</v>
      </c>
      <c r="J188" s="2">
        <v>3.9180579999999998</v>
      </c>
      <c r="K188" s="2">
        <v>3.9587300000000001</v>
      </c>
      <c r="L188" s="2">
        <v>3.5301589999999998</v>
      </c>
      <c r="M188" s="2">
        <v>4.0078430000000003</v>
      </c>
      <c r="N188" s="2">
        <v>4.1760780000000004</v>
      </c>
      <c r="O188" s="2">
        <v>4.4078429999999997</v>
      </c>
      <c r="R188" s="3"/>
      <c r="S188" s="3"/>
      <c r="T188" s="3"/>
    </row>
    <row r="189" spans="1:20" x14ac:dyDescent="0.3">
      <c r="A189">
        <v>2018</v>
      </c>
      <c r="B189" t="s">
        <v>131</v>
      </c>
      <c r="C189" t="s">
        <v>488</v>
      </c>
      <c r="D189" s="2">
        <v>18560725.602000002</v>
      </c>
      <c r="E189" s="2">
        <v>17197365.368000001</v>
      </c>
      <c r="F189" s="2">
        <v>35758090.969999999</v>
      </c>
      <c r="G189" s="2">
        <v>-1363360.2340000011</v>
      </c>
      <c r="H189" s="2">
        <v>22989.94</v>
      </c>
      <c r="I189" s="2">
        <v>1306.788</v>
      </c>
      <c r="J189" s="2">
        <v>3.3220369999999999</v>
      </c>
      <c r="K189" s="2">
        <v>3.0986379999999998</v>
      </c>
      <c r="L189" s="2">
        <v>3.2621540000000002</v>
      </c>
      <c r="M189" s="2">
        <v>3.1478510000000002</v>
      </c>
      <c r="N189" s="2">
        <v>3.2066750000000002</v>
      </c>
      <c r="O189" s="2">
        <v>3.7986840000000002</v>
      </c>
      <c r="R189" s="3"/>
      <c r="S189" s="3"/>
      <c r="T189" s="3"/>
    </row>
    <row r="190" spans="1:20" x14ac:dyDescent="0.3">
      <c r="A190">
        <v>2018</v>
      </c>
      <c r="B190" t="s">
        <v>132</v>
      </c>
      <c r="C190" t="s">
        <v>488</v>
      </c>
      <c r="D190" s="2">
        <v>78352161.412</v>
      </c>
      <c r="E190" s="2">
        <v>75258290.459999993</v>
      </c>
      <c r="F190" s="2">
        <v>153610451.87199998</v>
      </c>
      <c r="G190" s="2">
        <v>-3093870.952000007</v>
      </c>
      <c r="H190" s="2">
        <v>49845.02</v>
      </c>
      <c r="I190" s="2">
        <v>5542.5169999999998</v>
      </c>
      <c r="J190" s="2">
        <v>3.8150460000000002</v>
      </c>
      <c r="K190" s="2">
        <v>4.0034720000000004</v>
      </c>
      <c r="L190" s="2">
        <v>3.562732</v>
      </c>
      <c r="M190" s="2">
        <v>3.8872689999999999</v>
      </c>
      <c r="N190" s="2">
        <v>4.3231659999999996</v>
      </c>
      <c r="O190" s="2">
        <v>4.2798610000000004</v>
      </c>
      <c r="R190" s="3"/>
      <c r="S190" s="3"/>
      <c r="T190" s="3"/>
    </row>
    <row r="191" spans="1:20" x14ac:dyDescent="0.3">
      <c r="A191">
        <v>2018</v>
      </c>
      <c r="B191" t="s">
        <v>133</v>
      </c>
      <c r="C191" t="s">
        <v>488</v>
      </c>
      <c r="D191" s="2">
        <v>659374522.33800006</v>
      </c>
      <c r="E191" s="2">
        <v>568535879.84500003</v>
      </c>
      <c r="F191" s="2">
        <v>1227910402.1830001</v>
      </c>
      <c r="G191" s="2">
        <v>-90838642.493000031</v>
      </c>
      <c r="H191" s="2">
        <v>42877.56</v>
      </c>
      <c r="I191" s="2">
        <v>67539.097999999998</v>
      </c>
      <c r="J191" s="2">
        <v>3.5896430000000001</v>
      </c>
      <c r="K191" s="2">
        <v>3.99688</v>
      </c>
      <c r="L191" s="2">
        <v>3.5452949999999999</v>
      </c>
      <c r="M191" s="2">
        <v>3.8383379999999998</v>
      </c>
      <c r="N191" s="2">
        <v>3.9993650000000001</v>
      </c>
      <c r="O191" s="2">
        <v>4.152037</v>
      </c>
      <c r="R191" s="3"/>
      <c r="S191" s="3"/>
      <c r="T191" s="3"/>
    </row>
    <row r="192" spans="1:20" x14ac:dyDescent="0.3">
      <c r="A192">
        <v>2018</v>
      </c>
      <c r="B192" t="s">
        <v>158</v>
      </c>
      <c r="C192" t="s">
        <v>488</v>
      </c>
      <c r="D192" s="2">
        <v>9122306.0510000009</v>
      </c>
      <c r="E192" s="2">
        <v>3362074.798</v>
      </c>
      <c r="F192" s="2">
        <v>12484380.849000001</v>
      </c>
      <c r="G192" s="2">
        <v>-5760231.2530000005</v>
      </c>
      <c r="H192" s="2">
        <v>4400.38</v>
      </c>
      <c r="I192" s="2">
        <v>3907.1309999999999</v>
      </c>
      <c r="J192" s="2">
        <v>2.4236170000000001</v>
      </c>
      <c r="K192" s="2">
        <v>2.3822130000000001</v>
      </c>
      <c r="L192" s="2">
        <v>2.3755459999999999</v>
      </c>
      <c r="M192" s="2">
        <v>2.2566799999999998</v>
      </c>
      <c r="N192" s="2">
        <v>2.2566799999999998</v>
      </c>
      <c r="O192" s="2">
        <v>2.945344</v>
      </c>
      <c r="R192" s="3"/>
      <c r="S192" s="3"/>
      <c r="T192" s="3"/>
    </row>
    <row r="193" spans="1:20" x14ac:dyDescent="0.3">
      <c r="A193">
        <v>2018</v>
      </c>
      <c r="B193" t="s">
        <v>134</v>
      </c>
      <c r="C193" t="s">
        <v>488</v>
      </c>
      <c r="D193" s="2">
        <v>1292832708.898</v>
      </c>
      <c r="E193" s="2">
        <v>1562546821.0710001</v>
      </c>
      <c r="F193" s="2">
        <v>2855379529.9689999</v>
      </c>
      <c r="G193" s="2">
        <v>269714112.1730001</v>
      </c>
      <c r="H193" s="2">
        <v>48264.01</v>
      </c>
      <c r="I193" s="2">
        <v>82293.456999999995</v>
      </c>
      <c r="J193" s="2">
        <v>4.0922559999999999</v>
      </c>
      <c r="K193" s="2">
        <v>4.374447</v>
      </c>
      <c r="L193" s="2">
        <v>3.8589980000000002</v>
      </c>
      <c r="M193" s="2">
        <v>4.3106499999999999</v>
      </c>
      <c r="N193" s="2">
        <v>4.239401</v>
      </c>
      <c r="O193" s="2">
        <v>4.3921140000000003</v>
      </c>
      <c r="R193" s="3"/>
      <c r="S193" s="3"/>
      <c r="T193" s="3"/>
    </row>
    <row r="194" spans="1:20" x14ac:dyDescent="0.3">
      <c r="A194">
        <v>2018</v>
      </c>
      <c r="B194" t="s">
        <v>135</v>
      </c>
      <c r="C194" t="s">
        <v>488</v>
      </c>
      <c r="D194" s="2">
        <v>65092827.609999999</v>
      </c>
      <c r="E194" s="2">
        <v>38945367.759000003</v>
      </c>
      <c r="F194" s="2">
        <v>104038195.369</v>
      </c>
      <c r="G194" s="2">
        <v>-26147459.850999996</v>
      </c>
      <c r="H194" s="2">
        <v>20407.88</v>
      </c>
      <c r="I194" s="2">
        <v>11142.161</v>
      </c>
      <c r="J194" s="2">
        <v>2.8391820000000001</v>
      </c>
      <c r="K194" s="2">
        <v>3.1724950000000001</v>
      </c>
      <c r="L194" s="2">
        <v>3.3030710000000001</v>
      </c>
      <c r="M194" s="2">
        <v>3.0558230000000002</v>
      </c>
      <c r="N194" s="2">
        <v>3.1751040000000001</v>
      </c>
      <c r="O194" s="2">
        <v>3.662264</v>
      </c>
      <c r="R194" s="3"/>
      <c r="S194" s="3"/>
      <c r="T194" s="3"/>
    </row>
    <row r="195" spans="1:20" x14ac:dyDescent="0.3">
      <c r="A195">
        <v>2018</v>
      </c>
      <c r="B195" t="s">
        <v>126</v>
      </c>
      <c r="C195" t="s">
        <v>488</v>
      </c>
      <c r="D195" s="2">
        <v>116057167.255</v>
      </c>
      <c r="E195" s="2">
        <v>123346166.995</v>
      </c>
      <c r="F195" s="2">
        <v>239403334.25</v>
      </c>
      <c r="G195" s="2">
        <v>7288999.7400000095</v>
      </c>
      <c r="H195" s="2">
        <v>15923.82</v>
      </c>
      <c r="I195" s="2">
        <v>9688.8469999999998</v>
      </c>
      <c r="J195" s="2">
        <v>3.3548659999999999</v>
      </c>
      <c r="K195" s="2">
        <v>3.2709450000000002</v>
      </c>
      <c r="L195" s="2">
        <v>3.2218800000000001</v>
      </c>
      <c r="M195" s="2">
        <v>3.2132070000000001</v>
      </c>
      <c r="N195" s="2">
        <v>3.6705079999999999</v>
      </c>
      <c r="O195" s="2">
        <v>3.7859409999999998</v>
      </c>
      <c r="R195" s="3"/>
      <c r="S195" s="3"/>
      <c r="T195" s="3"/>
    </row>
    <row r="196" spans="1:20" x14ac:dyDescent="0.3">
      <c r="A196">
        <v>2018</v>
      </c>
      <c r="B196" t="s">
        <v>436</v>
      </c>
      <c r="C196" t="s">
        <v>488</v>
      </c>
      <c r="D196" s="2">
        <v>7865031.1210000003</v>
      </c>
      <c r="E196" s="2">
        <v>5717722.443</v>
      </c>
      <c r="F196" s="2">
        <v>13582753.563999999</v>
      </c>
      <c r="G196" s="2">
        <v>-2147308.6780000003</v>
      </c>
      <c r="H196" s="2">
        <v>74278.17</v>
      </c>
      <c r="I196" s="2">
        <v>337.78</v>
      </c>
      <c r="J196" s="2">
        <v>2.769231</v>
      </c>
      <c r="K196" s="2">
        <v>3.185584</v>
      </c>
      <c r="L196" s="2">
        <v>2.792351</v>
      </c>
      <c r="M196" s="2">
        <v>3.6051639999999998</v>
      </c>
      <c r="N196" s="2">
        <v>3.3534160000000002</v>
      </c>
      <c r="O196" s="2">
        <v>3.6969660000000002</v>
      </c>
      <c r="R196" s="3"/>
      <c r="S196" s="3"/>
      <c r="T196" s="3"/>
    </row>
    <row r="197" spans="1:20" x14ac:dyDescent="0.3">
      <c r="A197">
        <v>2018</v>
      </c>
      <c r="B197" t="s">
        <v>125</v>
      </c>
      <c r="C197" t="s">
        <v>488</v>
      </c>
      <c r="D197" s="2">
        <v>106931073.26800001</v>
      </c>
      <c r="E197" s="2">
        <v>167017887.79100001</v>
      </c>
      <c r="F197" s="2">
        <v>273948961.05900002</v>
      </c>
      <c r="G197" s="2">
        <v>60086814.523000002</v>
      </c>
      <c r="H197" s="2">
        <v>76098.59</v>
      </c>
      <c r="I197" s="2">
        <v>4803.7479999999996</v>
      </c>
      <c r="J197" s="2">
        <v>2.769231</v>
      </c>
      <c r="K197" s="2">
        <v>3.185584</v>
      </c>
      <c r="L197" s="2">
        <v>2.792351</v>
      </c>
      <c r="M197" s="2">
        <v>3.6051639999999998</v>
      </c>
      <c r="N197" s="2">
        <v>3.3534160000000002</v>
      </c>
      <c r="O197" s="2">
        <v>3.6969660000000002</v>
      </c>
      <c r="R197" s="3"/>
      <c r="S197" s="3"/>
      <c r="T197" s="3"/>
    </row>
    <row r="198" spans="1:20" x14ac:dyDescent="0.3">
      <c r="A198">
        <v>2018</v>
      </c>
      <c r="B198" t="s">
        <v>124</v>
      </c>
      <c r="C198" t="s">
        <v>488</v>
      </c>
      <c r="D198" s="2">
        <v>499339661.708</v>
      </c>
      <c r="E198" s="2">
        <v>543466794.69599998</v>
      </c>
      <c r="F198" s="2">
        <v>1042806456.404</v>
      </c>
      <c r="G198" s="2">
        <v>44127132.987999976</v>
      </c>
      <c r="H198" s="2">
        <v>34260.339999999997</v>
      </c>
      <c r="I198" s="2">
        <v>59290.968999999997</v>
      </c>
      <c r="J198" s="2">
        <v>3.4720439999999999</v>
      </c>
      <c r="K198" s="2">
        <v>3.8529040000000001</v>
      </c>
      <c r="L198" s="2">
        <v>3.5120589999999998</v>
      </c>
      <c r="M198" s="2">
        <v>3.6550419999999999</v>
      </c>
      <c r="N198" s="2">
        <v>3.854946</v>
      </c>
      <c r="O198" s="2">
        <v>4.126595</v>
      </c>
      <c r="R198" s="3"/>
      <c r="S198" s="3"/>
      <c r="T198" s="3"/>
    </row>
    <row r="199" spans="1:20" x14ac:dyDescent="0.3">
      <c r="A199">
        <v>2018</v>
      </c>
      <c r="B199" t="s">
        <v>123</v>
      </c>
      <c r="C199" t="s">
        <v>488</v>
      </c>
      <c r="D199" s="2">
        <v>18295352.636</v>
      </c>
      <c r="E199" s="2">
        <v>14614047.954</v>
      </c>
      <c r="F199" s="2">
        <v>32909400.59</v>
      </c>
      <c r="G199" s="2">
        <v>-3681304.682</v>
      </c>
      <c r="H199" s="2">
        <v>18031.990000000002</v>
      </c>
      <c r="I199" s="2">
        <v>1929.9380000000001</v>
      </c>
      <c r="J199" s="2">
        <v>2.79657</v>
      </c>
      <c r="K199" s="2">
        <v>2.9830000000000001</v>
      </c>
      <c r="L199" s="2">
        <v>2.744904</v>
      </c>
      <c r="M199" s="2">
        <v>2.6925500000000002</v>
      </c>
      <c r="N199" s="2">
        <v>2.787563</v>
      </c>
      <c r="O199" s="2">
        <v>2.878851</v>
      </c>
      <c r="R199" s="3"/>
      <c r="S199" s="3"/>
      <c r="T199" s="3"/>
    </row>
    <row r="200" spans="1:20" x14ac:dyDescent="0.3">
      <c r="A200">
        <v>2018</v>
      </c>
      <c r="B200" t="s">
        <v>122</v>
      </c>
      <c r="C200" t="s">
        <v>488</v>
      </c>
      <c r="D200" s="2">
        <v>36513805.531000003</v>
      </c>
      <c r="E200" s="2">
        <v>33404700.980999999</v>
      </c>
      <c r="F200" s="2">
        <v>69918506.511999995</v>
      </c>
      <c r="G200" s="2">
        <v>-3109104.5500000045</v>
      </c>
      <c r="H200" s="2">
        <v>19143.419999999998</v>
      </c>
      <c r="I200" s="2">
        <v>2876.4749999999999</v>
      </c>
      <c r="J200" s="2">
        <v>2.8464909999999999</v>
      </c>
      <c r="K200" s="2">
        <v>2.7296179999999999</v>
      </c>
      <c r="L200" s="2">
        <v>2.78999</v>
      </c>
      <c r="M200" s="2">
        <v>2.9556239999999998</v>
      </c>
      <c r="N200" s="2">
        <v>3.1233230000000001</v>
      </c>
      <c r="O200" s="2">
        <v>3.646595</v>
      </c>
      <c r="R200" s="3"/>
      <c r="S200" s="3"/>
      <c r="T200" s="3"/>
    </row>
    <row r="201" spans="1:20" x14ac:dyDescent="0.3">
      <c r="A201">
        <v>2018</v>
      </c>
      <c r="B201" t="s">
        <v>121</v>
      </c>
      <c r="C201" t="s">
        <v>488</v>
      </c>
      <c r="D201" s="2">
        <v>23118820.385000002</v>
      </c>
      <c r="E201" s="2">
        <v>15148367.370999999</v>
      </c>
      <c r="F201" s="2">
        <v>38267187.755999997</v>
      </c>
      <c r="G201" s="2">
        <v>-7970453.0140000023</v>
      </c>
      <c r="H201" s="2">
        <v>114234.24000000001</v>
      </c>
      <c r="I201" s="2">
        <v>590.32100000000003</v>
      </c>
      <c r="J201" s="2">
        <v>3.5279560000000001</v>
      </c>
      <c r="K201" s="2">
        <v>3.6314419999999998</v>
      </c>
      <c r="L201" s="2">
        <v>3.3714249999999999</v>
      </c>
      <c r="M201" s="2">
        <v>3.757625</v>
      </c>
      <c r="N201" s="2">
        <v>3.6147399999999998</v>
      </c>
      <c r="O201" s="2">
        <v>3.9038629999999999</v>
      </c>
      <c r="R201" s="3"/>
      <c r="S201" s="3"/>
      <c r="T201" s="3"/>
    </row>
    <row r="202" spans="1:20" x14ac:dyDescent="0.3">
      <c r="A202">
        <v>2018</v>
      </c>
      <c r="B202" t="s">
        <v>119</v>
      </c>
      <c r="C202" t="s">
        <v>488</v>
      </c>
      <c r="D202" s="2">
        <v>6322995.3600000003</v>
      </c>
      <c r="E202" s="2">
        <v>3011995.08</v>
      </c>
      <c r="F202" s="2">
        <v>9334990.4400000013</v>
      </c>
      <c r="G202" s="2">
        <v>-3311000.2800000003</v>
      </c>
      <c r="H202" s="2">
        <v>31058.43</v>
      </c>
      <c r="I202" s="2">
        <v>432.089</v>
      </c>
      <c r="J202" s="2">
        <v>2.697778</v>
      </c>
      <c r="K202" s="2">
        <v>2.9</v>
      </c>
      <c r="L202" s="2">
        <v>2.7</v>
      </c>
      <c r="M202" s="2">
        <v>2.8</v>
      </c>
      <c r="N202" s="2">
        <v>2.8</v>
      </c>
      <c r="O202" s="2">
        <v>3.0054449999999999</v>
      </c>
      <c r="R202" s="3"/>
      <c r="S202" s="3"/>
      <c r="T202" s="3"/>
    </row>
    <row r="203" spans="1:20" x14ac:dyDescent="0.3">
      <c r="A203">
        <v>2018</v>
      </c>
      <c r="B203" t="s">
        <v>118</v>
      </c>
      <c r="C203" t="s">
        <v>488</v>
      </c>
      <c r="D203" s="2">
        <v>3002864.0219999999</v>
      </c>
      <c r="E203" s="2">
        <v>465997.35800000001</v>
      </c>
      <c r="F203" s="2">
        <v>3468861.38</v>
      </c>
      <c r="G203" s="2">
        <v>-2536866.6639999999</v>
      </c>
      <c r="H203" s="2">
        <v>8651.68</v>
      </c>
      <c r="I203" s="2">
        <v>629.21900000000005</v>
      </c>
      <c r="J203" s="2">
        <v>2.561131</v>
      </c>
      <c r="K203" s="2">
        <v>2.5747610000000001</v>
      </c>
      <c r="L203" s="2">
        <v>2.6840869999999999</v>
      </c>
      <c r="M203" s="2">
        <v>2.7237140000000002</v>
      </c>
      <c r="N203" s="2">
        <v>2.5751599999999999</v>
      </c>
      <c r="O203" s="2">
        <v>3.3290440000000001</v>
      </c>
      <c r="R203" s="3"/>
      <c r="S203" s="3"/>
      <c r="T203" s="3"/>
    </row>
    <row r="204" spans="1:20" x14ac:dyDescent="0.3">
      <c r="A204">
        <v>2018</v>
      </c>
      <c r="B204" t="s">
        <v>257</v>
      </c>
      <c r="C204" t="s">
        <v>488</v>
      </c>
      <c r="D204" s="2">
        <v>51145355.691</v>
      </c>
      <c r="E204" s="2">
        <v>29409697.682</v>
      </c>
      <c r="F204" s="2">
        <v>80555053.372999996</v>
      </c>
      <c r="G204" s="2">
        <v>-21735658.009</v>
      </c>
      <c r="H204" s="2">
        <v>3359.14</v>
      </c>
      <c r="I204" s="2">
        <v>36191.805</v>
      </c>
      <c r="J204" s="2">
        <v>2.3281040000000002</v>
      </c>
      <c r="K204" s="2">
        <v>2.4346030000000001</v>
      </c>
      <c r="L204" s="2">
        <v>2.5752109999999999</v>
      </c>
      <c r="M204" s="2">
        <v>2.489252</v>
      </c>
      <c r="N204" s="2">
        <v>2.5127090000000001</v>
      </c>
      <c r="O204" s="2">
        <v>2.878139</v>
      </c>
      <c r="R204" s="3"/>
      <c r="S204" s="3"/>
      <c r="T204" s="3"/>
    </row>
    <row r="205" spans="1:20" x14ac:dyDescent="0.3">
      <c r="A205">
        <v>2018</v>
      </c>
      <c r="B205" t="s">
        <v>117</v>
      </c>
      <c r="C205" t="s">
        <v>488</v>
      </c>
      <c r="D205" s="2">
        <v>646029353.07000005</v>
      </c>
      <c r="E205" s="2">
        <v>722668377.58000004</v>
      </c>
      <c r="F205" s="2">
        <v>1368697730.6500001</v>
      </c>
      <c r="G205" s="2">
        <v>76639024.50999999</v>
      </c>
      <c r="H205" s="2">
        <v>53106.38</v>
      </c>
      <c r="I205" s="2">
        <v>17084.458999999999</v>
      </c>
      <c r="J205" s="2">
        <v>3.9175589999999998</v>
      </c>
      <c r="K205" s="2">
        <v>4.207611</v>
      </c>
      <c r="L205" s="2">
        <v>3.6822870000000001</v>
      </c>
      <c r="M205" s="2">
        <v>4.0878750000000004</v>
      </c>
      <c r="N205" s="2">
        <v>4.0247580000000003</v>
      </c>
      <c r="O205" s="2">
        <v>4.253336</v>
      </c>
      <c r="R205" s="3"/>
      <c r="S205" s="3"/>
      <c r="T205" s="3"/>
    </row>
    <row r="206" spans="1:20" x14ac:dyDescent="0.3">
      <c r="A206">
        <v>2018</v>
      </c>
      <c r="B206" t="s">
        <v>115</v>
      </c>
      <c r="C206" t="s">
        <v>488</v>
      </c>
      <c r="D206" s="2">
        <v>90401533.142000005</v>
      </c>
      <c r="E206" s="2">
        <v>120466022.12800001</v>
      </c>
      <c r="F206" s="2">
        <v>210867555.27000001</v>
      </c>
      <c r="G206" s="2">
        <v>30064488.986000001</v>
      </c>
      <c r="H206" s="2">
        <v>81694.63</v>
      </c>
      <c r="I206" s="2">
        <v>5353.3630000000003</v>
      </c>
      <c r="J206" s="2">
        <v>3.52</v>
      </c>
      <c r="K206" s="2">
        <v>3.6910189999999998</v>
      </c>
      <c r="L206" s="2">
        <v>3.4290289999999999</v>
      </c>
      <c r="M206" s="2">
        <v>3.6886359999999998</v>
      </c>
      <c r="N206" s="2">
        <v>3.9441920000000001</v>
      </c>
      <c r="O206" s="2">
        <v>3.9426269999999999</v>
      </c>
      <c r="R206" s="3"/>
      <c r="S206" s="3"/>
      <c r="T206" s="3"/>
    </row>
    <row r="207" spans="1:20" x14ac:dyDescent="0.3">
      <c r="A207">
        <v>2018</v>
      </c>
      <c r="B207" t="s">
        <v>114</v>
      </c>
      <c r="C207" t="s">
        <v>488</v>
      </c>
      <c r="D207" s="2">
        <v>267699886.88800001</v>
      </c>
      <c r="E207" s="2">
        <v>261815268.52500001</v>
      </c>
      <c r="F207" s="2">
        <v>529515155.41299999</v>
      </c>
      <c r="G207" s="2">
        <v>-5884618.3630000055</v>
      </c>
      <c r="H207" s="2">
        <v>15430.93</v>
      </c>
      <c r="I207" s="2">
        <v>38104.832000000002</v>
      </c>
      <c r="J207" s="2">
        <v>3.2534580000000002</v>
      </c>
      <c r="K207" s="2">
        <v>3.2089020000000001</v>
      </c>
      <c r="L207" s="2">
        <v>3.678499</v>
      </c>
      <c r="M207" s="2">
        <v>3.580044</v>
      </c>
      <c r="N207" s="2">
        <v>3.5056630000000002</v>
      </c>
      <c r="O207" s="2">
        <v>3.9542619999999999</v>
      </c>
      <c r="R207" s="3"/>
      <c r="S207" s="3"/>
      <c r="T207" s="3"/>
    </row>
    <row r="208" spans="1:20" x14ac:dyDescent="0.3">
      <c r="A208">
        <v>2018</v>
      </c>
      <c r="B208" t="s">
        <v>113</v>
      </c>
      <c r="C208" t="s">
        <v>488</v>
      </c>
      <c r="D208" s="2">
        <v>88958167.453999996</v>
      </c>
      <c r="E208" s="2">
        <v>68651596.534999996</v>
      </c>
      <c r="F208" s="2">
        <v>157609763.98899999</v>
      </c>
      <c r="G208" s="2">
        <v>-20306570.919</v>
      </c>
      <c r="H208" s="2">
        <v>23186.27</v>
      </c>
      <c r="I208" s="2">
        <v>10291.196</v>
      </c>
      <c r="J208" s="2">
        <v>3.1713499999999999</v>
      </c>
      <c r="K208" s="2">
        <v>3.247268</v>
      </c>
      <c r="L208" s="2">
        <v>3.826492</v>
      </c>
      <c r="M208" s="2">
        <v>3.7059380000000002</v>
      </c>
      <c r="N208" s="2">
        <v>3.7193070000000001</v>
      </c>
      <c r="O208" s="2">
        <v>4.1259220000000001</v>
      </c>
      <c r="R208" s="3"/>
      <c r="S208" s="3"/>
      <c r="T208" s="3"/>
    </row>
    <row r="209" spans="1:20" x14ac:dyDescent="0.3">
      <c r="A209">
        <v>2018</v>
      </c>
      <c r="B209" t="s">
        <v>111</v>
      </c>
      <c r="C209" t="s">
        <v>488</v>
      </c>
      <c r="D209" s="2">
        <v>97877632.898000002</v>
      </c>
      <c r="E209" s="2">
        <v>80077606.267000005</v>
      </c>
      <c r="F209" s="2">
        <v>177955239.16500002</v>
      </c>
      <c r="G209" s="2">
        <v>-17800026.630999997</v>
      </c>
      <c r="H209" s="2">
        <v>12285.2</v>
      </c>
      <c r="I209" s="2">
        <v>19580.633999999998</v>
      </c>
      <c r="J209" s="2">
        <v>2.5807180000000001</v>
      </c>
      <c r="K209" s="2">
        <v>2.9069029999999998</v>
      </c>
      <c r="L209" s="2">
        <v>3.1764969999999999</v>
      </c>
      <c r="M209" s="2">
        <v>3.0736530000000002</v>
      </c>
      <c r="N209" s="2">
        <v>3.2647270000000002</v>
      </c>
      <c r="O209" s="2">
        <v>3.6818870000000001</v>
      </c>
      <c r="R209" s="3"/>
      <c r="S209" s="3"/>
      <c r="T209" s="3"/>
    </row>
    <row r="210" spans="1:20" x14ac:dyDescent="0.3">
      <c r="A210">
        <v>2018</v>
      </c>
      <c r="B210" t="s">
        <v>110</v>
      </c>
      <c r="C210" t="s">
        <v>488</v>
      </c>
      <c r="D210" s="2">
        <v>240225755.86399999</v>
      </c>
      <c r="E210" s="2">
        <v>451494828.17299998</v>
      </c>
      <c r="F210" s="2">
        <v>691720584.03699994</v>
      </c>
      <c r="G210" s="2">
        <v>211269072.30899999</v>
      </c>
      <c r="H210" s="2">
        <v>11326.77</v>
      </c>
      <c r="I210" s="2">
        <v>143964.709</v>
      </c>
      <c r="J210" s="2">
        <v>2.420382</v>
      </c>
      <c r="K210" s="2">
        <v>2.7751800000000002</v>
      </c>
      <c r="L210" s="2">
        <v>2.6440320000000002</v>
      </c>
      <c r="M210" s="2">
        <v>2.7492700000000001</v>
      </c>
      <c r="N210" s="2">
        <v>2.646039</v>
      </c>
      <c r="O210" s="2">
        <v>3.3133029999999999</v>
      </c>
      <c r="R210" s="3"/>
      <c r="S210" s="3"/>
      <c r="T210" s="3"/>
    </row>
    <row r="211" spans="1:20" x14ac:dyDescent="0.3">
      <c r="A211">
        <v>2018</v>
      </c>
      <c r="B211" t="s">
        <v>107</v>
      </c>
      <c r="C211" t="s">
        <v>488</v>
      </c>
      <c r="D211" s="2">
        <v>42233361.409999996</v>
      </c>
      <c r="E211" s="2">
        <v>44209731.93</v>
      </c>
      <c r="F211" s="2">
        <v>86443093.340000004</v>
      </c>
      <c r="G211" s="2">
        <v>1976370.5200000033</v>
      </c>
      <c r="H211" s="2">
        <v>26234.27</v>
      </c>
      <c r="I211" s="2">
        <v>2081.2600000000002</v>
      </c>
      <c r="J211" s="2">
        <v>3.4186809999999999</v>
      </c>
      <c r="K211" s="2">
        <v>3.2619050000000001</v>
      </c>
      <c r="L211" s="2">
        <v>3.1879119999999999</v>
      </c>
      <c r="M211" s="2">
        <v>3.052381</v>
      </c>
      <c r="N211" s="2">
        <v>3.266667</v>
      </c>
      <c r="O211" s="2">
        <v>3.6952379999999998</v>
      </c>
      <c r="R211" s="3"/>
      <c r="S211" s="3"/>
      <c r="T211" s="3"/>
    </row>
    <row r="212" spans="1:20" x14ac:dyDescent="0.3">
      <c r="A212">
        <v>2018</v>
      </c>
      <c r="B212" t="s">
        <v>106</v>
      </c>
      <c r="C212" t="s">
        <v>488</v>
      </c>
      <c r="D212" s="2">
        <v>387568867.94700003</v>
      </c>
      <c r="E212" s="2">
        <v>343036934.45700002</v>
      </c>
      <c r="F212" s="2">
        <v>730605802.40400004</v>
      </c>
      <c r="G212" s="2">
        <v>-44531933.49000001</v>
      </c>
      <c r="H212" s="2">
        <v>30697.26</v>
      </c>
      <c r="I212" s="2">
        <v>46397.451999999997</v>
      </c>
      <c r="J212" s="2">
        <v>3.6208879999999999</v>
      </c>
      <c r="K212" s="2">
        <v>3.8398699999999999</v>
      </c>
      <c r="L212" s="2">
        <v>3.82952</v>
      </c>
      <c r="M212" s="2">
        <v>3.800271</v>
      </c>
      <c r="N212" s="2">
        <v>3.8345020000000001</v>
      </c>
      <c r="O212" s="2">
        <v>4.0633689999999998</v>
      </c>
      <c r="R212" s="3"/>
      <c r="S212" s="3"/>
      <c r="T212" s="3"/>
    </row>
    <row r="213" spans="1:20" x14ac:dyDescent="0.3">
      <c r="A213">
        <v>2018</v>
      </c>
      <c r="B213" t="s">
        <v>105</v>
      </c>
      <c r="C213" t="s">
        <v>488</v>
      </c>
      <c r="D213" s="2">
        <v>170113684.09</v>
      </c>
      <c r="E213" s="2">
        <v>165933299.20199999</v>
      </c>
      <c r="F213" s="2">
        <v>336046983.292</v>
      </c>
      <c r="G213" s="2">
        <v>-4180384.8880000114</v>
      </c>
      <c r="H213" s="2">
        <v>53873.38</v>
      </c>
      <c r="I213" s="2">
        <v>9982.7090000000007</v>
      </c>
      <c r="J213" s="2">
        <v>4.0493610000000002</v>
      </c>
      <c r="K213" s="2">
        <v>4.2399469999999999</v>
      </c>
      <c r="L213" s="2">
        <v>3.9158369999999998</v>
      </c>
      <c r="M213" s="2">
        <v>3.976896</v>
      </c>
      <c r="N213" s="2">
        <v>3.876315</v>
      </c>
      <c r="O213" s="2">
        <v>4.2848660000000001</v>
      </c>
      <c r="R213" s="3"/>
      <c r="S213" s="3"/>
      <c r="T213" s="3"/>
    </row>
    <row r="214" spans="1:20" x14ac:dyDescent="0.3">
      <c r="A214">
        <v>2018</v>
      </c>
      <c r="B214" t="s">
        <v>104</v>
      </c>
      <c r="C214" t="s">
        <v>488</v>
      </c>
      <c r="D214" s="2">
        <v>278665555.57800001</v>
      </c>
      <c r="E214" s="2">
        <v>310524275.08899999</v>
      </c>
      <c r="F214" s="2">
        <v>589189830.66700006</v>
      </c>
      <c r="G214" s="2">
        <v>31858719.510999978</v>
      </c>
      <c r="H214" s="2">
        <v>82950.28</v>
      </c>
      <c r="I214" s="2">
        <v>8582.1890000000003</v>
      </c>
      <c r="J214" s="2">
        <v>3.6292620000000002</v>
      </c>
      <c r="K214" s="2">
        <v>4.0218350000000003</v>
      </c>
      <c r="L214" s="2">
        <v>3.5149330000000001</v>
      </c>
      <c r="M214" s="2">
        <v>3.9668589999999999</v>
      </c>
      <c r="N214" s="2">
        <v>4.0962709999999998</v>
      </c>
      <c r="O214" s="2">
        <v>4.2418300000000002</v>
      </c>
      <c r="R214" s="3"/>
      <c r="S214" s="3"/>
      <c r="T214" s="3"/>
    </row>
    <row r="215" spans="1:20" x14ac:dyDescent="0.3">
      <c r="A215">
        <v>2018</v>
      </c>
      <c r="B215" t="s">
        <v>103</v>
      </c>
      <c r="C215" t="s">
        <v>488</v>
      </c>
      <c r="D215" s="2">
        <v>56837738.045000002</v>
      </c>
      <c r="E215" s="2">
        <v>47373440.590000004</v>
      </c>
      <c r="F215" s="2">
        <v>104211178.63500001</v>
      </c>
      <c r="G215" s="2">
        <v>-9464297.4549999982</v>
      </c>
      <c r="H215" s="2">
        <v>2963.47</v>
      </c>
      <c r="I215" s="2">
        <v>44009.214</v>
      </c>
      <c r="J215" s="2">
        <v>2.4911799999999999</v>
      </c>
      <c r="K215" s="2">
        <v>2.2212960000000002</v>
      </c>
      <c r="L215" s="2">
        <v>2.8292820000000001</v>
      </c>
      <c r="M215" s="2">
        <v>2.8426309999999999</v>
      </c>
      <c r="N215" s="2">
        <v>3.1092979999999999</v>
      </c>
      <c r="O215" s="2">
        <v>3.422145</v>
      </c>
      <c r="R215" s="3"/>
      <c r="S215" s="3"/>
      <c r="T215" s="3"/>
    </row>
    <row r="216" spans="1:20" x14ac:dyDescent="0.3">
      <c r="A216">
        <v>2018</v>
      </c>
      <c r="B216" t="s">
        <v>102</v>
      </c>
      <c r="C216" t="s">
        <v>488</v>
      </c>
      <c r="D216" s="2">
        <v>669640211.36000001</v>
      </c>
      <c r="E216" s="2">
        <v>487069299.32999998</v>
      </c>
      <c r="F216" s="2">
        <v>1156709510.6900001</v>
      </c>
      <c r="G216" s="2">
        <v>-182570912.03000003</v>
      </c>
      <c r="H216" s="2">
        <v>42558</v>
      </c>
      <c r="I216" s="2">
        <v>66824.418000000005</v>
      </c>
      <c r="J216" s="2">
        <v>3.7720050000000001</v>
      </c>
      <c r="K216" s="2">
        <v>4.0327859999999998</v>
      </c>
      <c r="L216" s="2">
        <v>3.672469</v>
      </c>
      <c r="M216" s="2">
        <v>4.04983</v>
      </c>
      <c r="N216" s="2">
        <v>4.1079929999999996</v>
      </c>
      <c r="O216" s="2">
        <v>4.3299370000000001</v>
      </c>
      <c r="R216" s="3"/>
      <c r="S216" s="3"/>
      <c r="T216" s="3"/>
    </row>
    <row r="217" spans="1:20" x14ac:dyDescent="0.3">
      <c r="R217" s="3"/>
      <c r="S217" s="3"/>
      <c r="T217" s="3"/>
    </row>
    <row r="218" spans="1:20" x14ac:dyDescent="0.3">
      <c r="R218" s="3"/>
      <c r="S218" s="3"/>
      <c r="T218" s="3"/>
    </row>
    <row r="219" spans="1:20" x14ac:dyDescent="0.3">
      <c r="R219" s="3"/>
      <c r="S219" s="3"/>
      <c r="T219" s="3"/>
    </row>
    <row r="220" spans="1:20" x14ac:dyDescent="0.3">
      <c r="R220" s="3"/>
      <c r="S220" s="3"/>
      <c r="T220" s="3"/>
    </row>
    <row r="221" spans="1:20" x14ac:dyDescent="0.3">
      <c r="R221" s="3"/>
      <c r="S221" s="3"/>
      <c r="T221" s="3"/>
    </row>
    <row r="222" spans="1:20" x14ac:dyDescent="0.3">
      <c r="R222" s="3"/>
      <c r="S222" s="3"/>
      <c r="T222" s="3"/>
    </row>
    <row r="223" spans="1:20" x14ac:dyDescent="0.3">
      <c r="R223" s="3"/>
      <c r="S223" s="3"/>
      <c r="T223" s="3"/>
    </row>
    <row r="224" spans="1:20" x14ac:dyDescent="0.3">
      <c r="R224" s="3"/>
      <c r="S224" s="3"/>
      <c r="T224" s="3"/>
    </row>
    <row r="225" spans="18:20" x14ac:dyDescent="0.3">
      <c r="R225" s="3"/>
      <c r="S225" s="3"/>
      <c r="T225" s="3"/>
    </row>
    <row r="226" spans="18:20" x14ac:dyDescent="0.3">
      <c r="R226" s="3"/>
      <c r="S226" s="3"/>
      <c r="T226" s="3"/>
    </row>
    <row r="227" spans="18:20" x14ac:dyDescent="0.3">
      <c r="R227" s="3"/>
      <c r="S227" s="3"/>
      <c r="T227" s="3"/>
    </row>
    <row r="228" spans="18:20" x14ac:dyDescent="0.3">
      <c r="R228" s="3"/>
      <c r="S228" s="3"/>
      <c r="T228" s="3"/>
    </row>
    <row r="229" spans="18:20" x14ac:dyDescent="0.3">
      <c r="R229" s="3"/>
      <c r="S229" s="3"/>
      <c r="T229" s="3"/>
    </row>
    <row r="230" spans="18:20" x14ac:dyDescent="0.3">
      <c r="R230" s="3"/>
      <c r="S230" s="3"/>
      <c r="T230" s="3"/>
    </row>
    <row r="231" spans="18:20" x14ac:dyDescent="0.3">
      <c r="R231" s="3"/>
      <c r="S231" s="3"/>
      <c r="T231" s="3"/>
    </row>
    <row r="232" spans="18:20" x14ac:dyDescent="0.3">
      <c r="R232" s="3"/>
      <c r="S232" s="3"/>
      <c r="T232" s="3"/>
    </row>
    <row r="233" spans="18:20" x14ac:dyDescent="0.3">
      <c r="R233" s="3"/>
      <c r="S233" s="3"/>
      <c r="T233" s="3"/>
    </row>
    <row r="234" spans="18:20" x14ac:dyDescent="0.3">
      <c r="R234" s="3"/>
      <c r="S234" s="3"/>
      <c r="T234" s="3"/>
    </row>
    <row r="235" spans="18:20" x14ac:dyDescent="0.3">
      <c r="R235" s="3"/>
      <c r="S235" s="3"/>
      <c r="T235" s="3"/>
    </row>
    <row r="236" spans="18:20" x14ac:dyDescent="0.3">
      <c r="R236" s="3"/>
      <c r="S236" s="3"/>
      <c r="T236" s="3"/>
    </row>
    <row r="237" spans="18:20" x14ac:dyDescent="0.3">
      <c r="R237" s="3"/>
      <c r="S237" s="3"/>
      <c r="T237" s="3"/>
    </row>
    <row r="238" spans="18:20" x14ac:dyDescent="0.3">
      <c r="R238" s="3"/>
      <c r="S238" s="3"/>
      <c r="T238" s="3"/>
    </row>
    <row r="239" spans="18:20" x14ac:dyDescent="0.3">
      <c r="R239" s="3"/>
      <c r="S239" s="3"/>
      <c r="T239" s="3"/>
    </row>
    <row r="240" spans="18:20" x14ac:dyDescent="0.3">
      <c r="R240" s="3"/>
      <c r="S240" s="3"/>
      <c r="T240" s="3"/>
    </row>
    <row r="241" spans="18:20" x14ac:dyDescent="0.3">
      <c r="R241" s="3"/>
      <c r="S241" s="3"/>
      <c r="T241" s="3"/>
    </row>
    <row r="242" spans="18:20" x14ac:dyDescent="0.3">
      <c r="R242" s="3"/>
      <c r="S242" s="3"/>
      <c r="T242" s="3"/>
    </row>
    <row r="243" spans="18:20" x14ac:dyDescent="0.3">
      <c r="R243" s="3"/>
      <c r="S243" s="3"/>
      <c r="T243" s="3"/>
    </row>
    <row r="244" spans="18:20" x14ac:dyDescent="0.3">
      <c r="R244" s="3"/>
      <c r="S244" s="3"/>
      <c r="T244" s="3"/>
    </row>
    <row r="245" spans="18:20" x14ac:dyDescent="0.3">
      <c r="R245" s="3"/>
      <c r="S245" s="3"/>
      <c r="T245" s="3"/>
    </row>
    <row r="246" spans="18:20" ht="14.5" thickBot="1" x14ac:dyDescent="0.35">
      <c r="R246" s="4"/>
      <c r="S246" s="4"/>
      <c r="T246" s="4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E01908-31C3-43DA-995A-88A5DDCB751C}">
  <sheetPr>
    <tabColor rgb="FFFF0000"/>
  </sheetPr>
  <dimension ref="A1:Z77"/>
  <sheetViews>
    <sheetView zoomScale="53" zoomScaleNormal="53" workbookViewId="0">
      <selection activeCell="N53" sqref="N53:N54"/>
    </sheetView>
  </sheetViews>
  <sheetFormatPr defaultRowHeight="14" x14ac:dyDescent="0.3"/>
  <cols>
    <col min="2" max="2" width="12.83203125" customWidth="1"/>
    <col min="3" max="3" width="13.9140625" customWidth="1"/>
    <col min="4" max="6" width="14.1640625" style="2" bestFit="1" customWidth="1"/>
    <col min="7" max="7" width="14.83203125" style="2" bestFit="1" customWidth="1"/>
    <col min="8" max="8" width="9.33203125" style="2" bestFit="1" customWidth="1"/>
    <col min="9" max="9" width="11.9140625" style="2" bestFit="1" customWidth="1"/>
    <col min="10" max="15" width="8.83203125" style="2" bestFit="1" customWidth="1"/>
    <col min="18" max="18" width="14.6640625" customWidth="1"/>
    <col min="19" max="19" width="10.5" customWidth="1"/>
  </cols>
  <sheetData>
    <row r="1" spans="1:26" x14ac:dyDescent="0.3">
      <c r="A1" t="s">
        <v>0</v>
      </c>
      <c r="B1" t="s">
        <v>136</v>
      </c>
      <c r="C1" t="s">
        <v>1</v>
      </c>
      <c r="D1" s="2" t="s">
        <v>2</v>
      </c>
      <c r="E1" s="2" t="s">
        <v>3</v>
      </c>
      <c r="F1" s="2" t="s">
        <v>4</v>
      </c>
      <c r="G1" s="2" t="s">
        <v>53</v>
      </c>
      <c r="H1" s="2" t="s">
        <v>5</v>
      </c>
      <c r="I1" s="2" t="s">
        <v>6</v>
      </c>
      <c r="J1" s="2" t="s">
        <v>24</v>
      </c>
      <c r="K1" s="2" t="s">
        <v>23</v>
      </c>
      <c r="L1" s="2" t="s">
        <v>22</v>
      </c>
      <c r="M1" s="2" t="s">
        <v>21</v>
      </c>
      <c r="N1" s="2" t="s">
        <v>20</v>
      </c>
      <c r="O1" s="2" t="s">
        <v>19</v>
      </c>
      <c r="R1" t="s">
        <v>567</v>
      </c>
    </row>
    <row r="2" spans="1:26" ht="14.5" thickBot="1" x14ac:dyDescent="0.35">
      <c r="A2">
        <v>2007</v>
      </c>
      <c r="B2" t="s">
        <v>407</v>
      </c>
      <c r="C2" t="s">
        <v>487</v>
      </c>
      <c r="D2" s="2">
        <v>3022000</v>
      </c>
      <c r="E2" s="2">
        <v>454000</v>
      </c>
      <c r="F2" s="2">
        <v>3476000</v>
      </c>
      <c r="G2" s="2">
        <v>-2568000</v>
      </c>
      <c r="H2" s="2">
        <v>321.44099999999997</v>
      </c>
      <c r="I2" s="2">
        <v>26616.792000000001</v>
      </c>
      <c r="J2" s="2">
        <v>1.3</v>
      </c>
      <c r="K2" s="2">
        <v>1.1000000000000001</v>
      </c>
      <c r="L2" s="2">
        <v>1.2222200000000001</v>
      </c>
      <c r="M2" s="2">
        <v>1.25</v>
      </c>
      <c r="N2" s="2">
        <v>1</v>
      </c>
      <c r="O2" s="2">
        <v>1.375</v>
      </c>
    </row>
    <row r="3" spans="1:26" x14ac:dyDescent="0.3">
      <c r="A3">
        <v>2007</v>
      </c>
      <c r="B3" t="s">
        <v>414</v>
      </c>
      <c r="C3" t="s">
        <v>487</v>
      </c>
      <c r="D3" s="2">
        <v>17622872.861000001</v>
      </c>
      <c r="E3" s="2">
        <v>13142952.925000001</v>
      </c>
      <c r="F3" s="2">
        <v>30765825.786000002</v>
      </c>
      <c r="G3" s="2">
        <v>-4479919.9360000007</v>
      </c>
      <c r="H3" s="2">
        <v>584.5</v>
      </c>
      <c r="I3" s="2">
        <v>147139.19099999999</v>
      </c>
      <c r="J3" s="2">
        <v>2</v>
      </c>
      <c r="K3" s="2">
        <v>2.2857099999999999</v>
      </c>
      <c r="L3" s="2">
        <v>2.4615399999999998</v>
      </c>
      <c r="M3" s="2">
        <v>2.3333300000000001</v>
      </c>
      <c r="N3" s="2">
        <v>2.4615399999999998</v>
      </c>
      <c r="O3" s="2">
        <v>3.3333300000000001</v>
      </c>
      <c r="R3" s="6" t="s">
        <v>31</v>
      </c>
      <c r="S3" s="6"/>
    </row>
    <row r="4" spans="1:26" x14ac:dyDescent="0.3">
      <c r="A4">
        <v>2007</v>
      </c>
      <c r="B4" t="s">
        <v>437</v>
      </c>
      <c r="C4" t="s">
        <v>501</v>
      </c>
      <c r="D4" s="2">
        <v>218645293.93099999</v>
      </c>
      <c r="E4" s="2">
        <v>145898053.46399999</v>
      </c>
      <c r="F4" s="2">
        <v>364543347.39499998</v>
      </c>
      <c r="G4" s="2">
        <v>-72747240.467000008</v>
      </c>
      <c r="H4" s="2">
        <v>1076.8399999999999</v>
      </c>
      <c r="I4" s="2">
        <v>1179681.2390000001</v>
      </c>
      <c r="J4" s="2">
        <v>2.6911800000000001</v>
      </c>
      <c r="K4" s="2">
        <v>2.90476</v>
      </c>
      <c r="L4" s="2">
        <v>3.0781299999999998</v>
      </c>
      <c r="M4" s="2">
        <v>3.2656299999999998</v>
      </c>
      <c r="N4" s="2">
        <v>3.0333299999999999</v>
      </c>
      <c r="O4" s="2">
        <v>3.47458</v>
      </c>
      <c r="R4" s="3" t="s">
        <v>32</v>
      </c>
      <c r="S4" s="3">
        <v>0.95691388670841271</v>
      </c>
    </row>
    <row r="5" spans="1:26" x14ac:dyDescent="0.3">
      <c r="A5">
        <v>2007</v>
      </c>
      <c r="B5" t="s">
        <v>448</v>
      </c>
      <c r="C5" t="s">
        <v>487</v>
      </c>
      <c r="D5" s="2">
        <v>3107921.37</v>
      </c>
      <c r="E5" s="2">
        <v>924745.47499999998</v>
      </c>
      <c r="F5" s="2">
        <v>4032666.8450000002</v>
      </c>
      <c r="G5" s="2">
        <v>-2183175.895</v>
      </c>
      <c r="H5" s="2">
        <v>393.84800000000001</v>
      </c>
      <c r="I5" s="2">
        <v>26214.847000000002</v>
      </c>
      <c r="J5" s="2">
        <v>1.8333299999999999</v>
      </c>
      <c r="K5" s="2">
        <v>1.7692300000000001</v>
      </c>
      <c r="L5" s="2">
        <v>2.09091</v>
      </c>
      <c r="M5" s="2">
        <v>2.0833300000000001</v>
      </c>
      <c r="N5" s="2">
        <v>2.3333300000000001</v>
      </c>
      <c r="O5" s="2">
        <v>2.75</v>
      </c>
      <c r="R5" s="3" t="s">
        <v>33</v>
      </c>
      <c r="S5" s="3">
        <v>0.91568418657540096</v>
      </c>
    </row>
    <row r="6" spans="1:26" x14ac:dyDescent="0.3">
      <c r="A6">
        <v>2007</v>
      </c>
      <c r="B6" t="s">
        <v>451</v>
      </c>
      <c r="C6" t="s">
        <v>487</v>
      </c>
      <c r="D6" s="2">
        <v>32593936.068999998</v>
      </c>
      <c r="E6" s="2">
        <v>17838406.583000001</v>
      </c>
      <c r="F6" s="2">
        <v>50432342.651999995</v>
      </c>
      <c r="G6" s="2">
        <v>-14755529.485999998</v>
      </c>
      <c r="H6" s="2">
        <v>963.279</v>
      </c>
      <c r="I6" s="2">
        <v>160332.97399999999</v>
      </c>
      <c r="J6" s="2">
        <v>2.40909</v>
      </c>
      <c r="K6" s="2">
        <v>2.36842</v>
      </c>
      <c r="L6" s="2">
        <v>2.7222200000000001</v>
      </c>
      <c r="M6" s="2">
        <v>2.7058800000000001</v>
      </c>
      <c r="N6" s="2">
        <v>2.5714299999999999</v>
      </c>
      <c r="O6" s="2">
        <v>2.9285700000000001</v>
      </c>
      <c r="R6" s="3" t="s">
        <v>34</v>
      </c>
      <c r="S6" s="3">
        <v>0.87024959531905255</v>
      </c>
    </row>
    <row r="7" spans="1:26" x14ac:dyDescent="0.3">
      <c r="A7">
        <v>2010</v>
      </c>
      <c r="B7" t="s">
        <v>407</v>
      </c>
      <c r="C7" t="s">
        <v>487</v>
      </c>
      <c r="D7" s="2">
        <v>5154249.8669999996</v>
      </c>
      <c r="E7" s="2">
        <v>388483.63900000002</v>
      </c>
      <c r="F7" s="2">
        <v>5542733.5060000001</v>
      </c>
      <c r="G7" s="2">
        <v>-4765766.2279999992</v>
      </c>
      <c r="H7" s="2">
        <v>532.072</v>
      </c>
      <c r="I7" s="2">
        <v>28803.167000000001</v>
      </c>
      <c r="J7" s="2">
        <v>2.2230850000000002</v>
      </c>
      <c r="K7" s="2">
        <v>1.873596</v>
      </c>
      <c r="L7" s="2">
        <v>2.2449159999999999</v>
      </c>
      <c r="M7" s="2">
        <v>2.090449</v>
      </c>
      <c r="N7" s="2">
        <v>2.3655029999999999</v>
      </c>
      <c r="O7" s="2">
        <v>2.6055030000000001</v>
      </c>
      <c r="R7" s="3" t="s">
        <v>35</v>
      </c>
      <c r="S7" s="3">
        <v>17823168.502528884</v>
      </c>
    </row>
    <row r="8" spans="1:26" ht="14.5" thickBot="1" x14ac:dyDescent="0.35">
      <c r="A8">
        <v>2010</v>
      </c>
      <c r="B8" t="s">
        <v>414</v>
      </c>
      <c r="C8" t="s">
        <v>487</v>
      </c>
      <c r="D8" s="2">
        <v>30503835.497000001</v>
      </c>
      <c r="E8" s="2">
        <v>19230982.559</v>
      </c>
      <c r="F8" s="2">
        <v>49734818.056000002</v>
      </c>
      <c r="G8" s="2">
        <v>-11272852.938000001</v>
      </c>
      <c r="H8" s="2">
        <v>807.53099999999995</v>
      </c>
      <c r="I8" s="2">
        <v>152149.10200000001</v>
      </c>
      <c r="J8" s="2">
        <v>2.3330829999999998</v>
      </c>
      <c r="K8" s="2">
        <v>2.4854430000000001</v>
      </c>
      <c r="L8" s="2">
        <v>2.9895710000000002</v>
      </c>
      <c r="M8" s="2">
        <v>2.4416169999999999</v>
      </c>
      <c r="N8" s="2">
        <v>2.6434639999999998</v>
      </c>
      <c r="O8" s="2">
        <v>3.4607519999999998</v>
      </c>
      <c r="R8" s="4" t="s">
        <v>36</v>
      </c>
      <c r="S8" s="4">
        <v>43</v>
      </c>
    </row>
    <row r="9" spans="1:26" x14ac:dyDescent="0.3">
      <c r="A9">
        <v>2010</v>
      </c>
      <c r="B9" t="s">
        <v>417</v>
      </c>
      <c r="C9" t="s">
        <v>487</v>
      </c>
      <c r="D9" s="2">
        <v>853803.67500000005</v>
      </c>
      <c r="E9" s="2">
        <v>641310</v>
      </c>
      <c r="F9" s="2">
        <v>1495113.675</v>
      </c>
      <c r="G9" s="2">
        <v>-212493.67500000005</v>
      </c>
      <c r="H9" s="2">
        <v>1998.77</v>
      </c>
      <c r="I9" s="2">
        <v>727.64099999999996</v>
      </c>
      <c r="J9" s="2">
        <v>2.1369050000000001</v>
      </c>
      <c r="K9" s="2">
        <v>1.8302670000000001</v>
      </c>
      <c r="L9" s="2">
        <v>2.444715</v>
      </c>
      <c r="M9" s="2">
        <v>2.2447149999999998</v>
      </c>
      <c r="N9" s="2">
        <v>2.5419369999999999</v>
      </c>
      <c r="O9" s="2">
        <v>2.9883660000000001</v>
      </c>
    </row>
    <row r="10" spans="1:26" ht="14.5" thickBot="1" x14ac:dyDescent="0.35">
      <c r="A10">
        <v>2010</v>
      </c>
      <c r="B10" t="s">
        <v>437</v>
      </c>
      <c r="C10" t="s">
        <v>501</v>
      </c>
      <c r="D10" s="2">
        <v>350029386.92699999</v>
      </c>
      <c r="E10" s="2">
        <v>220408495.991</v>
      </c>
      <c r="F10" s="2">
        <v>570437882.91799998</v>
      </c>
      <c r="G10" s="2">
        <v>-129620890.93599999</v>
      </c>
      <c r="H10" s="2">
        <v>1422.93</v>
      </c>
      <c r="I10" s="2">
        <v>1230980.6910000001</v>
      </c>
      <c r="J10" s="2">
        <v>2.7000259999999998</v>
      </c>
      <c r="K10" s="2">
        <v>2.9094699999999998</v>
      </c>
      <c r="L10" s="2">
        <v>3.1304720000000001</v>
      </c>
      <c r="M10" s="2">
        <v>3.1589879999999999</v>
      </c>
      <c r="N10" s="2">
        <v>3.1447029999999998</v>
      </c>
      <c r="O10" s="2">
        <v>3.609394</v>
      </c>
      <c r="R10" t="s">
        <v>37</v>
      </c>
    </row>
    <row r="11" spans="1:26" x14ac:dyDescent="0.3">
      <c r="A11">
        <v>2010</v>
      </c>
      <c r="B11" t="s">
        <v>443</v>
      </c>
      <c r="C11" t="s">
        <v>487</v>
      </c>
      <c r="D11" s="2">
        <v>1095116.2890000001</v>
      </c>
      <c r="E11" s="2">
        <v>197500</v>
      </c>
      <c r="F11" s="2">
        <v>1292616.2890000001</v>
      </c>
      <c r="G11" s="2">
        <v>-897616.28900000011</v>
      </c>
      <c r="H11" s="2">
        <v>8086.67</v>
      </c>
      <c r="I11" s="2">
        <v>364.51100000000002</v>
      </c>
      <c r="J11" s="2">
        <v>2.253641</v>
      </c>
      <c r="K11" s="2">
        <v>2.1582349999999999</v>
      </c>
      <c r="L11" s="2">
        <v>2.4239489999999999</v>
      </c>
      <c r="M11" s="2">
        <v>2.2944100000000001</v>
      </c>
      <c r="N11" s="2">
        <v>2.4194100000000001</v>
      </c>
      <c r="O11" s="2">
        <v>2.826797</v>
      </c>
      <c r="R11" s="5"/>
      <c r="S11" s="5" t="s">
        <v>41</v>
      </c>
      <c r="T11" s="5" t="s">
        <v>42</v>
      </c>
      <c r="U11" s="5" t="s">
        <v>43</v>
      </c>
      <c r="V11" s="5" t="s">
        <v>44</v>
      </c>
      <c r="W11" s="5" t="s">
        <v>45</v>
      </c>
    </row>
    <row r="12" spans="1:26" x14ac:dyDescent="0.3">
      <c r="A12">
        <v>2010</v>
      </c>
      <c r="B12" t="s">
        <v>448</v>
      </c>
      <c r="C12" t="s">
        <v>487</v>
      </c>
      <c r="D12" s="2">
        <v>5115880.4790000003</v>
      </c>
      <c r="E12" s="2">
        <v>874201.15</v>
      </c>
      <c r="F12" s="2">
        <v>5990081.6290000007</v>
      </c>
      <c r="G12" s="2">
        <v>-4241679.3289999999</v>
      </c>
      <c r="H12" s="2">
        <v>592.15200000000004</v>
      </c>
      <c r="I12" s="2">
        <v>27023.136999999999</v>
      </c>
      <c r="J12" s="2">
        <v>2.0666669999999998</v>
      </c>
      <c r="K12" s="2">
        <v>1.8</v>
      </c>
      <c r="L12" s="2">
        <v>2.2146029999999999</v>
      </c>
      <c r="M12" s="2">
        <v>2.0717460000000001</v>
      </c>
      <c r="N12" s="2">
        <v>2.2588059999999999</v>
      </c>
      <c r="O12" s="2">
        <v>2.739236</v>
      </c>
      <c r="R12" s="3" t="s">
        <v>38</v>
      </c>
      <c r="S12" s="3">
        <v>8</v>
      </c>
      <c r="T12" s="3">
        <v>1.2074649982528242E+17</v>
      </c>
      <c r="U12" s="3">
        <v>1.5093312478160302E+16</v>
      </c>
      <c r="V12" s="3">
        <v>47.513249929681628</v>
      </c>
      <c r="W12" s="3">
        <v>3.133409989884444E-16</v>
      </c>
    </row>
    <row r="13" spans="1:26" x14ac:dyDescent="0.3">
      <c r="A13">
        <v>2010</v>
      </c>
      <c r="B13" t="s">
        <v>451</v>
      </c>
      <c r="C13" t="s">
        <v>487</v>
      </c>
      <c r="D13" s="2">
        <v>37537025.236000001</v>
      </c>
      <c r="E13" s="2">
        <v>21413102.681000002</v>
      </c>
      <c r="F13" s="2">
        <v>58950127.917000003</v>
      </c>
      <c r="G13" s="2">
        <v>-16123922.555</v>
      </c>
      <c r="H13" s="2">
        <v>1031.6500000000001</v>
      </c>
      <c r="I13" s="2">
        <v>170560.182</v>
      </c>
      <c r="J13" s="2">
        <v>2.0523989999999999</v>
      </c>
      <c r="K13" s="2">
        <v>2.0836459999999999</v>
      </c>
      <c r="L13" s="2">
        <v>2.909618</v>
      </c>
      <c r="M13" s="2">
        <v>2.282632</v>
      </c>
      <c r="N13" s="2">
        <v>2.638487</v>
      </c>
      <c r="O13" s="2">
        <v>3.075987</v>
      </c>
      <c r="R13" s="3" t="s">
        <v>39</v>
      </c>
      <c r="S13" s="3">
        <v>35</v>
      </c>
      <c r="T13" s="3">
        <v>1.1118286741433818E+16</v>
      </c>
      <c r="U13" s="3">
        <v>317665335469537.69</v>
      </c>
      <c r="V13" s="3"/>
      <c r="W13" s="3"/>
    </row>
    <row r="14" spans="1:26" ht="14.5" thickBot="1" x14ac:dyDescent="0.35">
      <c r="A14">
        <v>2010</v>
      </c>
      <c r="B14" t="s">
        <v>463</v>
      </c>
      <c r="C14" t="s">
        <v>487</v>
      </c>
      <c r="D14" s="2">
        <v>12353707.838</v>
      </c>
      <c r="E14" s="2">
        <v>8304051.8020000001</v>
      </c>
      <c r="F14" s="2">
        <v>20657759.640000001</v>
      </c>
      <c r="G14" s="2">
        <v>-4049656.0359999994</v>
      </c>
      <c r="H14" s="2">
        <v>2807.66</v>
      </c>
      <c r="I14" s="2">
        <v>20198.352999999999</v>
      </c>
      <c r="J14" s="2">
        <v>1.959273</v>
      </c>
      <c r="K14" s="2">
        <v>1.8769940000000001</v>
      </c>
      <c r="L14" s="2">
        <v>2.482764</v>
      </c>
      <c r="M14" s="2">
        <v>2.089744</v>
      </c>
      <c r="N14" s="2">
        <v>2.2309969999999999</v>
      </c>
      <c r="O14" s="2">
        <v>2.9787750000000002</v>
      </c>
      <c r="R14" s="4" t="s">
        <v>4</v>
      </c>
      <c r="S14" s="4">
        <v>43</v>
      </c>
      <c r="T14" s="4">
        <v>1.3186478656671624E+17</v>
      </c>
      <c r="U14" s="4"/>
      <c r="V14" s="4"/>
      <c r="W14" s="4"/>
    </row>
    <row r="15" spans="1:26" ht="14.5" thickBot="1" x14ac:dyDescent="0.35">
      <c r="A15">
        <v>2012</v>
      </c>
      <c r="B15" t="s">
        <v>407</v>
      </c>
      <c r="C15" t="s">
        <v>487</v>
      </c>
      <c r="D15" s="2">
        <v>9069000</v>
      </c>
      <c r="E15" s="2">
        <v>428902.71</v>
      </c>
      <c r="F15" s="2">
        <v>9497902.7100000009</v>
      </c>
      <c r="G15" s="2">
        <v>-8640097.2899999991</v>
      </c>
      <c r="H15" s="2">
        <v>661.08699999999999</v>
      </c>
      <c r="I15" s="2">
        <v>30696.957999999999</v>
      </c>
      <c r="J15" s="2">
        <v>2.3336169999999998</v>
      </c>
      <c r="K15" s="2">
        <v>2.0036109999999998</v>
      </c>
      <c r="L15" s="2">
        <v>2.332182</v>
      </c>
      <c r="M15" s="2">
        <v>2.1625920000000001</v>
      </c>
      <c r="N15" s="2">
        <v>2.0951550000000001</v>
      </c>
      <c r="O15" s="2">
        <v>2.7952590000000002</v>
      </c>
    </row>
    <row r="16" spans="1:26" x14ac:dyDescent="0.3">
      <c r="A16">
        <v>2012</v>
      </c>
      <c r="B16" t="s">
        <v>417</v>
      </c>
      <c r="C16" t="s">
        <v>487</v>
      </c>
      <c r="D16" s="2">
        <v>991702.62100000004</v>
      </c>
      <c r="E16" s="2">
        <v>531227.03899999999</v>
      </c>
      <c r="F16" s="2">
        <v>1522929.6600000001</v>
      </c>
      <c r="G16" s="2">
        <v>-460475.58200000005</v>
      </c>
      <c r="H16" s="2">
        <v>2445.1999999999998</v>
      </c>
      <c r="I16" s="2">
        <v>752.96699999999998</v>
      </c>
      <c r="J16" s="2">
        <v>2.2916669999999999</v>
      </c>
      <c r="K16" s="2">
        <v>2.293876</v>
      </c>
      <c r="L16" s="2">
        <v>2.611882</v>
      </c>
      <c r="M16" s="2">
        <v>2.4202669999999999</v>
      </c>
      <c r="N16" s="2">
        <v>2.5631240000000002</v>
      </c>
      <c r="O16" s="2">
        <v>2.8964569999999998</v>
      </c>
      <c r="R16" s="5"/>
      <c r="S16" s="5" t="s">
        <v>46</v>
      </c>
      <c r="T16" s="5" t="s">
        <v>35</v>
      </c>
      <c r="U16" s="5" t="s">
        <v>47</v>
      </c>
      <c r="V16" s="5" t="s">
        <v>48</v>
      </c>
      <c r="W16" s="5" t="s">
        <v>49</v>
      </c>
      <c r="X16" s="5" t="s">
        <v>50</v>
      </c>
      <c r="Y16" s="5" t="s">
        <v>51</v>
      </c>
      <c r="Z16" s="5" t="s">
        <v>52</v>
      </c>
    </row>
    <row r="17" spans="1:26" x14ac:dyDescent="0.3">
      <c r="A17">
        <v>2012</v>
      </c>
      <c r="B17" t="s">
        <v>437</v>
      </c>
      <c r="C17" t="s">
        <v>501</v>
      </c>
      <c r="D17" s="2">
        <v>488976378.49599999</v>
      </c>
      <c r="E17" s="2">
        <v>289564769.44700003</v>
      </c>
      <c r="F17" s="2">
        <v>778541147.94300008</v>
      </c>
      <c r="G17" s="2">
        <v>-199411609.04899997</v>
      </c>
      <c r="H17" s="2">
        <v>1481.56</v>
      </c>
      <c r="I17" s="2">
        <v>1263065.852</v>
      </c>
      <c r="J17" s="2">
        <v>2.7702629999999999</v>
      </c>
      <c r="K17" s="2">
        <v>2.8665970000000001</v>
      </c>
      <c r="L17" s="2">
        <v>2.9818280000000001</v>
      </c>
      <c r="M17" s="2">
        <v>3.1367829999999999</v>
      </c>
      <c r="N17" s="2">
        <v>3.0940500000000002</v>
      </c>
      <c r="O17" s="2">
        <v>3.581115</v>
      </c>
      <c r="R17" s="3" t="s">
        <v>40</v>
      </c>
      <c r="S17" s="3">
        <v>0</v>
      </c>
      <c r="T17" s="3" t="e">
        <v>#N/A</v>
      </c>
      <c r="U17" s="3" t="e">
        <v>#N/A</v>
      </c>
      <c r="V17" s="3" t="e">
        <v>#N/A</v>
      </c>
      <c r="W17" s="3" t="e">
        <v>#N/A</v>
      </c>
      <c r="X17" s="3" t="e">
        <v>#N/A</v>
      </c>
      <c r="Y17" s="3" t="e">
        <v>#N/A</v>
      </c>
      <c r="Z17" s="3" t="e">
        <v>#N/A</v>
      </c>
    </row>
    <row r="18" spans="1:26" x14ac:dyDescent="0.3">
      <c r="A18">
        <v>2012</v>
      </c>
      <c r="B18" t="s">
        <v>443</v>
      </c>
      <c r="C18" t="s">
        <v>487</v>
      </c>
      <c r="D18" s="2">
        <v>1554501.652</v>
      </c>
      <c r="E18" s="2">
        <v>314400</v>
      </c>
      <c r="F18" s="2">
        <v>1868901.652</v>
      </c>
      <c r="G18" s="2">
        <v>-1240101.652</v>
      </c>
      <c r="H18" s="2">
        <v>8719.5300000000007</v>
      </c>
      <c r="I18" s="2">
        <v>386.20299999999997</v>
      </c>
      <c r="J18" s="2">
        <v>2.2419180000000001</v>
      </c>
      <c r="K18" s="2">
        <v>2.4705879999999998</v>
      </c>
      <c r="L18" s="2">
        <v>2.4705879999999998</v>
      </c>
      <c r="M18" s="2">
        <v>2.6825260000000002</v>
      </c>
      <c r="N18" s="2">
        <v>2.4325260000000002</v>
      </c>
      <c r="O18" s="2">
        <v>2.9591980000000002</v>
      </c>
      <c r="R18" s="3" t="s">
        <v>5</v>
      </c>
      <c r="S18" s="3">
        <v>-650.34456818749163</v>
      </c>
      <c r="T18" s="3">
        <v>1071.6613024933181</v>
      </c>
      <c r="U18" s="3">
        <v>-0.60685644491818957</v>
      </c>
      <c r="V18" s="3">
        <v>0.54786292791513636</v>
      </c>
      <c r="W18" s="3">
        <v>-2825.932674778267</v>
      </c>
      <c r="X18" s="3">
        <v>1525.2435384032835</v>
      </c>
      <c r="Y18" s="3">
        <v>-2825.932674778267</v>
      </c>
      <c r="Z18" s="3">
        <v>1525.2435384032835</v>
      </c>
    </row>
    <row r="19" spans="1:26" x14ac:dyDescent="0.3">
      <c r="A19">
        <v>2012</v>
      </c>
      <c r="B19" t="s">
        <v>448</v>
      </c>
      <c r="C19" t="s">
        <v>487</v>
      </c>
      <c r="D19" s="2">
        <v>6017473.9309999999</v>
      </c>
      <c r="E19" s="2">
        <v>870663.03399999999</v>
      </c>
      <c r="F19" s="2">
        <v>6888136.9649999999</v>
      </c>
      <c r="G19" s="2">
        <v>-5146810.8969999999</v>
      </c>
      <c r="H19" s="2">
        <v>681.79200000000003</v>
      </c>
      <c r="I19" s="2">
        <v>27649.924999999999</v>
      </c>
      <c r="J19" s="2">
        <v>2.1958120000000001</v>
      </c>
      <c r="K19" s="2">
        <v>1.8696299999999999</v>
      </c>
      <c r="L19" s="2">
        <v>1.85989</v>
      </c>
      <c r="M19" s="2">
        <v>2.1200899999999998</v>
      </c>
      <c r="N19" s="2">
        <v>1.950391</v>
      </c>
      <c r="O19" s="2">
        <v>2.2081209999999998</v>
      </c>
      <c r="R19" s="3" t="s">
        <v>6</v>
      </c>
      <c r="S19" s="3">
        <v>-113.51170917123278</v>
      </c>
      <c r="T19" s="3">
        <v>8.8045934767063176</v>
      </c>
      <c r="U19" s="3">
        <v>-12.892328245652974</v>
      </c>
      <c r="V19" s="7">
        <v>7.4662705239182087E-15</v>
      </c>
      <c r="W19" s="3">
        <v>-131.38598419331555</v>
      </c>
      <c r="X19" s="3">
        <v>-95.637434149150025</v>
      </c>
      <c r="Y19" s="3">
        <v>-131.38598419331555</v>
      </c>
      <c r="Z19" s="3">
        <v>-95.637434149150025</v>
      </c>
    </row>
    <row r="20" spans="1:26" x14ac:dyDescent="0.3">
      <c r="A20">
        <v>2012</v>
      </c>
      <c r="B20" t="s">
        <v>451</v>
      </c>
      <c r="C20" t="s">
        <v>487</v>
      </c>
      <c r="D20" s="2">
        <v>43813262.457999997</v>
      </c>
      <c r="E20" s="2">
        <v>24613675.622000001</v>
      </c>
      <c r="F20" s="2">
        <v>68426938.079999998</v>
      </c>
      <c r="G20" s="2">
        <v>-19199586.835999995</v>
      </c>
      <c r="H20" s="2">
        <v>1254.17</v>
      </c>
      <c r="I20" s="2">
        <v>177911.533</v>
      </c>
      <c r="J20" s="2">
        <v>2.8461539999999999</v>
      </c>
      <c r="K20" s="2">
        <v>2.6923080000000001</v>
      </c>
      <c r="L20" s="2">
        <v>2.8574950000000001</v>
      </c>
      <c r="M20" s="2">
        <v>2.774162</v>
      </c>
      <c r="N20" s="2">
        <v>2.6074950000000001</v>
      </c>
      <c r="O20" s="2">
        <v>3.1387209999999999</v>
      </c>
      <c r="R20" s="3" t="s">
        <v>24</v>
      </c>
      <c r="S20" s="3">
        <v>-20150189.583377916</v>
      </c>
      <c r="T20" s="3">
        <v>18501851.635848705</v>
      </c>
      <c r="U20" s="3">
        <v>-1.0890904315941781</v>
      </c>
      <c r="V20" s="3">
        <v>0.28355631261779718</v>
      </c>
      <c r="W20" s="3">
        <v>-57710945.276625961</v>
      </c>
      <c r="X20" s="3">
        <v>17410566.109870132</v>
      </c>
      <c r="Y20" s="3">
        <v>-57710945.276625961</v>
      </c>
      <c r="Z20" s="3">
        <v>17410566.109870132</v>
      </c>
    </row>
    <row r="21" spans="1:26" x14ac:dyDescent="0.3">
      <c r="A21">
        <v>2012</v>
      </c>
      <c r="B21" t="s">
        <v>463</v>
      </c>
      <c r="C21" t="s">
        <v>487</v>
      </c>
      <c r="D21" s="2">
        <v>17884922.004999999</v>
      </c>
      <c r="E21" s="2">
        <v>9369784.0360000003</v>
      </c>
      <c r="F21" s="2">
        <v>27254706.041000001</v>
      </c>
      <c r="G21" s="2">
        <v>-8515137.9689999986</v>
      </c>
      <c r="H21" s="2">
        <v>3349.78</v>
      </c>
      <c r="I21" s="2">
        <v>20424.555</v>
      </c>
      <c r="J21" s="2">
        <v>2.5833330000000001</v>
      </c>
      <c r="K21" s="2">
        <v>2.5</v>
      </c>
      <c r="L21" s="2">
        <v>3</v>
      </c>
      <c r="M21" s="2">
        <v>2.795696</v>
      </c>
      <c r="N21" s="2">
        <v>2.6542509999999999</v>
      </c>
      <c r="O21" s="2">
        <v>2.9013279999999999</v>
      </c>
      <c r="R21" s="3" t="s">
        <v>23</v>
      </c>
      <c r="S21" s="3">
        <v>23366790.347620748</v>
      </c>
      <c r="T21" s="3">
        <v>22393921.479698256</v>
      </c>
      <c r="U21" s="3">
        <v>1.0434434348090607</v>
      </c>
      <c r="V21" s="3">
        <v>0.3038967924374128</v>
      </c>
      <c r="W21" s="3">
        <v>-22095287.192930348</v>
      </c>
      <c r="X21" s="3">
        <v>68828867.888171852</v>
      </c>
      <c r="Y21" s="3">
        <v>-22095287.192930348</v>
      </c>
      <c r="Z21" s="3">
        <v>68828867.888171852</v>
      </c>
    </row>
    <row r="22" spans="1:26" x14ac:dyDescent="0.3">
      <c r="A22">
        <v>2014</v>
      </c>
      <c r="B22" t="s">
        <v>407</v>
      </c>
      <c r="C22" t="s">
        <v>487</v>
      </c>
      <c r="D22" s="2">
        <v>7697178.1699999999</v>
      </c>
      <c r="E22" s="2">
        <v>570534.00699999998</v>
      </c>
      <c r="F22" s="2">
        <v>8267712.1770000001</v>
      </c>
      <c r="G22" s="2">
        <v>-7126644.1629999997</v>
      </c>
      <c r="H22" s="2">
        <v>629.33199999999999</v>
      </c>
      <c r="I22" s="2">
        <v>32758.02</v>
      </c>
      <c r="J22" s="2">
        <v>2.1634530000000001</v>
      </c>
      <c r="K22" s="2">
        <v>1.818951</v>
      </c>
      <c r="L22" s="2">
        <v>1.986686</v>
      </c>
      <c r="M22" s="2">
        <v>2.1197089999999998</v>
      </c>
      <c r="N22" s="2">
        <v>1.8477760000000001</v>
      </c>
      <c r="O22" s="2">
        <v>2.482138</v>
      </c>
      <c r="R22" s="3" t="s">
        <v>22</v>
      </c>
      <c r="S22" s="3">
        <v>-544015.84437889245</v>
      </c>
      <c r="T22" s="3">
        <v>16178293.903146686</v>
      </c>
      <c r="U22" s="3">
        <v>-3.3626280226809399E-2</v>
      </c>
      <c r="V22" s="3">
        <v>0.97336620628225923</v>
      </c>
      <c r="W22" s="3">
        <v>-33387698.562721178</v>
      </c>
      <c r="X22" s="3">
        <v>32299666.873963393</v>
      </c>
      <c r="Y22" s="3">
        <v>-33387698.562721178</v>
      </c>
      <c r="Z22" s="3">
        <v>32299666.873963393</v>
      </c>
    </row>
    <row r="23" spans="1:26" x14ac:dyDescent="0.3">
      <c r="A23">
        <v>2014</v>
      </c>
      <c r="B23" t="s">
        <v>414</v>
      </c>
      <c r="C23" t="s">
        <v>487</v>
      </c>
      <c r="D23" s="2">
        <v>40236142.314999998</v>
      </c>
      <c r="E23" s="2">
        <v>30102591.384</v>
      </c>
      <c r="F23" s="2">
        <v>70338733.699000001</v>
      </c>
      <c r="G23" s="2">
        <v>-10133550.930999998</v>
      </c>
      <c r="H23" s="2">
        <v>1163.04</v>
      </c>
      <c r="I23" s="2">
        <v>159405.27900000001</v>
      </c>
      <c r="J23" s="2">
        <v>2.0909089999999999</v>
      </c>
      <c r="K23" s="2">
        <v>2.1145450000000001</v>
      </c>
      <c r="L23" s="2">
        <v>2.8181820000000002</v>
      </c>
      <c r="M23" s="2">
        <v>2.6363639999999999</v>
      </c>
      <c r="N23" s="2">
        <v>2.454545</v>
      </c>
      <c r="O23" s="2">
        <v>3.18</v>
      </c>
      <c r="R23" s="3" t="s">
        <v>21</v>
      </c>
      <c r="S23" s="3">
        <v>9021719.3614835404</v>
      </c>
      <c r="T23" s="3">
        <v>19634328.14866126</v>
      </c>
      <c r="U23" s="3">
        <v>0.45948704193877266</v>
      </c>
      <c r="V23" s="3">
        <v>0.64872581906162807</v>
      </c>
      <c r="W23" s="3">
        <v>-30838085.878982577</v>
      </c>
      <c r="X23" s="3">
        <v>48881524.601949662</v>
      </c>
      <c r="Y23" s="3">
        <v>-30838085.878982577</v>
      </c>
      <c r="Z23" s="3">
        <v>48881524.601949662</v>
      </c>
    </row>
    <row r="24" spans="1:26" x14ac:dyDescent="0.3">
      <c r="A24">
        <v>2014</v>
      </c>
      <c r="B24" t="s">
        <v>417</v>
      </c>
      <c r="C24" t="s">
        <v>487</v>
      </c>
      <c r="D24" s="2">
        <v>932368.85600000003</v>
      </c>
      <c r="E24" s="2">
        <v>578739.18200000003</v>
      </c>
      <c r="F24" s="2">
        <v>1511108.0380000002</v>
      </c>
      <c r="G24" s="2">
        <v>-353629.674</v>
      </c>
      <c r="H24" s="2">
        <v>2387.79</v>
      </c>
      <c r="I24" s="2">
        <v>776.44799999999998</v>
      </c>
      <c r="J24" s="2">
        <v>2.0909089999999999</v>
      </c>
      <c r="K24" s="2">
        <v>2.1826449999999999</v>
      </c>
      <c r="L24" s="2">
        <v>2.3826450000000001</v>
      </c>
      <c r="M24" s="2">
        <v>2.4826450000000002</v>
      </c>
      <c r="N24" s="2">
        <v>2.282645</v>
      </c>
      <c r="O24" s="2">
        <v>2.282645</v>
      </c>
      <c r="R24" s="3" t="s">
        <v>20</v>
      </c>
      <c r="S24" s="3">
        <v>-6125302.0315096239</v>
      </c>
      <c r="T24" s="3">
        <v>17748407.141466402</v>
      </c>
      <c r="U24" s="3">
        <v>-0.34511840880632072</v>
      </c>
      <c r="V24" s="3">
        <v>0.73207087685814021</v>
      </c>
      <c r="W24" s="3">
        <v>-42156484.083215587</v>
      </c>
      <c r="X24" s="3">
        <v>29905880.020196341</v>
      </c>
      <c r="Y24" s="3">
        <v>-42156484.083215587</v>
      </c>
      <c r="Z24" s="3">
        <v>29905880.020196341</v>
      </c>
    </row>
    <row r="25" spans="1:26" ht="14.5" thickBot="1" x14ac:dyDescent="0.35">
      <c r="A25">
        <v>2014</v>
      </c>
      <c r="B25" t="s">
        <v>437</v>
      </c>
      <c r="C25" t="s">
        <v>501</v>
      </c>
      <c r="D25" s="2">
        <v>459369463.60299999</v>
      </c>
      <c r="E25" s="2">
        <v>317544642.25700003</v>
      </c>
      <c r="F25" s="2">
        <v>776914105.86000001</v>
      </c>
      <c r="G25" s="2">
        <v>-141824821.34599996</v>
      </c>
      <c r="H25" s="2">
        <v>1610.36</v>
      </c>
      <c r="I25" s="2">
        <v>1293859.294</v>
      </c>
      <c r="J25" s="2">
        <v>2.717276</v>
      </c>
      <c r="K25" s="2">
        <v>2.877227</v>
      </c>
      <c r="L25" s="2">
        <v>3.1982780000000002</v>
      </c>
      <c r="M25" s="2">
        <v>3.0293190000000001</v>
      </c>
      <c r="N25" s="2">
        <v>3.1098020000000002</v>
      </c>
      <c r="O25" s="2">
        <v>3.5108329999999999</v>
      </c>
      <c r="R25" s="4" t="s">
        <v>19</v>
      </c>
      <c r="S25" s="4">
        <v>-3623228.1573561211</v>
      </c>
      <c r="T25" s="4">
        <v>12417978.03111236</v>
      </c>
      <c r="U25" s="4">
        <v>-0.29177279491704533</v>
      </c>
      <c r="V25" s="4">
        <v>0.77218278271223417</v>
      </c>
      <c r="W25" s="4">
        <v>-28833063.811155915</v>
      </c>
      <c r="X25" s="4">
        <v>21586607.496443674</v>
      </c>
      <c r="Y25" s="4">
        <v>-28833063.811155915</v>
      </c>
      <c r="Z25" s="4">
        <v>21586607.496443674</v>
      </c>
    </row>
    <row r="26" spans="1:26" x14ac:dyDescent="0.3">
      <c r="A26">
        <v>2014</v>
      </c>
      <c r="B26" t="s">
        <v>443</v>
      </c>
      <c r="C26" t="s">
        <v>487</v>
      </c>
      <c r="D26" s="2">
        <v>1992748.7860000001</v>
      </c>
      <c r="E26" s="2">
        <v>300900</v>
      </c>
      <c r="F26" s="2">
        <v>2293648.7860000003</v>
      </c>
      <c r="G26" s="2">
        <v>-1691848.7860000001</v>
      </c>
      <c r="H26" s="2">
        <v>10787.47</v>
      </c>
      <c r="I26" s="2">
        <v>408.24700000000001</v>
      </c>
      <c r="J26" s="2">
        <v>2.9528629999999998</v>
      </c>
      <c r="K26" s="2">
        <v>2.5621399999999999</v>
      </c>
      <c r="L26" s="2">
        <v>2.9192830000000001</v>
      </c>
      <c r="M26" s="2">
        <v>2.7916669999999999</v>
      </c>
      <c r="N26" s="2">
        <v>2.7011989999999999</v>
      </c>
      <c r="O26" s="2">
        <v>2.5114800000000002</v>
      </c>
    </row>
    <row r="27" spans="1:26" x14ac:dyDescent="0.3">
      <c r="A27">
        <v>2014</v>
      </c>
      <c r="B27" t="s">
        <v>448</v>
      </c>
      <c r="C27" t="s">
        <v>487</v>
      </c>
      <c r="D27" s="2">
        <v>7590089.8909999998</v>
      </c>
      <c r="E27" s="2">
        <v>900858.62699999998</v>
      </c>
      <c r="F27" s="2">
        <v>8490948.5179999992</v>
      </c>
      <c r="G27" s="2">
        <v>-6689231.2639999995</v>
      </c>
      <c r="H27" s="2">
        <v>705.94</v>
      </c>
      <c r="I27" s="2">
        <v>28323.241000000002</v>
      </c>
      <c r="J27" s="2">
        <v>2.3125</v>
      </c>
      <c r="K27" s="2">
        <v>2.2614339999999999</v>
      </c>
      <c r="L27" s="2">
        <v>2.637305</v>
      </c>
      <c r="M27" s="2">
        <v>2.5</v>
      </c>
      <c r="N27" s="2">
        <v>2.7235399999999998</v>
      </c>
      <c r="O27" s="2">
        <v>3.056873</v>
      </c>
      <c r="R27" t="s">
        <v>545</v>
      </c>
    </row>
    <row r="28" spans="1:26" ht="14.5" thickBot="1" x14ac:dyDescent="0.35">
      <c r="A28">
        <v>2014</v>
      </c>
      <c r="B28" t="s">
        <v>451</v>
      </c>
      <c r="C28" t="s">
        <v>487</v>
      </c>
      <c r="D28" s="2">
        <v>47544888.942000002</v>
      </c>
      <c r="E28" s="2">
        <v>24722182.149</v>
      </c>
      <c r="F28" s="2">
        <v>72267071.091000006</v>
      </c>
      <c r="G28" s="2">
        <v>-22822706.793000001</v>
      </c>
      <c r="H28" s="2">
        <v>1312.43</v>
      </c>
      <c r="I28" s="2">
        <v>185546.25700000001</v>
      </c>
      <c r="J28" s="2">
        <v>2.8421050000000001</v>
      </c>
      <c r="K28" s="2">
        <v>2.6698710000000001</v>
      </c>
      <c r="L28" s="2">
        <v>3.081636</v>
      </c>
      <c r="M28" s="2">
        <v>2.7875179999999999</v>
      </c>
      <c r="N28" s="2">
        <v>2.7286950000000001</v>
      </c>
      <c r="O28" s="2">
        <v>2.7875179999999999</v>
      </c>
    </row>
    <row r="29" spans="1:26" x14ac:dyDescent="0.3">
      <c r="A29">
        <v>2014</v>
      </c>
      <c r="B29" t="s">
        <v>463</v>
      </c>
      <c r="C29" t="s">
        <v>487</v>
      </c>
      <c r="D29" s="2">
        <v>19244461.188000001</v>
      </c>
      <c r="E29" s="2">
        <v>11295485.897</v>
      </c>
      <c r="F29" s="2">
        <v>30539947.085000001</v>
      </c>
      <c r="G29" s="2">
        <v>-7948975.2910000011</v>
      </c>
      <c r="H29" s="2">
        <v>3818.4</v>
      </c>
      <c r="I29" s="2">
        <v>20623.563999999998</v>
      </c>
      <c r="J29" s="2">
        <v>2.5625</v>
      </c>
      <c r="K29" s="2">
        <v>2.2315100000000001</v>
      </c>
      <c r="L29" s="2">
        <v>2.5648439999999999</v>
      </c>
      <c r="M29" s="2">
        <v>2.9053079999999998</v>
      </c>
      <c r="N29" s="2">
        <v>2.7624499999999999</v>
      </c>
      <c r="O29" s="2">
        <v>3.1195930000000001</v>
      </c>
      <c r="R29" s="6" t="s">
        <v>31</v>
      </c>
      <c r="S29" s="6"/>
    </row>
    <row r="30" spans="1:26" x14ac:dyDescent="0.3">
      <c r="A30">
        <v>2016</v>
      </c>
      <c r="B30" t="s">
        <v>407</v>
      </c>
      <c r="C30" t="s">
        <v>487</v>
      </c>
      <c r="D30" s="2">
        <v>6534140.4129999997</v>
      </c>
      <c r="E30" s="2">
        <v>596455.33700000006</v>
      </c>
      <c r="F30" s="2">
        <v>7130595.75</v>
      </c>
      <c r="G30" s="2">
        <v>-5937685.0759999994</v>
      </c>
      <c r="H30" s="2">
        <v>560.601</v>
      </c>
      <c r="I30" s="2">
        <v>34656.031999999999</v>
      </c>
      <c r="J30" s="2">
        <v>2.0111469999999998</v>
      </c>
      <c r="K30" s="2">
        <v>1.8354729999999999</v>
      </c>
      <c r="L30" s="2">
        <v>2.3750260000000001</v>
      </c>
      <c r="M30" s="2">
        <v>2.145073</v>
      </c>
      <c r="N30" s="2">
        <v>1.772402</v>
      </c>
      <c r="O30" s="2">
        <v>2.6112030000000002</v>
      </c>
      <c r="R30" s="3" t="s">
        <v>32</v>
      </c>
      <c r="S30" s="3">
        <v>0.97862137550280093</v>
      </c>
    </row>
    <row r="31" spans="1:26" x14ac:dyDescent="0.3">
      <c r="A31">
        <v>2016</v>
      </c>
      <c r="B31" t="s">
        <v>414</v>
      </c>
      <c r="C31" t="s">
        <v>487</v>
      </c>
      <c r="D31" s="2">
        <v>44832100</v>
      </c>
      <c r="E31" s="2">
        <v>34199779.104999997</v>
      </c>
      <c r="F31" s="2">
        <v>79031879.104999989</v>
      </c>
      <c r="G31" s="2">
        <v>-10632320.895000003</v>
      </c>
      <c r="H31" s="2">
        <v>1458.85</v>
      </c>
      <c r="I31" s="2">
        <v>162951.56</v>
      </c>
      <c r="J31" s="2">
        <v>2.567212</v>
      </c>
      <c r="K31" s="2">
        <v>2.48</v>
      </c>
      <c r="L31" s="2">
        <v>2.73</v>
      </c>
      <c r="M31" s="2">
        <v>2.6739389999999998</v>
      </c>
      <c r="N31" s="2">
        <v>2.5938789999999998</v>
      </c>
      <c r="O31" s="2">
        <v>2.9012120000000001</v>
      </c>
      <c r="R31" s="3" t="s">
        <v>33</v>
      </c>
      <c r="S31" s="3">
        <v>0.95769979659099413</v>
      </c>
    </row>
    <row r="32" spans="1:26" x14ac:dyDescent="0.3">
      <c r="A32">
        <v>2016</v>
      </c>
      <c r="B32" t="s">
        <v>417</v>
      </c>
      <c r="C32" t="s">
        <v>487</v>
      </c>
      <c r="D32" s="2">
        <v>1002759.017</v>
      </c>
      <c r="E32" s="2">
        <v>520804.18599999999</v>
      </c>
      <c r="F32" s="2">
        <v>1523563.203</v>
      </c>
      <c r="G32" s="2">
        <v>-481954.83100000001</v>
      </c>
      <c r="H32" s="2">
        <v>2675.39</v>
      </c>
      <c r="I32" s="2">
        <v>797.76499999999999</v>
      </c>
      <c r="J32" s="2">
        <v>2.209524</v>
      </c>
      <c r="K32" s="2">
        <v>1.9558439999999999</v>
      </c>
      <c r="L32" s="2">
        <v>2.5012989999999999</v>
      </c>
      <c r="M32" s="2">
        <v>2.2952379999999999</v>
      </c>
      <c r="N32" s="2">
        <v>2.1952379999999998</v>
      </c>
      <c r="O32" s="2">
        <v>2.6952379999999998</v>
      </c>
      <c r="R32" s="3" t="s">
        <v>34</v>
      </c>
      <c r="S32" s="3">
        <v>0.92066832733776438</v>
      </c>
    </row>
    <row r="33" spans="1:26" x14ac:dyDescent="0.3">
      <c r="A33">
        <v>2016</v>
      </c>
      <c r="B33" t="s">
        <v>437</v>
      </c>
      <c r="C33" t="s">
        <v>501</v>
      </c>
      <c r="D33" s="2">
        <v>356704792.10699999</v>
      </c>
      <c r="E33" s="2">
        <v>260326912.33500001</v>
      </c>
      <c r="F33" s="2">
        <v>617031704.44200003</v>
      </c>
      <c r="G33" s="2">
        <v>-96377879.771999985</v>
      </c>
      <c r="H33" s="2">
        <v>1761.63</v>
      </c>
      <c r="I33" s="2">
        <v>1324171.3540000001</v>
      </c>
      <c r="J33" s="2">
        <v>3.17442</v>
      </c>
      <c r="K33" s="2">
        <v>3.3371780000000002</v>
      </c>
      <c r="L33" s="2">
        <v>3.364115</v>
      </c>
      <c r="M33" s="2">
        <v>3.3870640000000001</v>
      </c>
      <c r="N33" s="2">
        <v>3.5189810000000001</v>
      </c>
      <c r="O33" s="2">
        <v>3.7380499999999999</v>
      </c>
      <c r="R33" s="3" t="s">
        <v>35</v>
      </c>
      <c r="S33" s="3">
        <v>35310287.632829748</v>
      </c>
    </row>
    <row r="34" spans="1:26" ht="14.5" thickBot="1" x14ac:dyDescent="0.35">
      <c r="A34">
        <v>2016</v>
      </c>
      <c r="B34" t="s">
        <v>443</v>
      </c>
      <c r="C34" t="s">
        <v>487</v>
      </c>
      <c r="D34" s="2">
        <v>2127968.571</v>
      </c>
      <c r="E34" s="2">
        <v>256200</v>
      </c>
      <c r="F34" s="2">
        <v>2384168.571</v>
      </c>
      <c r="G34" s="2">
        <v>-1871768.571</v>
      </c>
      <c r="H34" s="2">
        <v>12447.19</v>
      </c>
      <c r="I34" s="2">
        <v>427.75599999999997</v>
      </c>
      <c r="J34" s="2">
        <v>2.3874520000000001</v>
      </c>
      <c r="K34" s="2">
        <v>2.5676350000000001</v>
      </c>
      <c r="L34" s="2">
        <v>2.3361559999999999</v>
      </c>
      <c r="M34" s="2">
        <v>2.436842</v>
      </c>
      <c r="N34" s="2">
        <v>2.4888439999999998</v>
      </c>
      <c r="O34" s="2">
        <v>2.8777159999999999</v>
      </c>
      <c r="R34" s="4" t="s">
        <v>36</v>
      </c>
      <c r="S34" s="4">
        <v>43</v>
      </c>
    </row>
    <row r="35" spans="1:26" x14ac:dyDescent="0.3">
      <c r="A35">
        <v>2016</v>
      </c>
      <c r="B35" t="s">
        <v>448</v>
      </c>
      <c r="C35" t="s">
        <v>487</v>
      </c>
      <c r="D35" s="2">
        <v>8878502.2249999996</v>
      </c>
      <c r="E35" s="2">
        <v>728846.44</v>
      </c>
      <c r="F35" s="2">
        <v>9607348.6649999991</v>
      </c>
      <c r="G35" s="2">
        <v>-8149655.7850000001</v>
      </c>
      <c r="H35" s="2">
        <v>730.98400000000004</v>
      </c>
      <c r="I35" s="2">
        <v>28982.771000000001</v>
      </c>
      <c r="J35" s="2">
        <v>1.933333</v>
      </c>
      <c r="K35" s="2">
        <v>2.266667</v>
      </c>
      <c r="L35" s="2">
        <v>2.5</v>
      </c>
      <c r="M35" s="2">
        <v>2.1333329999999999</v>
      </c>
      <c r="N35" s="2">
        <v>2.4666670000000002</v>
      </c>
      <c r="O35" s="2">
        <v>2.9333330000000002</v>
      </c>
    </row>
    <row r="36" spans="1:26" ht="14.5" thickBot="1" x14ac:dyDescent="0.35">
      <c r="A36">
        <v>2016</v>
      </c>
      <c r="B36" t="s">
        <v>451</v>
      </c>
      <c r="C36" t="s">
        <v>487</v>
      </c>
      <c r="D36" s="2">
        <v>46998269.104999997</v>
      </c>
      <c r="E36" s="2">
        <v>20533792.833000001</v>
      </c>
      <c r="F36" s="2">
        <v>67532061.937999994</v>
      </c>
      <c r="G36" s="2">
        <v>-26464476.271999996</v>
      </c>
      <c r="H36" s="2">
        <v>1439.63</v>
      </c>
      <c r="I36" s="2">
        <v>193203.476</v>
      </c>
      <c r="J36" s="2">
        <v>2.6616200000000001</v>
      </c>
      <c r="K36" s="2">
        <v>2.6972749999999999</v>
      </c>
      <c r="L36" s="2">
        <v>2.9318919999999999</v>
      </c>
      <c r="M36" s="2">
        <v>2.8160599999999998</v>
      </c>
      <c r="N36" s="2">
        <v>2.9140990000000002</v>
      </c>
      <c r="O36" s="2">
        <v>3.482062</v>
      </c>
      <c r="R36" t="s">
        <v>37</v>
      </c>
    </row>
    <row r="37" spans="1:26" x14ac:dyDescent="0.3">
      <c r="A37">
        <v>2018</v>
      </c>
      <c r="B37" t="s">
        <v>407</v>
      </c>
      <c r="C37" t="s">
        <v>487</v>
      </c>
      <c r="D37" s="2">
        <v>7406590</v>
      </c>
      <c r="E37" s="2">
        <v>875241</v>
      </c>
      <c r="F37" s="2">
        <v>8281831</v>
      </c>
      <c r="G37" s="2">
        <v>-6531349</v>
      </c>
      <c r="H37" s="2">
        <v>543.72400000000005</v>
      </c>
      <c r="I37" s="2">
        <v>36373.175999999999</v>
      </c>
      <c r="J37" s="2">
        <v>1.7349000000000001</v>
      </c>
      <c r="K37" s="2">
        <v>1.8071429999999999</v>
      </c>
      <c r="L37" s="2">
        <v>2.1044309999999999</v>
      </c>
      <c r="M37" s="2">
        <v>1.919246</v>
      </c>
      <c r="N37" s="2">
        <v>1.6970240000000001</v>
      </c>
      <c r="O37" s="2">
        <v>2.3824380000000001</v>
      </c>
      <c r="R37" s="5"/>
      <c r="S37" s="5" t="s">
        <v>41</v>
      </c>
      <c r="T37" s="5" t="s">
        <v>42</v>
      </c>
      <c r="U37" s="5" t="s">
        <v>43</v>
      </c>
      <c r="V37" s="5" t="s">
        <v>44</v>
      </c>
      <c r="W37" s="5" t="s">
        <v>45</v>
      </c>
    </row>
    <row r="38" spans="1:26" x14ac:dyDescent="0.3">
      <c r="A38">
        <v>2018</v>
      </c>
      <c r="B38" t="s">
        <v>414</v>
      </c>
      <c r="C38" t="s">
        <v>487</v>
      </c>
      <c r="D38" s="2">
        <v>61500000</v>
      </c>
      <c r="E38" s="2">
        <v>38470731.876000002</v>
      </c>
      <c r="F38" s="2">
        <v>99970731.876000002</v>
      </c>
      <c r="G38" s="2">
        <v>-23029268.123999998</v>
      </c>
      <c r="H38" s="2">
        <v>1744.51</v>
      </c>
      <c r="I38" s="2">
        <v>166368.149</v>
      </c>
      <c r="J38" s="2">
        <v>2.2999999999999998</v>
      </c>
      <c r="K38" s="2">
        <v>2.3886799999999999</v>
      </c>
      <c r="L38" s="2">
        <v>2.5627779999999998</v>
      </c>
      <c r="M38" s="2">
        <v>2.483444</v>
      </c>
      <c r="N38" s="2">
        <v>2.7850000000000001</v>
      </c>
      <c r="O38" s="2">
        <v>2.9236810000000002</v>
      </c>
      <c r="R38" s="3" t="s">
        <v>38</v>
      </c>
      <c r="S38" s="3">
        <v>8</v>
      </c>
      <c r="T38" s="3">
        <v>9.8800125061720691E+17</v>
      </c>
      <c r="U38" s="3">
        <v>1.2350015632715086E+17</v>
      </c>
      <c r="V38" s="3">
        <v>99.052398627320713</v>
      </c>
      <c r="W38" s="3">
        <v>2.8055119634566026E-21</v>
      </c>
    </row>
    <row r="39" spans="1:26" x14ac:dyDescent="0.3">
      <c r="A39">
        <v>2018</v>
      </c>
      <c r="B39" t="s">
        <v>417</v>
      </c>
      <c r="C39" t="s">
        <v>487</v>
      </c>
      <c r="D39" s="2">
        <v>1020313.409</v>
      </c>
      <c r="E39" s="2">
        <v>615386.04299999995</v>
      </c>
      <c r="F39" s="2">
        <v>1635699.452</v>
      </c>
      <c r="G39" s="2">
        <v>-404927.36600000004</v>
      </c>
      <c r="H39" s="2">
        <v>3215.48</v>
      </c>
      <c r="I39" s="2">
        <v>817.05399999999997</v>
      </c>
      <c r="J39" s="2">
        <v>2.1363819999999998</v>
      </c>
      <c r="K39" s="2">
        <v>1.9083330000000001</v>
      </c>
      <c r="L39" s="2">
        <v>1.8039019999999999</v>
      </c>
      <c r="M39" s="2">
        <v>2.346263</v>
      </c>
      <c r="N39" s="2">
        <v>2.346263</v>
      </c>
      <c r="O39" s="2">
        <v>2.486475</v>
      </c>
      <c r="R39" s="3" t="s">
        <v>39</v>
      </c>
      <c r="S39" s="3">
        <v>35</v>
      </c>
      <c r="T39" s="3">
        <v>4.3638574444960928E+16</v>
      </c>
      <c r="U39" s="3">
        <v>1246816412713169.3</v>
      </c>
      <c r="V39" s="3"/>
      <c r="W39" s="3"/>
    </row>
    <row r="40" spans="1:26" ht="14.5" thickBot="1" x14ac:dyDescent="0.35">
      <c r="A40">
        <v>2018</v>
      </c>
      <c r="B40" t="s">
        <v>437</v>
      </c>
      <c r="C40" t="s">
        <v>501</v>
      </c>
      <c r="D40" s="2">
        <v>510664650</v>
      </c>
      <c r="E40" s="2">
        <v>322291568.43099999</v>
      </c>
      <c r="F40" s="2">
        <v>832956218.43099999</v>
      </c>
      <c r="G40" s="2">
        <v>-188373081.56900001</v>
      </c>
      <c r="H40" s="2">
        <v>2036.2</v>
      </c>
      <c r="I40" s="2">
        <v>1354051.8540000001</v>
      </c>
      <c r="J40" s="2">
        <v>2.964512</v>
      </c>
      <c r="K40" s="2">
        <v>2.9051740000000001</v>
      </c>
      <c r="L40" s="2">
        <v>3.211983</v>
      </c>
      <c r="M40" s="2">
        <v>3.1280730000000001</v>
      </c>
      <c r="N40" s="2">
        <v>3.3193869999999999</v>
      </c>
      <c r="O40" s="2">
        <v>3.4971410000000001</v>
      </c>
      <c r="R40" s="4" t="s">
        <v>4</v>
      </c>
      <c r="S40" s="4">
        <v>43</v>
      </c>
      <c r="T40" s="4">
        <v>1.0316398250621678E+18</v>
      </c>
      <c r="U40" s="4"/>
      <c r="V40" s="4"/>
      <c r="W40" s="4"/>
    </row>
    <row r="41" spans="1:26" ht="14.5" thickBot="1" x14ac:dyDescent="0.35">
      <c r="A41">
        <v>2018</v>
      </c>
      <c r="B41" t="s">
        <v>443</v>
      </c>
      <c r="C41" t="s">
        <v>487</v>
      </c>
      <c r="D41" s="2">
        <v>2961026.85</v>
      </c>
      <c r="E41" s="2">
        <v>350000</v>
      </c>
      <c r="F41" s="2">
        <v>3311026.85</v>
      </c>
      <c r="G41" s="2">
        <v>-2611026.85</v>
      </c>
      <c r="H41" s="2">
        <v>14500.53</v>
      </c>
      <c r="I41" s="2">
        <v>444.25900000000001</v>
      </c>
      <c r="J41" s="2">
        <v>2.3987240000000001</v>
      </c>
      <c r="K41" s="2">
        <v>2.7179220000000002</v>
      </c>
      <c r="L41" s="2">
        <v>2.6590989999999999</v>
      </c>
      <c r="M41" s="2">
        <v>2.2861500000000001</v>
      </c>
      <c r="N41" s="2">
        <v>2.6002749999999999</v>
      </c>
      <c r="O41" s="2">
        <v>3.3228719999999998</v>
      </c>
    </row>
    <row r="42" spans="1:26" x14ac:dyDescent="0.3">
      <c r="A42">
        <v>2018</v>
      </c>
      <c r="B42" t="s">
        <v>448</v>
      </c>
      <c r="C42" t="s">
        <v>487</v>
      </c>
      <c r="D42" s="2">
        <v>13065198.523</v>
      </c>
      <c r="E42" s="2">
        <v>838312.51</v>
      </c>
      <c r="F42" s="2">
        <v>13903511.033</v>
      </c>
      <c r="G42" s="2">
        <v>-12226886.013</v>
      </c>
      <c r="H42" s="2">
        <v>972.38300000000004</v>
      </c>
      <c r="I42" s="2">
        <v>29624.035</v>
      </c>
      <c r="J42" s="2">
        <v>2.2898350000000001</v>
      </c>
      <c r="K42" s="2">
        <v>2.1941389999999998</v>
      </c>
      <c r="L42" s="2">
        <v>2.3608060000000002</v>
      </c>
      <c r="M42" s="2">
        <v>2.4641609999999998</v>
      </c>
      <c r="N42" s="2">
        <v>2.6459790000000001</v>
      </c>
      <c r="O42" s="2">
        <v>3.1005240000000001</v>
      </c>
      <c r="R42" s="5"/>
      <c r="S42" s="5" t="s">
        <v>46</v>
      </c>
      <c r="T42" s="5" t="s">
        <v>35</v>
      </c>
      <c r="U42" s="5" t="s">
        <v>47</v>
      </c>
      <c r="V42" s="5" t="s">
        <v>48</v>
      </c>
      <c r="W42" s="5" t="s">
        <v>49</v>
      </c>
      <c r="X42" s="5" t="s">
        <v>50</v>
      </c>
      <c r="Y42" s="5" t="s">
        <v>51</v>
      </c>
      <c r="Z42" s="5" t="s">
        <v>52</v>
      </c>
    </row>
    <row r="43" spans="1:26" x14ac:dyDescent="0.3">
      <c r="A43">
        <v>2018</v>
      </c>
      <c r="B43" t="s">
        <v>451</v>
      </c>
      <c r="C43" t="s">
        <v>487</v>
      </c>
      <c r="D43" s="2">
        <v>60162862.446000002</v>
      </c>
      <c r="E43" s="2">
        <v>23630892.98</v>
      </c>
      <c r="F43" s="2">
        <v>83793755.425999999</v>
      </c>
      <c r="G43" s="2">
        <v>-36531969.466000006</v>
      </c>
      <c r="H43" s="2">
        <v>1555.38</v>
      </c>
      <c r="I43" s="2">
        <v>200813.818</v>
      </c>
      <c r="J43" s="2">
        <v>2.1220479999999999</v>
      </c>
      <c r="K43" s="2">
        <v>2.1974860000000001</v>
      </c>
      <c r="L43" s="2">
        <v>2.6293850000000001</v>
      </c>
      <c r="M43" s="2">
        <v>2.5868799999999998</v>
      </c>
      <c r="N43" s="2">
        <v>2.2654519999999998</v>
      </c>
      <c r="O43" s="2">
        <v>2.6632940000000001</v>
      </c>
      <c r="R43" s="3" t="s">
        <v>40</v>
      </c>
      <c r="S43" s="3">
        <v>0</v>
      </c>
      <c r="T43" s="3" t="e">
        <v>#N/A</v>
      </c>
      <c r="U43" s="3" t="e">
        <v>#N/A</v>
      </c>
      <c r="V43" s="3" t="e">
        <v>#N/A</v>
      </c>
      <c r="W43" s="3" t="e">
        <v>#N/A</v>
      </c>
      <c r="X43" s="3" t="e">
        <v>#N/A</v>
      </c>
      <c r="Y43" s="3" t="e">
        <v>#N/A</v>
      </c>
      <c r="Z43" s="3" t="e">
        <v>#N/A</v>
      </c>
    </row>
    <row r="44" spans="1:26" x14ac:dyDescent="0.3">
      <c r="A44">
        <v>2018</v>
      </c>
      <c r="B44" t="s">
        <v>463</v>
      </c>
      <c r="C44" t="s">
        <v>487</v>
      </c>
      <c r="D44" s="2">
        <v>22896336.756000001</v>
      </c>
      <c r="E44" s="2">
        <v>12298716.397</v>
      </c>
      <c r="F44" s="2">
        <v>35195053.152999997</v>
      </c>
      <c r="G44" s="2">
        <v>-10597620.359000001</v>
      </c>
      <c r="H44" s="2">
        <v>4067.85</v>
      </c>
      <c r="I44" s="2">
        <v>20950.041000000001</v>
      </c>
      <c r="J44" s="2">
        <v>2.582417</v>
      </c>
      <c r="K44" s="2">
        <v>2.4890110000000001</v>
      </c>
      <c r="L44" s="2">
        <v>2.5147349999999999</v>
      </c>
      <c r="M44" s="2">
        <v>2.423826</v>
      </c>
      <c r="N44" s="2">
        <v>2.7874620000000001</v>
      </c>
      <c r="O44" s="2">
        <v>2.7874620000000001</v>
      </c>
      <c r="R44" s="3" t="s">
        <v>5</v>
      </c>
      <c r="S44" s="3">
        <v>2297.3523844442575</v>
      </c>
      <c r="T44" s="3">
        <v>2123.1168201458072</v>
      </c>
      <c r="U44" s="3">
        <v>1.0820659337466341</v>
      </c>
      <c r="V44" s="3">
        <v>0.28662231846119418</v>
      </c>
      <c r="W44" s="3">
        <v>-2012.8039047354046</v>
      </c>
      <c r="X44" s="3">
        <v>6607.5086736239191</v>
      </c>
      <c r="Y44" s="3">
        <v>-2012.8039047354046</v>
      </c>
      <c r="Z44" s="3">
        <v>6607.5086736239191</v>
      </c>
    </row>
    <row r="45" spans="1:26" x14ac:dyDescent="0.3">
      <c r="R45" s="3" t="s">
        <v>6</v>
      </c>
      <c r="S45" s="3">
        <v>332.40682636610137</v>
      </c>
      <c r="T45" s="3">
        <v>17.443179539514805</v>
      </c>
      <c r="U45" s="3">
        <v>19.05655018989431</v>
      </c>
      <c r="V45" s="7">
        <v>4.6343960981168635E-20</v>
      </c>
      <c r="W45" s="3">
        <v>296.99528928903817</v>
      </c>
      <c r="X45" s="3">
        <v>367.81836344316457</v>
      </c>
      <c r="Y45" s="3">
        <v>296.99528928903817</v>
      </c>
      <c r="Z45" s="3">
        <v>367.81836344316457</v>
      </c>
    </row>
    <row r="46" spans="1:26" x14ac:dyDescent="0.3">
      <c r="R46" s="3" t="s">
        <v>24</v>
      </c>
      <c r="S46" s="3">
        <v>50159148.633578122</v>
      </c>
      <c r="T46" s="3">
        <v>36654857.575355552</v>
      </c>
      <c r="U46" s="3">
        <v>1.3684175018402476</v>
      </c>
      <c r="V46" s="3">
        <v>0.17990199398129897</v>
      </c>
      <c r="W46" s="3">
        <v>-24254168.339038357</v>
      </c>
      <c r="X46" s="3">
        <v>124572465.6061946</v>
      </c>
      <c r="Y46" s="3">
        <v>-24254168.339038357</v>
      </c>
      <c r="Z46" s="3">
        <v>124572465.6061946</v>
      </c>
    </row>
    <row r="47" spans="1:26" x14ac:dyDescent="0.3">
      <c r="R47" s="3" t="s">
        <v>23</v>
      </c>
      <c r="S47" s="3">
        <v>-58771908.741510794</v>
      </c>
      <c r="T47" s="3">
        <v>44365613.698987044</v>
      </c>
      <c r="U47" s="3">
        <v>-1.3247175873699832</v>
      </c>
      <c r="V47" s="3">
        <v>0.1938495969682871</v>
      </c>
      <c r="W47" s="3">
        <v>-148838892.85351646</v>
      </c>
      <c r="X47" s="3">
        <v>31295075.370494872</v>
      </c>
      <c r="Y47" s="3">
        <v>-148838892.85351646</v>
      </c>
      <c r="Z47" s="3">
        <v>31295075.370494872</v>
      </c>
    </row>
    <row r="48" spans="1:26" x14ac:dyDescent="0.3">
      <c r="R48" s="3" t="s">
        <v>22</v>
      </c>
      <c r="S48" s="3">
        <v>7838714.2512810705</v>
      </c>
      <c r="T48" s="3">
        <v>32051551.947540119</v>
      </c>
      <c r="U48" s="3">
        <v>0.24456582520905584</v>
      </c>
      <c r="V48" s="3">
        <v>0.80822077148646632</v>
      </c>
      <c r="W48" s="3">
        <v>-57229395.470147878</v>
      </c>
      <c r="X48" s="3">
        <v>72906823.972710013</v>
      </c>
      <c r="Y48" s="3">
        <v>-57229395.470147878</v>
      </c>
      <c r="Z48" s="3">
        <v>72906823.972710013</v>
      </c>
    </row>
    <row r="49" spans="18:26" x14ac:dyDescent="0.3">
      <c r="R49" s="3" t="s">
        <v>21</v>
      </c>
      <c r="S49" s="3">
        <v>-38817110.210366741</v>
      </c>
      <c r="T49" s="3">
        <v>38898458.167425454</v>
      </c>
      <c r="U49" s="3">
        <v>-0.99790870998771786</v>
      </c>
      <c r="V49" s="3">
        <v>0.32517316030564536</v>
      </c>
      <c r="W49" s="3">
        <v>-117785178.5327715</v>
      </c>
      <c r="X49" s="3">
        <v>40150958.112038016</v>
      </c>
      <c r="Y49" s="3">
        <v>-117785178.5327715</v>
      </c>
      <c r="Z49" s="3">
        <v>40150958.112038016</v>
      </c>
    </row>
    <row r="50" spans="18:26" x14ac:dyDescent="0.3">
      <c r="R50" s="3" t="s">
        <v>20</v>
      </c>
      <c r="S50" s="3">
        <v>31763547.063831493</v>
      </c>
      <c r="T50" s="3">
        <v>35162174.509028926</v>
      </c>
      <c r="U50" s="3">
        <v>0.90334421881886928</v>
      </c>
      <c r="V50" s="3">
        <v>0.37251885348413893</v>
      </c>
      <c r="W50" s="3">
        <v>-39619462.181470275</v>
      </c>
      <c r="X50" s="3">
        <v>103146556.30913326</v>
      </c>
      <c r="Y50" s="3">
        <v>-39619462.181470275</v>
      </c>
      <c r="Z50" s="3">
        <v>103146556.30913326</v>
      </c>
    </row>
    <row r="51" spans="18:26" ht="14.5" thickBot="1" x14ac:dyDescent="0.35">
      <c r="R51" s="4" t="s">
        <v>19</v>
      </c>
      <c r="S51" s="4">
        <v>438872.9811856976</v>
      </c>
      <c r="T51" s="4">
        <v>24601819.594227768</v>
      </c>
      <c r="U51" s="4">
        <v>1.7839045583793674E-2</v>
      </c>
      <c r="V51" s="4">
        <v>0.98586856377079979</v>
      </c>
      <c r="W51" s="4">
        <v>-49505476.026440755</v>
      </c>
      <c r="X51" s="4">
        <v>50383221.988812149</v>
      </c>
      <c r="Y51" s="4">
        <v>-49505476.026440755</v>
      </c>
      <c r="Z51" s="4">
        <v>50383221.988812149</v>
      </c>
    </row>
    <row r="53" spans="18:26" x14ac:dyDescent="0.3">
      <c r="R53" t="s">
        <v>546</v>
      </c>
    </row>
    <row r="54" spans="18:26" ht="14.5" thickBot="1" x14ac:dyDescent="0.35"/>
    <row r="55" spans="18:26" x14ac:dyDescent="0.3">
      <c r="R55" s="6" t="s">
        <v>31</v>
      </c>
      <c r="S55" s="6"/>
    </row>
    <row r="56" spans="18:26" x14ac:dyDescent="0.3">
      <c r="R56" s="3" t="s">
        <v>32</v>
      </c>
      <c r="S56" s="3">
        <v>0.98261027978242721</v>
      </c>
    </row>
    <row r="57" spans="18:26" x14ac:dyDescent="0.3">
      <c r="R57" s="3" t="s">
        <v>33</v>
      </c>
      <c r="S57" s="3">
        <v>0.96552296193409992</v>
      </c>
    </row>
    <row r="58" spans="18:26" x14ac:dyDescent="0.3">
      <c r="R58" s="3" t="s">
        <v>34</v>
      </c>
      <c r="S58" s="3">
        <v>0.93005612574949137</v>
      </c>
    </row>
    <row r="59" spans="18:26" x14ac:dyDescent="0.3">
      <c r="R59" s="3" t="s">
        <v>35</v>
      </c>
      <c r="S59" s="3">
        <v>20669455.160378829</v>
      </c>
    </row>
    <row r="60" spans="18:26" ht="14.5" thickBot="1" x14ac:dyDescent="0.35">
      <c r="R60" s="4" t="s">
        <v>36</v>
      </c>
      <c r="S60" s="4">
        <v>43</v>
      </c>
    </row>
    <row r="62" spans="18:26" ht="14.5" thickBot="1" x14ac:dyDescent="0.35">
      <c r="R62" t="s">
        <v>37</v>
      </c>
    </row>
    <row r="63" spans="18:26" x14ac:dyDescent="0.3">
      <c r="R63" s="5"/>
      <c r="S63" s="5" t="s">
        <v>41</v>
      </c>
      <c r="T63" s="5" t="s">
        <v>42</v>
      </c>
      <c r="U63" s="5" t="s">
        <v>43</v>
      </c>
      <c r="V63" s="5" t="s">
        <v>44</v>
      </c>
      <c r="W63" s="5" t="s">
        <v>45</v>
      </c>
    </row>
    <row r="64" spans="18:26" x14ac:dyDescent="0.3">
      <c r="R64" s="3" t="s">
        <v>38</v>
      </c>
      <c r="S64" s="3">
        <v>8</v>
      </c>
      <c r="T64" s="3">
        <v>4.1875379934336851E+17</v>
      </c>
      <c r="U64" s="3">
        <v>5.2344224917921064E+16</v>
      </c>
      <c r="V64" s="3">
        <v>122.52105155865019</v>
      </c>
      <c r="W64" s="3">
        <v>8.8360801987064457E-23</v>
      </c>
    </row>
    <row r="65" spans="18:26" x14ac:dyDescent="0.3">
      <c r="R65" s="3" t="s">
        <v>39</v>
      </c>
      <c r="S65" s="3">
        <v>35</v>
      </c>
      <c r="T65" s="3">
        <v>1.4952923181941886E+16</v>
      </c>
      <c r="U65" s="3">
        <v>427226376626911</v>
      </c>
      <c r="V65" s="3"/>
      <c r="W65" s="3"/>
    </row>
    <row r="66" spans="18:26" ht="14.5" thickBot="1" x14ac:dyDescent="0.35">
      <c r="R66" s="4" t="s">
        <v>4</v>
      </c>
      <c r="S66" s="4">
        <v>43</v>
      </c>
      <c r="T66" s="4">
        <v>4.337067225253104E+17</v>
      </c>
      <c r="U66" s="4"/>
      <c r="V66" s="4"/>
      <c r="W66" s="4"/>
    </row>
    <row r="67" spans="18:26" ht="14.5" thickBot="1" x14ac:dyDescent="0.35"/>
    <row r="68" spans="18:26" x14ac:dyDescent="0.3">
      <c r="R68" s="5"/>
      <c r="S68" s="5" t="s">
        <v>46</v>
      </c>
      <c r="T68" s="5" t="s">
        <v>35</v>
      </c>
      <c r="U68" s="5" t="s">
        <v>47</v>
      </c>
      <c r="V68" s="5" t="s">
        <v>48</v>
      </c>
      <c r="W68" s="5" t="s">
        <v>49</v>
      </c>
      <c r="X68" s="5" t="s">
        <v>50</v>
      </c>
      <c r="Y68" s="5" t="s">
        <v>51</v>
      </c>
      <c r="Z68" s="5" t="s">
        <v>52</v>
      </c>
    </row>
    <row r="69" spans="18:26" x14ac:dyDescent="0.3">
      <c r="R69" s="3" t="s">
        <v>40</v>
      </c>
      <c r="S69" s="3">
        <v>0</v>
      </c>
      <c r="T69" s="3" t="e">
        <v>#N/A</v>
      </c>
      <c r="U69" s="3" t="e">
        <v>#N/A</v>
      </c>
      <c r="V69" s="3" t="e">
        <v>#N/A</v>
      </c>
      <c r="W69" s="3" t="e">
        <v>#N/A</v>
      </c>
      <c r="X69" s="3" t="e">
        <v>#N/A</v>
      </c>
      <c r="Y69" s="3" t="e">
        <v>#N/A</v>
      </c>
      <c r="Z69" s="3" t="e">
        <v>#N/A</v>
      </c>
    </row>
    <row r="70" spans="18:26" x14ac:dyDescent="0.3">
      <c r="R70" s="3" t="s">
        <v>505</v>
      </c>
      <c r="S70" s="3">
        <v>1647.0078162567618</v>
      </c>
      <c r="T70" s="3">
        <v>1242.801202034078</v>
      </c>
      <c r="U70" s="3">
        <v>1.3252383515248647</v>
      </c>
      <c r="V70" s="3">
        <v>0.19367863950454745</v>
      </c>
      <c r="W70" s="3">
        <v>-876.01275723167714</v>
      </c>
      <c r="X70" s="3">
        <v>4170.0283897452009</v>
      </c>
      <c r="Y70" s="3">
        <v>-876.01275723167714</v>
      </c>
      <c r="Z70" s="3">
        <v>4170.0283897452009</v>
      </c>
    </row>
    <row r="71" spans="18:26" x14ac:dyDescent="0.3">
      <c r="R71" s="3" t="s">
        <v>506</v>
      </c>
      <c r="S71" s="3">
        <v>218.89511719486862</v>
      </c>
      <c r="T71" s="3">
        <v>10.210650819259417</v>
      </c>
      <c r="U71" s="3">
        <v>21.437920174685317</v>
      </c>
      <c r="V71" s="7">
        <v>1.0323703282983935E-21</v>
      </c>
      <c r="W71" s="3">
        <v>198.16639401409421</v>
      </c>
      <c r="X71" s="3">
        <v>239.62384037564303</v>
      </c>
      <c r="Y71" s="3">
        <v>198.16639401409421</v>
      </c>
      <c r="Z71" s="3">
        <v>239.62384037564303</v>
      </c>
    </row>
    <row r="72" spans="18:26" x14ac:dyDescent="0.3">
      <c r="R72" s="3" t="s">
        <v>507</v>
      </c>
      <c r="S72" s="3">
        <v>30008959.050200213</v>
      </c>
      <c r="T72" s="3">
        <v>21456521.196940683</v>
      </c>
      <c r="U72" s="3">
        <v>1.3985938715209321</v>
      </c>
      <c r="V72" s="3">
        <v>0.17073372834019579</v>
      </c>
      <c r="W72" s="3">
        <v>-13550094.744380627</v>
      </c>
      <c r="X72" s="3">
        <v>73568012.844781056</v>
      </c>
      <c r="Y72" s="3">
        <v>-13550094.744380627</v>
      </c>
      <c r="Z72" s="3">
        <v>73568012.844781056</v>
      </c>
    </row>
    <row r="73" spans="18:26" x14ac:dyDescent="0.3">
      <c r="R73" s="3" t="s">
        <v>508</v>
      </c>
      <c r="S73" s="3">
        <v>-35405118.393890038</v>
      </c>
      <c r="T73" s="3">
        <v>25970138.576874927</v>
      </c>
      <c r="U73" s="3">
        <v>-1.3633010963374865</v>
      </c>
      <c r="V73" s="3">
        <v>0.18149365676116552</v>
      </c>
      <c r="W73" s="3">
        <v>-88127302.616563931</v>
      </c>
      <c r="X73" s="3">
        <v>17317065.828783855</v>
      </c>
      <c r="Y73" s="3">
        <v>-88127302.616563931</v>
      </c>
      <c r="Z73" s="3">
        <v>17317065.828783855</v>
      </c>
    </row>
    <row r="74" spans="18:26" x14ac:dyDescent="0.3">
      <c r="R74" s="3" t="s">
        <v>509</v>
      </c>
      <c r="S74" s="3">
        <v>7294698.4069021726</v>
      </c>
      <c r="T74" s="3">
        <v>18761900.85702629</v>
      </c>
      <c r="U74" s="3">
        <v>0.38880380311626711</v>
      </c>
      <c r="V74" s="3">
        <v>0.69977660376958051</v>
      </c>
      <c r="W74" s="3">
        <v>-30793985.271993823</v>
      </c>
      <c r="X74" s="3">
        <v>45383382.085798167</v>
      </c>
      <c r="Y74" s="3">
        <v>-30793985.271993823</v>
      </c>
      <c r="Z74" s="3">
        <v>45383382.085798167</v>
      </c>
    </row>
    <row r="75" spans="18:26" x14ac:dyDescent="0.3">
      <c r="R75" s="3" t="s">
        <v>510</v>
      </c>
      <c r="S75" s="3">
        <v>-29795390.848883186</v>
      </c>
      <c r="T75" s="3">
        <v>22769849.54809441</v>
      </c>
      <c r="U75" s="3">
        <v>-1.3085457936799032</v>
      </c>
      <c r="V75" s="3">
        <v>0.19921619935201496</v>
      </c>
      <c r="W75" s="3">
        <v>-76020642.941537157</v>
      </c>
      <c r="X75" s="3">
        <v>16429861.243770782</v>
      </c>
      <c r="Y75" s="3">
        <v>-76020642.941537157</v>
      </c>
      <c r="Z75" s="3">
        <v>16429861.243770782</v>
      </c>
    </row>
    <row r="76" spans="18:26" x14ac:dyDescent="0.3">
      <c r="R76" s="3" t="s">
        <v>511</v>
      </c>
      <c r="S76" s="3">
        <v>25638245.032321833</v>
      </c>
      <c r="T76" s="3">
        <v>20582754.717638217</v>
      </c>
      <c r="U76" s="3">
        <v>1.2456177700233368</v>
      </c>
      <c r="V76" s="3">
        <v>0.22117918050883426</v>
      </c>
      <c r="W76" s="3">
        <v>-16146968.505187675</v>
      </c>
      <c r="X76" s="3">
        <v>67423458.569831342</v>
      </c>
      <c r="Y76" s="3">
        <v>-16146968.505187675</v>
      </c>
      <c r="Z76" s="3">
        <v>67423458.569831342</v>
      </c>
    </row>
    <row r="77" spans="18:26" ht="14.5" thickBot="1" x14ac:dyDescent="0.35">
      <c r="R77" s="4" t="s">
        <v>512</v>
      </c>
      <c r="S77" s="4">
        <v>-3184355.1761704003</v>
      </c>
      <c r="T77" s="4">
        <v>14401078.015967121</v>
      </c>
      <c r="U77" s="4">
        <v>-0.22111922264706593</v>
      </c>
      <c r="V77" s="4">
        <v>0.82628456302863906</v>
      </c>
      <c r="W77" s="4">
        <v>-32420097.831736986</v>
      </c>
      <c r="X77" s="4">
        <v>26051387.479396183</v>
      </c>
      <c r="Y77" s="4">
        <v>-32420097.831736986</v>
      </c>
      <c r="Z77" s="4">
        <v>26051387.479396183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3D0E3F-8B25-49F0-AD3D-5695A36C2DBF}">
  <sheetPr>
    <tabColor rgb="FFFF0000"/>
  </sheetPr>
  <dimension ref="A1:Z137"/>
  <sheetViews>
    <sheetView zoomScale="62" zoomScaleNormal="62" workbookViewId="0">
      <selection activeCell="U87" sqref="U87"/>
    </sheetView>
  </sheetViews>
  <sheetFormatPr defaultRowHeight="14" x14ac:dyDescent="0.3"/>
  <cols>
    <col min="2" max="2" width="17.4140625" customWidth="1"/>
    <col min="3" max="3" width="12.9140625" customWidth="1"/>
    <col min="4" max="7" width="14.1640625" style="2" bestFit="1" customWidth="1"/>
    <col min="8" max="9" width="9.83203125" style="2" bestFit="1" customWidth="1"/>
    <col min="10" max="15" width="8.83203125" style="2" bestFit="1" customWidth="1"/>
    <col min="18" max="18" width="17" customWidth="1"/>
  </cols>
  <sheetData>
    <row r="1" spans="1:26" x14ac:dyDescent="0.3">
      <c r="A1" t="s">
        <v>0</v>
      </c>
      <c r="B1" t="s">
        <v>136</v>
      </c>
      <c r="C1" t="s">
        <v>1</v>
      </c>
      <c r="D1" s="2" t="s">
        <v>2</v>
      </c>
      <c r="E1" s="2" t="s">
        <v>3</v>
      </c>
      <c r="F1" s="2" t="s">
        <v>4</v>
      </c>
      <c r="G1" s="2" t="s">
        <v>53</v>
      </c>
      <c r="H1" s="2" t="s">
        <v>5</v>
      </c>
      <c r="I1" s="2" t="s">
        <v>6</v>
      </c>
      <c r="J1" s="2" t="s">
        <v>24</v>
      </c>
      <c r="K1" s="2" t="s">
        <v>23</v>
      </c>
      <c r="L1" s="2" t="s">
        <v>22</v>
      </c>
      <c r="M1" s="2" t="s">
        <v>21</v>
      </c>
      <c r="N1" s="2" t="s">
        <v>20</v>
      </c>
      <c r="O1" s="2" t="s">
        <v>19</v>
      </c>
      <c r="R1" t="s">
        <v>567</v>
      </c>
    </row>
    <row r="2" spans="1:26" ht="14.5" thickBot="1" x14ac:dyDescent="0.35">
      <c r="A2">
        <v>2007</v>
      </c>
      <c r="B2" t="s">
        <v>155</v>
      </c>
      <c r="C2" t="s">
        <v>137</v>
      </c>
      <c r="D2" s="2">
        <v>3052565.5469999998</v>
      </c>
      <c r="E2" s="2">
        <v>1121222.4639999999</v>
      </c>
      <c r="F2" s="2">
        <v>4173788.0109999999</v>
      </c>
      <c r="G2" s="2">
        <v>-1931343.0829999999</v>
      </c>
      <c r="H2" s="2">
        <v>3079.03</v>
      </c>
      <c r="I2" s="2">
        <v>2933.056</v>
      </c>
      <c r="J2" s="2">
        <v>2.1</v>
      </c>
      <c r="K2" s="2">
        <v>1.7777799999999999</v>
      </c>
      <c r="L2" s="2">
        <v>2</v>
      </c>
      <c r="M2" s="2">
        <v>2.11111</v>
      </c>
      <c r="N2" s="2">
        <v>2.2222200000000001</v>
      </c>
      <c r="O2" s="2">
        <v>2.625</v>
      </c>
    </row>
    <row r="3" spans="1:26" x14ac:dyDescent="0.3">
      <c r="A3">
        <v>2007</v>
      </c>
      <c r="B3" t="s">
        <v>156</v>
      </c>
      <c r="C3" t="s">
        <v>137</v>
      </c>
      <c r="D3" s="2">
        <v>5712226.7050000001</v>
      </c>
      <c r="E3" s="2">
        <v>21269317</v>
      </c>
      <c r="F3" s="2">
        <v>26981543.704999998</v>
      </c>
      <c r="G3" s="2">
        <v>15557090.295</v>
      </c>
      <c r="H3" s="2">
        <v>3818.27</v>
      </c>
      <c r="I3" s="2">
        <v>8724.3040000000001</v>
      </c>
      <c r="J3" s="2">
        <v>2.2307700000000001</v>
      </c>
      <c r="K3" s="2">
        <v>2</v>
      </c>
      <c r="L3" s="2">
        <v>2.5</v>
      </c>
      <c r="M3" s="2">
        <v>2</v>
      </c>
      <c r="N3" s="2">
        <v>2.375</v>
      </c>
      <c r="O3" s="2">
        <v>2.625</v>
      </c>
      <c r="R3" s="6" t="s">
        <v>31</v>
      </c>
      <c r="S3" s="6"/>
    </row>
    <row r="4" spans="1:26" x14ac:dyDescent="0.3">
      <c r="A4">
        <v>2007</v>
      </c>
      <c r="B4" t="s">
        <v>157</v>
      </c>
      <c r="C4" t="s">
        <v>137</v>
      </c>
      <c r="D4" s="2">
        <v>11515148.862</v>
      </c>
      <c r="E4" s="2">
        <v>13664874.24</v>
      </c>
      <c r="F4" s="2">
        <v>25180023.101999998</v>
      </c>
      <c r="G4" s="2">
        <v>2149725.3780000005</v>
      </c>
      <c r="H4" s="2">
        <v>20908.34</v>
      </c>
      <c r="I4" s="2">
        <v>1035.8910000000001</v>
      </c>
      <c r="J4" s="2">
        <v>3.4</v>
      </c>
      <c r="K4" s="2">
        <v>3.4</v>
      </c>
      <c r="L4" s="2">
        <v>3.3333300000000001</v>
      </c>
      <c r="M4" s="2">
        <v>2.75</v>
      </c>
      <c r="N4" s="2">
        <v>3</v>
      </c>
      <c r="O4" s="2">
        <v>3</v>
      </c>
      <c r="R4" s="3" t="s">
        <v>32</v>
      </c>
      <c r="S4" s="3">
        <v>0.57467881060368553</v>
      </c>
    </row>
    <row r="5" spans="1:26" x14ac:dyDescent="0.3">
      <c r="A5">
        <v>2007</v>
      </c>
      <c r="B5" t="s">
        <v>238</v>
      </c>
      <c r="C5" t="s">
        <v>137</v>
      </c>
      <c r="D5" s="2">
        <v>452099.29700000002</v>
      </c>
      <c r="E5" s="2">
        <v>53294.258000000002</v>
      </c>
      <c r="F5" s="2">
        <v>505393.55500000005</v>
      </c>
      <c r="G5" s="2">
        <v>-398805.03899999999</v>
      </c>
      <c r="H5" s="2">
        <v>1094.97</v>
      </c>
      <c r="I5" s="2">
        <v>809.40200000000004</v>
      </c>
      <c r="J5" s="2">
        <v>1.63636</v>
      </c>
      <c r="K5" s="2">
        <v>1.9166700000000001</v>
      </c>
      <c r="L5" s="2">
        <v>2</v>
      </c>
      <c r="M5" s="2">
        <v>2</v>
      </c>
      <c r="N5" s="2">
        <v>1.8181799999999999</v>
      </c>
      <c r="O5" s="2">
        <v>2.2999999999999998</v>
      </c>
      <c r="R5" s="3" t="s">
        <v>33</v>
      </c>
      <c r="S5" s="3">
        <v>0.33025573535686664</v>
      </c>
    </row>
    <row r="6" spans="1:26" x14ac:dyDescent="0.3">
      <c r="A6">
        <v>2007</v>
      </c>
      <c r="B6" t="s">
        <v>478</v>
      </c>
      <c r="C6" t="s">
        <v>137</v>
      </c>
      <c r="D6" s="2">
        <v>44894469.215999998</v>
      </c>
      <c r="E6" s="2">
        <v>88733000</v>
      </c>
      <c r="F6" s="2">
        <v>133627469.21599999</v>
      </c>
      <c r="G6" s="2">
        <v>43838530.784000002</v>
      </c>
      <c r="H6" s="2">
        <v>4929.0600000000004</v>
      </c>
      <c r="I6" s="2">
        <v>72031.103000000003</v>
      </c>
      <c r="J6" s="2">
        <v>2.5</v>
      </c>
      <c r="K6" s="2">
        <v>2.4444400000000002</v>
      </c>
      <c r="L6" s="2">
        <v>2.5882399999999999</v>
      </c>
      <c r="M6" s="2">
        <v>2.6875</v>
      </c>
      <c r="N6" s="2">
        <v>2</v>
      </c>
      <c r="O6" s="2">
        <v>2.8</v>
      </c>
      <c r="R6" s="3" t="s">
        <v>34</v>
      </c>
      <c r="S6" s="3">
        <v>0.27221277767827551</v>
      </c>
    </row>
    <row r="7" spans="1:26" x14ac:dyDescent="0.3">
      <c r="A7">
        <v>2007</v>
      </c>
      <c r="B7" t="s">
        <v>160</v>
      </c>
      <c r="C7" t="s">
        <v>137</v>
      </c>
      <c r="D7" s="2">
        <v>56619379</v>
      </c>
      <c r="E7" s="2">
        <v>54091395</v>
      </c>
      <c r="F7" s="2">
        <v>110710774</v>
      </c>
      <c r="G7" s="2">
        <v>-2527984</v>
      </c>
      <c r="H7" s="2">
        <v>24907.919999999998</v>
      </c>
      <c r="I7" s="2">
        <v>6922.6850000000004</v>
      </c>
      <c r="J7" s="2">
        <v>2.73333</v>
      </c>
      <c r="K7" s="2">
        <v>3</v>
      </c>
      <c r="L7" s="2">
        <v>3.26667</v>
      </c>
      <c r="M7" s="2">
        <v>3.2307700000000001</v>
      </c>
      <c r="N7" s="2">
        <v>3.4615399999999998</v>
      </c>
      <c r="O7" s="2">
        <v>3.5833300000000001</v>
      </c>
      <c r="R7" s="3" t="s">
        <v>35</v>
      </c>
      <c r="S7" s="3">
        <v>43858297.628567897</v>
      </c>
    </row>
    <row r="8" spans="1:26" ht="14.5" thickBot="1" x14ac:dyDescent="0.35">
      <c r="A8">
        <v>2007</v>
      </c>
      <c r="B8" t="s">
        <v>161</v>
      </c>
      <c r="C8" t="s">
        <v>137</v>
      </c>
      <c r="D8" s="2">
        <v>13531100.49</v>
      </c>
      <c r="E8" s="2">
        <v>5700016.5520000001</v>
      </c>
      <c r="F8" s="2">
        <v>19231117.041999999</v>
      </c>
      <c r="G8" s="2">
        <v>-7831083.9380000001</v>
      </c>
      <c r="H8" s="2">
        <v>2762.82</v>
      </c>
      <c r="I8" s="2">
        <v>6193.1909999999998</v>
      </c>
      <c r="J8" s="2">
        <v>2.61538</v>
      </c>
      <c r="K8" s="2">
        <v>2.61538</v>
      </c>
      <c r="L8" s="2">
        <v>3.0833300000000001</v>
      </c>
      <c r="M8" s="2">
        <v>3</v>
      </c>
      <c r="N8" s="2">
        <v>2.8461500000000002</v>
      </c>
      <c r="O8" s="2">
        <v>3.1666699999999999</v>
      </c>
      <c r="R8" s="4" t="s">
        <v>36</v>
      </c>
      <c r="S8" s="4">
        <v>106</v>
      </c>
    </row>
    <row r="9" spans="1:26" x14ac:dyDescent="0.3">
      <c r="A9">
        <v>2007</v>
      </c>
      <c r="B9" t="s">
        <v>440</v>
      </c>
      <c r="C9" t="s">
        <v>137</v>
      </c>
      <c r="D9" s="2">
        <v>32686612.798999999</v>
      </c>
      <c r="E9" s="2">
        <v>47747902.403999999</v>
      </c>
      <c r="F9" s="2">
        <v>80434515.202999994</v>
      </c>
      <c r="G9" s="2">
        <v>15061289.605</v>
      </c>
      <c r="H9" s="2">
        <v>6733.45</v>
      </c>
      <c r="I9" s="2">
        <v>15841.355</v>
      </c>
      <c r="J9" s="2">
        <v>1.90909</v>
      </c>
      <c r="K9" s="2">
        <v>1.86364</v>
      </c>
      <c r="L9" s="2">
        <v>2.09524</v>
      </c>
      <c r="M9" s="2">
        <v>2.0476200000000002</v>
      </c>
      <c r="N9" s="2">
        <v>2.19048</v>
      </c>
      <c r="O9" s="2">
        <v>2.65</v>
      </c>
    </row>
    <row r="10" spans="1:26" ht="14.5" thickBot="1" x14ac:dyDescent="0.35">
      <c r="A10">
        <v>2007</v>
      </c>
      <c r="B10" t="s">
        <v>162</v>
      </c>
      <c r="C10" t="s">
        <v>137</v>
      </c>
      <c r="D10" s="2">
        <v>21362495.234999999</v>
      </c>
      <c r="E10" s="2">
        <v>62691155.983000003</v>
      </c>
      <c r="F10" s="2">
        <v>84053651.217999995</v>
      </c>
      <c r="G10" s="2">
        <v>41328660.748000003</v>
      </c>
      <c r="H10" s="2">
        <v>33732.519999999997</v>
      </c>
      <c r="I10" s="2">
        <v>2503.41</v>
      </c>
      <c r="J10" s="2">
        <v>2.5</v>
      </c>
      <c r="K10" s="2">
        <v>2.8333300000000001</v>
      </c>
      <c r="L10" s="2">
        <v>2.6</v>
      </c>
      <c r="M10" s="2">
        <v>3</v>
      </c>
      <c r="N10" s="2">
        <v>3.3333300000000001</v>
      </c>
      <c r="O10" s="2">
        <v>3.75</v>
      </c>
      <c r="R10" t="s">
        <v>37</v>
      </c>
    </row>
    <row r="11" spans="1:26" x14ac:dyDescent="0.3">
      <c r="A11">
        <v>2007</v>
      </c>
      <c r="B11" t="s">
        <v>163</v>
      </c>
      <c r="C11" t="s">
        <v>137</v>
      </c>
      <c r="D11" s="2">
        <v>11814556.538000001</v>
      </c>
      <c r="E11" s="2">
        <v>3574000</v>
      </c>
      <c r="F11" s="2">
        <v>15388556.538000001</v>
      </c>
      <c r="G11" s="2">
        <v>-8240556.5380000006</v>
      </c>
      <c r="H11" s="2">
        <v>6086.8</v>
      </c>
      <c r="I11" s="2">
        <v>4086.4659999999999</v>
      </c>
      <c r="J11" s="2">
        <v>2.1666699999999999</v>
      </c>
      <c r="K11" s="2">
        <v>2.1428600000000002</v>
      </c>
      <c r="L11" s="2">
        <v>2.5</v>
      </c>
      <c r="M11" s="2">
        <v>2.4</v>
      </c>
      <c r="N11" s="2">
        <v>2.3333300000000001</v>
      </c>
      <c r="O11" s="2">
        <v>2.6666699999999999</v>
      </c>
      <c r="R11" s="5"/>
      <c r="S11" s="5" t="s">
        <v>41</v>
      </c>
      <c r="T11" s="5" t="s">
        <v>42</v>
      </c>
      <c r="U11" s="5" t="s">
        <v>43</v>
      </c>
      <c r="V11" s="5" t="s">
        <v>44</v>
      </c>
      <c r="W11" s="5" t="s">
        <v>45</v>
      </c>
    </row>
    <row r="12" spans="1:26" x14ac:dyDescent="0.3">
      <c r="A12">
        <v>2007</v>
      </c>
      <c r="B12" t="s">
        <v>164</v>
      </c>
      <c r="C12" t="s">
        <v>137</v>
      </c>
      <c r="D12" s="2">
        <v>16024705.822000001</v>
      </c>
      <c r="E12" s="2">
        <v>24691545.241999999</v>
      </c>
      <c r="F12" s="2">
        <v>40716251.063999996</v>
      </c>
      <c r="G12" s="2">
        <v>8666839.4199999981</v>
      </c>
      <c r="H12" s="2">
        <v>15436.81</v>
      </c>
      <c r="I12" s="2">
        <v>2662.7620000000002</v>
      </c>
      <c r="J12" s="2">
        <v>2.7142900000000001</v>
      </c>
      <c r="K12" s="2">
        <v>2.8571399999999998</v>
      </c>
      <c r="L12" s="2">
        <v>2.5714299999999999</v>
      </c>
      <c r="M12" s="2">
        <v>2.6666699999999999</v>
      </c>
      <c r="N12" s="2">
        <v>2.8</v>
      </c>
      <c r="O12" s="2">
        <v>4</v>
      </c>
      <c r="R12" s="3" t="s">
        <v>38</v>
      </c>
      <c r="S12" s="3">
        <v>8</v>
      </c>
      <c r="T12" s="3">
        <v>9.2954620425411296E+16</v>
      </c>
      <c r="U12" s="3">
        <v>1.1619327553176412E+16</v>
      </c>
      <c r="V12" s="3">
        <v>6.0405634981843281</v>
      </c>
      <c r="W12" s="3">
        <v>2.727495057609864E-6</v>
      </c>
    </row>
    <row r="13" spans="1:26" x14ac:dyDescent="0.3">
      <c r="A13">
        <v>2007</v>
      </c>
      <c r="B13" t="s">
        <v>165</v>
      </c>
      <c r="C13" t="s">
        <v>137</v>
      </c>
      <c r="D13" s="2">
        <v>23429162.835999999</v>
      </c>
      <c r="E13" s="2">
        <v>42019942.579999998</v>
      </c>
      <c r="F13" s="2">
        <v>65449105.415999994</v>
      </c>
      <c r="G13" s="2">
        <v>18590779.743999999</v>
      </c>
      <c r="H13" s="2">
        <v>69166.960000000006</v>
      </c>
      <c r="I13" s="2">
        <v>1189.633</v>
      </c>
      <c r="J13" s="2">
        <v>2.4444400000000002</v>
      </c>
      <c r="K13" s="2">
        <v>2.625</v>
      </c>
      <c r="L13" s="2">
        <v>3</v>
      </c>
      <c r="M13" s="2">
        <v>3</v>
      </c>
      <c r="N13" s="2">
        <v>3.1666699999999999</v>
      </c>
      <c r="O13" s="2">
        <v>3.6666699999999999</v>
      </c>
      <c r="R13" s="3" t="s">
        <v>39</v>
      </c>
      <c r="S13" s="3">
        <v>98</v>
      </c>
      <c r="T13" s="3">
        <v>1.8850792654585235E+17</v>
      </c>
      <c r="U13" s="3">
        <v>1923550270876044.5</v>
      </c>
      <c r="V13" s="3"/>
      <c r="W13" s="3"/>
    </row>
    <row r="14" spans="1:26" ht="14.5" thickBot="1" x14ac:dyDescent="0.35">
      <c r="A14">
        <v>2007</v>
      </c>
      <c r="B14" t="s">
        <v>166</v>
      </c>
      <c r="C14" t="s">
        <v>137</v>
      </c>
      <c r="D14" s="2">
        <v>87816600.598000005</v>
      </c>
      <c r="E14" s="2">
        <v>232855982.63999999</v>
      </c>
      <c r="F14" s="2">
        <v>320672583.23799998</v>
      </c>
      <c r="G14" s="2">
        <v>145039382.042</v>
      </c>
      <c r="H14" s="2">
        <v>16666.63</v>
      </c>
      <c r="I14" s="2">
        <v>25252.569</v>
      </c>
      <c r="J14" s="2">
        <v>2.7205900000000001</v>
      </c>
      <c r="K14" s="2">
        <v>2.9538500000000001</v>
      </c>
      <c r="L14" s="2">
        <v>2.9321999999999999</v>
      </c>
      <c r="M14" s="2">
        <v>2.8793099999999998</v>
      </c>
      <c r="N14" s="2">
        <v>3.0178600000000002</v>
      </c>
      <c r="O14" s="2">
        <v>3.65455</v>
      </c>
      <c r="R14" s="4" t="s">
        <v>4</v>
      </c>
      <c r="S14" s="4">
        <v>106</v>
      </c>
      <c r="T14" s="4">
        <v>2.8146254697126365E+17</v>
      </c>
      <c r="U14" s="4"/>
      <c r="V14" s="4"/>
      <c r="W14" s="4"/>
    </row>
    <row r="15" spans="1:26" ht="14.5" thickBot="1" x14ac:dyDescent="0.35">
      <c r="A15">
        <v>2007</v>
      </c>
      <c r="B15" t="s">
        <v>168</v>
      </c>
      <c r="C15" t="s">
        <v>137</v>
      </c>
      <c r="D15" s="2">
        <v>170062714.50099999</v>
      </c>
      <c r="E15" s="2">
        <v>107271749.904</v>
      </c>
      <c r="F15" s="2">
        <v>277334464.40499997</v>
      </c>
      <c r="G15" s="2">
        <v>-62790964.596999988</v>
      </c>
      <c r="H15" s="2">
        <v>9562.94</v>
      </c>
      <c r="I15" s="2">
        <v>69597.281000000003</v>
      </c>
      <c r="J15" s="2">
        <v>3</v>
      </c>
      <c r="K15" s="2">
        <v>2.9375</v>
      </c>
      <c r="L15" s="2">
        <v>3.0714299999999999</v>
      </c>
      <c r="M15" s="2">
        <v>3.2857099999999999</v>
      </c>
      <c r="N15" s="2">
        <v>3.26667</v>
      </c>
      <c r="O15" s="2">
        <v>3.38462</v>
      </c>
    </row>
    <row r="16" spans="1:26" x14ac:dyDescent="0.3">
      <c r="A16">
        <v>2007</v>
      </c>
      <c r="B16" t="s">
        <v>169</v>
      </c>
      <c r="C16" t="s">
        <v>137</v>
      </c>
      <c r="D16" s="2">
        <v>127001504.67900001</v>
      </c>
      <c r="E16" s="2">
        <v>178630000</v>
      </c>
      <c r="F16" s="2">
        <v>305631504.67900002</v>
      </c>
      <c r="G16" s="2">
        <v>51628495.320999995</v>
      </c>
      <c r="H16" s="2">
        <v>41472.29</v>
      </c>
      <c r="I16" s="2">
        <v>6044.067</v>
      </c>
      <c r="J16" s="2">
        <v>3.51613</v>
      </c>
      <c r="K16" s="2">
        <v>3.8035700000000001</v>
      </c>
      <c r="L16" s="2">
        <v>3.6785700000000001</v>
      </c>
      <c r="M16" s="2">
        <v>3.6666699999999999</v>
      </c>
      <c r="N16" s="2">
        <v>3.6078399999999999</v>
      </c>
      <c r="O16" s="2">
        <v>4.12</v>
      </c>
      <c r="R16" s="5"/>
      <c r="S16" s="5" t="s">
        <v>46</v>
      </c>
      <c r="T16" s="5" t="s">
        <v>35</v>
      </c>
      <c r="U16" s="5" t="s">
        <v>47</v>
      </c>
      <c r="V16" s="5" t="s">
        <v>48</v>
      </c>
      <c r="W16" s="5" t="s">
        <v>49</v>
      </c>
      <c r="X16" s="5" t="s">
        <v>50</v>
      </c>
      <c r="Y16" s="5" t="s">
        <v>51</v>
      </c>
      <c r="Z16" s="5" t="s">
        <v>52</v>
      </c>
    </row>
    <row r="17" spans="1:26" x14ac:dyDescent="0.3">
      <c r="A17">
        <v>2007</v>
      </c>
      <c r="B17" t="s">
        <v>170</v>
      </c>
      <c r="C17" t="s">
        <v>137</v>
      </c>
      <c r="D17" s="2">
        <v>8510708.2990000006</v>
      </c>
      <c r="E17" s="2">
        <v>6298942.7379999999</v>
      </c>
      <c r="F17" s="2">
        <v>14809651.037</v>
      </c>
      <c r="G17" s="2">
        <v>-2211765.5610000007</v>
      </c>
      <c r="H17" s="2">
        <v>971.32600000000002</v>
      </c>
      <c r="I17" s="2">
        <v>21751.605</v>
      </c>
      <c r="J17" s="2">
        <v>2.1818200000000001</v>
      </c>
      <c r="K17" s="2">
        <v>2.0769199999999999</v>
      </c>
      <c r="L17" s="2">
        <v>2.2000000000000002</v>
      </c>
      <c r="M17" s="2">
        <v>2.2222200000000001</v>
      </c>
      <c r="N17" s="2">
        <v>2.2999999999999998</v>
      </c>
      <c r="O17" s="2">
        <v>2.7777799999999999</v>
      </c>
      <c r="R17" s="3" t="s">
        <v>40</v>
      </c>
      <c r="S17" s="3">
        <v>0</v>
      </c>
      <c r="T17" s="3" t="e">
        <v>#N/A</v>
      </c>
      <c r="U17" s="3" t="e">
        <v>#N/A</v>
      </c>
      <c r="V17" s="3" t="e">
        <v>#N/A</v>
      </c>
      <c r="W17" s="3" t="e">
        <v>#N/A</v>
      </c>
      <c r="X17" s="3" t="e">
        <v>#N/A</v>
      </c>
      <c r="Y17" s="3" t="e">
        <v>#N/A</v>
      </c>
      <c r="Z17" s="3" t="e">
        <v>#N/A</v>
      </c>
    </row>
    <row r="18" spans="1:26" x14ac:dyDescent="0.3">
      <c r="A18">
        <v>2010</v>
      </c>
      <c r="B18" t="s">
        <v>155</v>
      </c>
      <c r="C18" t="s">
        <v>137</v>
      </c>
      <c r="D18" s="2">
        <v>3781767.406</v>
      </c>
      <c r="E18" s="2">
        <v>1011424.747</v>
      </c>
      <c r="F18" s="2">
        <v>4793192.1529999999</v>
      </c>
      <c r="G18" s="2">
        <v>-2770342.659</v>
      </c>
      <c r="H18" s="2">
        <v>3121.78</v>
      </c>
      <c r="I18" s="2">
        <v>2877.3110000000001</v>
      </c>
      <c r="J18" s="2">
        <v>2.1</v>
      </c>
      <c r="K18" s="2">
        <v>2.3233329999999999</v>
      </c>
      <c r="L18" s="2">
        <v>2.4344440000000001</v>
      </c>
      <c r="M18" s="2">
        <v>2.5857410000000001</v>
      </c>
      <c r="N18" s="2">
        <v>2.2588859999999999</v>
      </c>
      <c r="O18" s="2">
        <v>3.4017430000000002</v>
      </c>
      <c r="R18" s="3" t="s">
        <v>5</v>
      </c>
      <c r="S18" s="3">
        <v>1047.6984312240263</v>
      </c>
      <c r="T18" s="3">
        <v>272.85269500708654</v>
      </c>
      <c r="U18" s="3">
        <v>3.8397950630350763</v>
      </c>
      <c r="V18" s="3">
        <v>2.1838795635581795E-4</v>
      </c>
      <c r="W18" s="3">
        <v>506.231138107535</v>
      </c>
      <c r="X18" s="3">
        <v>1589.1657243405175</v>
      </c>
      <c r="Y18" s="3">
        <v>506.231138107535</v>
      </c>
      <c r="Z18" s="3">
        <v>1589.1657243405175</v>
      </c>
    </row>
    <row r="19" spans="1:26" x14ac:dyDescent="0.3">
      <c r="A19">
        <v>2010</v>
      </c>
      <c r="B19" t="s">
        <v>156</v>
      </c>
      <c r="C19" t="s">
        <v>137</v>
      </c>
      <c r="D19" s="2">
        <v>6596796.7680000002</v>
      </c>
      <c r="E19" s="2">
        <v>26476026</v>
      </c>
      <c r="F19" s="2">
        <v>33072822.767999999</v>
      </c>
      <c r="G19" s="2">
        <v>19879229.232000001</v>
      </c>
      <c r="H19" s="2">
        <v>5880.81</v>
      </c>
      <c r="I19" s="2">
        <v>9032.4570000000003</v>
      </c>
      <c r="J19" s="2">
        <v>2.1431100000000001</v>
      </c>
      <c r="K19" s="2">
        <v>2.229257</v>
      </c>
      <c r="L19" s="2">
        <v>3.0519479999999999</v>
      </c>
      <c r="M19" s="2">
        <v>2.477633</v>
      </c>
      <c r="N19" s="2">
        <v>2.6461039999999998</v>
      </c>
      <c r="O19" s="2">
        <v>3.1461039999999998</v>
      </c>
      <c r="R19" s="3" t="s">
        <v>6</v>
      </c>
      <c r="S19" s="3">
        <v>-13.781084738917588</v>
      </c>
      <c r="T19" s="3">
        <v>220.86466125996233</v>
      </c>
      <c r="U19" s="3">
        <v>-6.2396060376073308E-2</v>
      </c>
      <c r="V19" s="3">
        <v>0.95037451610519363</v>
      </c>
      <c r="W19" s="3">
        <v>-452.07981686035248</v>
      </c>
      <c r="X19" s="3">
        <v>424.51764738251734</v>
      </c>
      <c r="Y19" s="3">
        <v>-452.07981686035248</v>
      </c>
      <c r="Z19" s="3">
        <v>424.51764738251734</v>
      </c>
    </row>
    <row r="20" spans="1:26" x14ac:dyDescent="0.3">
      <c r="A20">
        <v>2010</v>
      </c>
      <c r="B20" t="s">
        <v>157</v>
      </c>
      <c r="C20" t="s">
        <v>137</v>
      </c>
      <c r="D20" s="2">
        <v>12260000</v>
      </c>
      <c r="E20" s="2">
        <v>16059213.418</v>
      </c>
      <c r="F20" s="2">
        <v>28319213.417999998</v>
      </c>
      <c r="G20" s="2">
        <v>3799213.4179999996</v>
      </c>
      <c r="H20" s="2">
        <v>20827.72</v>
      </c>
      <c r="I20" s="2">
        <v>1240.8620000000001</v>
      </c>
      <c r="J20" s="2">
        <v>3.0530300000000001</v>
      </c>
      <c r="K20" s="2">
        <v>3.356061</v>
      </c>
      <c r="L20" s="2">
        <v>3.0545450000000001</v>
      </c>
      <c r="M20" s="2">
        <v>3.356061</v>
      </c>
      <c r="N20" s="2">
        <v>3.6287880000000001</v>
      </c>
      <c r="O20" s="2">
        <v>3.8508589999999998</v>
      </c>
      <c r="R20" s="3" t="s">
        <v>24</v>
      </c>
      <c r="S20" s="3">
        <v>-38431371.008936085</v>
      </c>
      <c r="T20" s="3">
        <v>22492821.884249598</v>
      </c>
      <c r="U20" s="3">
        <v>-1.7086060258116087</v>
      </c>
      <c r="V20" s="3">
        <v>9.0689396239634928E-2</v>
      </c>
      <c r="W20" s="3">
        <v>-83067643.998285487</v>
      </c>
      <c r="X20" s="3">
        <v>6204901.9804133177</v>
      </c>
      <c r="Y20" s="3">
        <v>-83067643.998285487</v>
      </c>
      <c r="Z20" s="3">
        <v>6204901.9804133177</v>
      </c>
    </row>
    <row r="21" spans="1:26" x14ac:dyDescent="0.3">
      <c r="A21">
        <v>2010</v>
      </c>
      <c r="B21" t="s">
        <v>238</v>
      </c>
      <c r="C21" t="s">
        <v>137</v>
      </c>
      <c r="D21" s="2">
        <v>373889</v>
      </c>
      <c r="E21" s="2">
        <v>85133</v>
      </c>
      <c r="F21" s="2">
        <v>459022</v>
      </c>
      <c r="G21" s="2">
        <v>-288756</v>
      </c>
      <c r="H21" s="2">
        <v>1306.54</v>
      </c>
      <c r="I21" s="2">
        <v>851.14599999999996</v>
      </c>
      <c r="J21" s="2">
        <v>2.25</v>
      </c>
      <c r="K21" s="2">
        <v>2.3333330000000001</v>
      </c>
      <c r="L21" s="2">
        <v>2.5</v>
      </c>
      <c r="M21" s="2">
        <v>2.1666669999999999</v>
      </c>
      <c r="N21" s="2">
        <v>2.4166669999999999</v>
      </c>
      <c r="O21" s="2">
        <v>2.6666669999999999</v>
      </c>
      <c r="R21" s="3" t="s">
        <v>23</v>
      </c>
      <c r="S21" s="3">
        <v>46082861.437173411</v>
      </c>
      <c r="T21" s="3">
        <v>26598089.367017686</v>
      </c>
      <c r="U21" s="3">
        <v>1.7325628469508545</v>
      </c>
      <c r="V21" s="3">
        <v>8.6319287910084433E-2</v>
      </c>
      <c r="W21" s="3">
        <v>-6700181.2637812123</v>
      </c>
      <c r="X21" s="3">
        <v>98865904.138128042</v>
      </c>
      <c r="Y21" s="3">
        <v>-6700181.2637812123</v>
      </c>
      <c r="Z21" s="3">
        <v>98865904.138128042</v>
      </c>
    </row>
    <row r="22" spans="1:26" x14ac:dyDescent="0.3">
      <c r="A22">
        <v>2010</v>
      </c>
      <c r="B22" t="s">
        <v>159</v>
      </c>
      <c r="C22" t="s">
        <v>137</v>
      </c>
      <c r="D22" s="2">
        <v>43915300</v>
      </c>
      <c r="E22" s="2">
        <v>52482645.594999999</v>
      </c>
      <c r="F22" s="2">
        <v>96397945.594999999</v>
      </c>
      <c r="G22" s="2">
        <v>8567345.5949999988</v>
      </c>
      <c r="H22" s="2">
        <v>4473.71</v>
      </c>
      <c r="I22" s="2">
        <v>30762.701000000001</v>
      </c>
      <c r="J22" s="2">
        <v>2.0666669999999998</v>
      </c>
      <c r="K22" s="2">
        <v>1.733333</v>
      </c>
      <c r="L22" s="2">
        <v>2.2000000000000002</v>
      </c>
      <c r="M22" s="2">
        <v>2.0984129999999999</v>
      </c>
      <c r="N22" s="2">
        <v>1.9555560000000001</v>
      </c>
      <c r="O22" s="2">
        <v>2.4921120000000001</v>
      </c>
      <c r="R22" s="3" t="s">
        <v>22</v>
      </c>
      <c r="S22" s="3">
        <v>7904164.4074783055</v>
      </c>
      <c r="T22" s="3">
        <v>16448779.822056118</v>
      </c>
      <c r="U22" s="3">
        <v>0.48053195999861559</v>
      </c>
      <c r="V22" s="3">
        <v>0.63192016282066077</v>
      </c>
      <c r="W22" s="3">
        <v>-24737903.815767828</v>
      </c>
      <c r="X22" s="3">
        <v>40546232.630724438</v>
      </c>
      <c r="Y22" s="3">
        <v>-24737903.815767828</v>
      </c>
      <c r="Z22" s="3">
        <v>40546232.630724438</v>
      </c>
    </row>
    <row r="23" spans="1:26" x14ac:dyDescent="0.3">
      <c r="A23">
        <v>2010</v>
      </c>
      <c r="B23" t="s">
        <v>160</v>
      </c>
      <c r="C23" t="s">
        <v>137</v>
      </c>
      <c r="D23" s="2">
        <v>59193894</v>
      </c>
      <c r="E23" s="2">
        <v>58413028</v>
      </c>
      <c r="F23" s="2">
        <v>117606922</v>
      </c>
      <c r="G23" s="2">
        <v>-780866</v>
      </c>
      <c r="H23" s="2">
        <v>30670.34</v>
      </c>
      <c r="I23" s="2">
        <v>7425.9589999999998</v>
      </c>
      <c r="J23" s="2">
        <v>3.1172979999999999</v>
      </c>
      <c r="K23" s="2">
        <v>3.5968429999999998</v>
      </c>
      <c r="L23" s="2">
        <v>3.1656569999999999</v>
      </c>
      <c r="M23" s="2">
        <v>3.49899</v>
      </c>
      <c r="N23" s="2">
        <v>3.3878789999999999</v>
      </c>
      <c r="O23" s="2">
        <v>3.7733840000000001</v>
      </c>
      <c r="R23" s="3" t="s">
        <v>21</v>
      </c>
      <c r="S23" s="3">
        <v>-6501517.5694204802</v>
      </c>
      <c r="T23" s="3">
        <v>27026999.626134545</v>
      </c>
      <c r="U23" s="3">
        <v>-0.24055639395257358</v>
      </c>
      <c r="V23" s="3">
        <v>0.81040146776591238</v>
      </c>
      <c r="W23" s="3">
        <v>-60135718.72049731</v>
      </c>
      <c r="X23" s="3">
        <v>47132683.581656352</v>
      </c>
      <c r="Y23" s="3">
        <v>-60135718.72049731</v>
      </c>
      <c r="Z23" s="3">
        <v>47132683.581656352</v>
      </c>
    </row>
    <row r="24" spans="1:26" x14ac:dyDescent="0.3">
      <c r="A24">
        <v>2010</v>
      </c>
      <c r="B24" t="s">
        <v>161</v>
      </c>
      <c r="C24" t="s">
        <v>137</v>
      </c>
      <c r="D24" s="2">
        <v>15262001.381999999</v>
      </c>
      <c r="E24" s="2">
        <v>7023137.4550000001</v>
      </c>
      <c r="F24" s="2">
        <v>22285138.836999997</v>
      </c>
      <c r="G24" s="2">
        <v>-8238863.9269999992</v>
      </c>
      <c r="H24" s="2">
        <v>3679.19</v>
      </c>
      <c r="I24" s="2">
        <v>7182.39</v>
      </c>
      <c r="J24" s="2">
        <v>2.3071429999999999</v>
      </c>
      <c r="K24" s="2">
        <v>2.6928570000000001</v>
      </c>
      <c r="L24" s="2">
        <v>3.1071430000000002</v>
      </c>
      <c r="M24" s="2">
        <v>2.4928569999999999</v>
      </c>
      <c r="N24" s="2">
        <v>2.3285719999999999</v>
      </c>
      <c r="O24" s="2">
        <v>3.3885719999999999</v>
      </c>
      <c r="R24" s="3" t="s">
        <v>20</v>
      </c>
      <c r="S24" s="3">
        <v>-31052902.953681391</v>
      </c>
      <c r="T24" s="3">
        <v>21872525.876433514</v>
      </c>
      <c r="U24" s="3">
        <v>-1.4197218523873938</v>
      </c>
      <c r="V24" s="3">
        <v>0.15886192489582801</v>
      </c>
      <c r="W24" s="3">
        <v>-74458218.703358248</v>
      </c>
      <c r="X24" s="3">
        <v>12352412.795995463</v>
      </c>
      <c r="Y24" s="3">
        <v>-74458218.703358248</v>
      </c>
      <c r="Z24" s="3">
        <v>12352412.795995463</v>
      </c>
    </row>
    <row r="25" spans="1:26" ht="14.5" thickBot="1" x14ac:dyDescent="0.35">
      <c r="A25">
        <v>2010</v>
      </c>
      <c r="B25" t="s">
        <v>440</v>
      </c>
      <c r="C25" t="s">
        <v>137</v>
      </c>
      <c r="D25" s="2">
        <v>31106700</v>
      </c>
      <c r="E25" s="2">
        <v>57244063.938000001</v>
      </c>
      <c r="F25" s="2">
        <v>88350763.937999994</v>
      </c>
      <c r="G25" s="2">
        <v>26137363.938000001</v>
      </c>
      <c r="H25" s="2">
        <v>9005.26</v>
      </c>
      <c r="I25" s="2">
        <v>16398.975999999999</v>
      </c>
      <c r="J25" s="2">
        <v>2.3763179999999999</v>
      </c>
      <c r="K25" s="2">
        <v>2.6597029999999999</v>
      </c>
      <c r="L25" s="2">
        <v>3.2890320000000002</v>
      </c>
      <c r="M25" s="2">
        <v>2.600101</v>
      </c>
      <c r="N25" s="2">
        <v>2.7000999999999999</v>
      </c>
      <c r="O25" s="2">
        <v>3.2501000000000002</v>
      </c>
      <c r="R25" s="4" t="s">
        <v>19</v>
      </c>
      <c r="S25" s="4">
        <v>17108656.702213313</v>
      </c>
      <c r="T25" s="4">
        <v>13605344.863227455</v>
      </c>
      <c r="U25" s="4">
        <v>1.2574952619139126</v>
      </c>
      <c r="V25" s="4">
        <v>0.2115627440421852</v>
      </c>
      <c r="W25" s="4">
        <v>-9890707.3862256818</v>
      </c>
      <c r="X25" s="4">
        <v>44108020.790652305</v>
      </c>
      <c r="Y25" s="4">
        <v>-9890707.3862256818</v>
      </c>
      <c r="Z25" s="4">
        <v>44108020.790652305</v>
      </c>
    </row>
    <row r="26" spans="1:26" x14ac:dyDescent="0.3">
      <c r="A26">
        <v>2010</v>
      </c>
      <c r="B26" t="s">
        <v>162</v>
      </c>
      <c r="C26" t="s">
        <v>137</v>
      </c>
      <c r="D26" s="2">
        <v>22691403.866</v>
      </c>
      <c r="E26" s="2">
        <v>62698237.005999997</v>
      </c>
      <c r="F26" s="2">
        <v>85389640.871999994</v>
      </c>
      <c r="G26" s="2">
        <v>40006833.140000001</v>
      </c>
      <c r="H26" s="2">
        <v>32216.41</v>
      </c>
      <c r="I26" s="2">
        <v>2998.0830000000001</v>
      </c>
      <c r="J26" s="2">
        <v>3.0293510000000001</v>
      </c>
      <c r="K26" s="2">
        <v>3.3281939999999999</v>
      </c>
      <c r="L26" s="2">
        <v>3.118436</v>
      </c>
      <c r="M26" s="2">
        <v>3.1067589999999998</v>
      </c>
      <c r="N26" s="2">
        <v>3.443079</v>
      </c>
      <c r="O26" s="2">
        <v>3.6985679999999999</v>
      </c>
    </row>
    <row r="27" spans="1:26" x14ac:dyDescent="0.3">
      <c r="A27">
        <v>2010</v>
      </c>
      <c r="B27" t="s">
        <v>163</v>
      </c>
      <c r="C27" t="s">
        <v>137</v>
      </c>
      <c r="D27" s="2">
        <v>17969734.783</v>
      </c>
      <c r="E27" s="2">
        <v>5021000</v>
      </c>
      <c r="F27" s="2">
        <v>22990734.783</v>
      </c>
      <c r="G27" s="2">
        <v>-12948734.783</v>
      </c>
      <c r="H27" s="2">
        <v>8858.2800000000007</v>
      </c>
      <c r="I27" s="2">
        <v>4337.1409999999996</v>
      </c>
      <c r="J27" s="2">
        <v>3.2727270000000002</v>
      </c>
      <c r="K27" s="2">
        <v>3.048737</v>
      </c>
      <c r="L27" s="2">
        <v>2.8707069999999999</v>
      </c>
      <c r="M27" s="2">
        <v>3.7318180000000001</v>
      </c>
      <c r="N27" s="2">
        <v>3.1636359999999999</v>
      </c>
      <c r="O27" s="2">
        <v>3.970332</v>
      </c>
      <c r="R27" t="s">
        <v>545</v>
      </c>
    </row>
    <row r="28" spans="1:26" ht="14.5" thickBot="1" x14ac:dyDescent="0.35">
      <c r="A28">
        <v>2010</v>
      </c>
      <c r="B28" t="s">
        <v>164</v>
      </c>
      <c r="C28" t="s">
        <v>137</v>
      </c>
      <c r="D28" s="2">
        <v>19774505.522999998</v>
      </c>
      <c r="E28" s="2">
        <v>36599577.119999997</v>
      </c>
      <c r="F28" s="2">
        <v>56374082.642999992</v>
      </c>
      <c r="G28" s="2">
        <v>16825071.596999999</v>
      </c>
      <c r="H28" s="2">
        <v>19774.8</v>
      </c>
      <c r="I28" s="2">
        <v>3041.46</v>
      </c>
      <c r="J28" s="2">
        <v>3.375</v>
      </c>
      <c r="K28" s="2">
        <v>3.0625</v>
      </c>
      <c r="L28" s="2">
        <v>2.3125</v>
      </c>
      <c r="M28" s="2">
        <v>2.3697919999999999</v>
      </c>
      <c r="N28" s="2">
        <v>2.0364580000000001</v>
      </c>
      <c r="O28" s="2">
        <v>3.9354170000000002</v>
      </c>
    </row>
    <row r="29" spans="1:26" x14ac:dyDescent="0.3">
      <c r="A29">
        <v>2010</v>
      </c>
      <c r="B29" t="s">
        <v>165</v>
      </c>
      <c r="C29" t="s">
        <v>137</v>
      </c>
      <c r="D29" s="2">
        <v>23239545.239</v>
      </c>
      <c r="E29" s="2">
        <v>74964415.452999994</v>
      </c>
      <c r="F29" s="2">
        <v>98203960.692000002</v>
      </c>
      <c r="G29" s="2">
        <v>51724870.213999994</v>
      </c>
      <c r="H29" s="2">
        <v>72953.440000000002</v>
      </c>
      <c r="I29" s="2">
        <v>1779.6759999999999</v>
      </c>
      <c r="J29" s="2">
        <v>2.2517010000000002</v>
      </c>
      <c r="K29" s="2">
        <v>2.7517010000000002</v>
      </c>
      <c r="L29" s="2">
        <v>2.9183669999999999</v>
      </c>
      <c r="M29" s="2">
        <v>2.5714290000000002</v>
      </c>
      <c r="N29" s="2">
        <v>3.0850339999999998</v>
      </c>
      <c r="O29" s="2">
        <v>4.0850340000000003</v>
      </c>
      <c r="R29" s="6" t="s">
        <v>31</v>
      </c>
      <c r="S29" s="6"/>
    </row>
    <row r="30" spans="1:26" x14ac:dyDescent="0.3">
      <c r="A30">
        <v>2010</v>
      </c>
      <c r="B30" t="s">
        <v>166</v>
      </c>
      <c r="C30" t="s">
        <v>137</v>
      </c>
      <c r="D30" s="2">
        <v>103621530.06</v>
      </c>
      <c r="E30" s="2">
        <v>250577015.62099999</v>
      </c>
      <c r="F30" s="2">
        <v>354198545.68099999</v>
      </c>
      <c r="G30" s="2">
        <v>146955485.56099999</v>
      </c>
      <c r="H30" s="2">
        <v>19163.34</v>
      </c>
      <c r="I30" s="2">
        <v>27425.675999999999</v>
      </c>
      <c r="J30" s="2">
        <v>2.9118710000000001</v>
      </c>
      <c r="K30" s="2">
        <v>3.2663720000000001</v>
      </c>
      <c r="L30" s="2">
        <v>2.7990729999999999</v>
      </c>
      <c r="M30" s="2">
        <v>3.3324479999999999</v>
      </c>
      <c r="N30" s="2">
        <v>3.3158799999999999</v>
      </c>
      <c r="O30" s="2">
        <v>3.7804120000000001</v>
      </c>
      <c r="R30" s="3" t="s">
        <v>32</v>
      </c>
      <c r="S30" s="3">
        <v>0.81114914402025029</v>
      </c>
    </row>
    <row r="31" spans="1:26" x14ac:dyDescent="0.3">
      <c r="A31">
        <v>2010</v>
      </c>
      <c r="B31" t="s">
        <v>167</v>
      </c>
      <c r="C31" t="s">
        <v>137</v>
      </c>
      <c r="D31" s="2">
        <v>17561575.592999998</v>
      </c>
      <c r="E31" s="2">
        <v>12796108</v>
      </c>
      <c r="F31" s="2">
        <v>30357683.592999998</v>
      </c>
      <c r="G31" s="2">
        <v>-4765467.5929999985</v>
      </c>
      <c r="H31" s="2">
        <v>2806.69</v>
      </c>
      <c r="I31" s="2">
        <v>21018.833999999999</v>
      </c>
      <c r="J31" s="2">
        <v>2.3698160000000001</v>
      </c>
      <c r="K31" s="2">
        <v>2.4504609999999998</v>
      </c>
      <c r="L31" s="2">
        <v>2.8742670000000001</v>
      </c>
      <c r="M31" s="2">
        <v>2.5894430000000002</v>
      </c>
      <c r="N31" s="2">
        <v>2.625</v>
      </c>
      <c r="O31" s="2">
        <v>3.445999</v>
      </c>
      <c r="R31" s="3" t="s">
        <v>33</v>
      </c>
      <c r="S31" s="3">
        <v>0.65796293384478477</v>
      </c>
    </row>
    <row r="32" spans="1:26" x14ac:dyDescent="0.3">
      <c r="A32">
        <v>2010</v>
      </c>
      <c r="B32" t="s">
        <v>465</v>
      </c>
      <c r="C32" t="s">
        <v>137</v>
      </c>
      <c r="D32" s="2">
        <v>2656900</v>
      </c>
      <c r="E32" s="2">
        <v>1173215.2350000001</v>
      </c>
      <c r="F32" s="2">
        <v>3830115.2350000003</v>
      </c>
      <c r="G32" s="2">
        <v>-1483684.7649999999</v>
      </c>
      <c r="H32" s="2">
        <v>738.28700000000003</v>
      </c>
      <c r="I32" s="2">
        <v>7641.63</v>
      </c>
      <c r="J32" s="2">
        <v>1.9035569999999999</v>
      </c>
      <c r="K32" s="2">
        <v>2</v>
      </c>
      <c r="L32" s="2">
        <v>2.4209489999999998</v>
      </c>
      <c r="M32" s="2">
        <v>2.2544140000000001</v>
      </c>
      <c r="N32" s="2">
        <v>2.2544140000000001</v>
      </c>
      <c r="O32" s="2">
        <v>3.1635049999999998</v>
      </c>
      <c r="R32" s="3" t="s">
        <v>34</v>
      </c>
      <c r="S32" s="3">
        <v>0.6233276332010449</v>
      </c>
    </row>
    <row r="33" spans="1:26" x14ac:dyDescent="0.3">
      <c r="A33">
        <v>2010</v>
      </c>
      <c r="B33" t="s">
        <v>168</v>
      </c>
      <c r="C33" t="s">
        <v>137</v>
      </c>
      <c r="D33" s="2">
        <v>185544331.852</v>
      </c>
      <c r="E33" s="2">
        <v>113883219.184</v>
      </c>
      <c r="F33" s="2">
        <v>299427551.03600001</v>
      </c>
      <c r="G33" s="2">
        <v>-71661112.667999998</v>
      </c>
      <c r="H33" s="2">
        <v>10475.57</v>
      </c>
      <c r="I33" s="2">
        <v>72326.914000000004</v>
      </c>
      <c r="J33" s="2">
        <v>2.8202699999999998</v>
      </c>
      <c r="K33" s="2">
        <v>3.078811</v>
      </c>
      <c r="L33" s="2">
        <v>3.1511369999999999</v>
      </c>
      <c r="M33" s="2">
        <v>3.2343540000000002</v>
      </c>
      <c r="N33" s="2">
        <v>3.0908829999999998</v>
      </c>
      <c r="O33" s="2">
        <v>3.9388160000000001</v>
      </c>
      <c r="R33" s="3" t="s">
        <v>35</v>
      </c>
      <c r="S33" s="3">
        <v>52649873.125224195</v>
      </c>
    </row>
    <row r="34" spans="1:26" ht="14.5" thickBot="1" x14ac:dyDescent="0.35">
      <c r="A34">
        <v>2010</v>
      </c>
      <c r="B34" t="s">
        <v>468</v>
      </c>
      <c r="C34" t="s">
        <v>137</v>
      </c>
      <c r="D34" s="2">
        <v>5700000</v>
      </c>
      <c r="E34" s="2">
        <v>6500000</v>
      </c>
      <c r="F34" s="2">
        <v>12200000</v>
      </c>
      <c r="G34" s="2">
        <v>800000</v>
      </c>
      <c r="H34" s="2">
        <v>4439.2</v>
      </c>
      <c r="I34" s="2">
        <v>5087.21</v>
      </c>
      <c r="J34" s="2">
        <v>2.1355379999999999</v>
      </c>
      <c r="K34" s="2">
        <v>2.2414239999999999</v>
      </c>
      <c r="L34" s="2">
        <v>2.3125</v>
      </c>
      <c r="M34" s="2">
        <v>2.3377340000000002</v>
      </c>
      <c r="N34" s="2">
        <v>2.3791669999999998</v>
      </c>
      <c r="O34" s="2">
        <v>3.5125000000000002</v>
      </c>
      <c r="R34" s="4" t="s">
        <v>36</v>
      </c>
      <c r="S34" s="4">
        <v>106</v>
      </c>
    </row>
    <row r="35" spans="1:26" x14ac:dyDescent="0.3">
      <c r="A35">
        <v>2010</v>
      </c>
      <c r="B35" t="s">
        <v>169</v>
      </c>
      <c r="C35" t="s">
        <v>137</v>
      </c>
      <c r="D35" s="2">
        <v>165000000</v>
      </c>
      <c r="E35" s="2">
        <v>198362000</v>
      </c>
      <c r="F35" s="2">
        <v>363362000</v>
      </c>
      <c r="G35" s="2">
        <v>33362000</v>
      </c>
      <c r="H35" s="2">
        <v>35064.26</v>
      </c>
      <c r="I35" s="2">
        <v>8270.6839999999993</v>
      </c>
      <c r="J35" s="2">
        <v>3.4892989999999999</v>
      </c>
      <c r="K35" s="2">
        <v>3.807725</v>
      </c>
      <c r="L35" s="2">
        <v>3.4807549999999998</v>
      </c>
      <c r="M35" s="2">
        <v>3.532518</v>
      </c>
      <c r="N35" s="2">
        <v>3.580622</v>
      </c>
      <c r="O35" s="2">
        <v>3.9353009999999999</v>
      </c>
    </row>
    <row r="36" spans="1:26" ht="14.5" thickBot="1" x14ac:dyDescent="0.35">
      <c r="A36">
        <v>2010</v>
      </c>
      <c r="B36" t="s">
        <v>471</v>
      </c>
      <c r="C36" t="s">
        <v>137</v>
      </c>
      <c r="D36" s="2">
        <v>8689483</v>
      </c>
      <c r="E36" s="2">
        <v>11695013</v>
      </c>
      <c r="F36" s="2">
        <v>20384496</v>
      </c>
      <c r="G36" s="2">
        <v>3005530</v>
      </c>
      <c r="H36" s="2">
        <v>1404.85</v>
      </c>
      <c r="I36" s="2">
        <v>28606.294000000002</v>
      </c>
      <c r="J36" s="2">
        <v>2.202474</v>
      </c>
      <c r="K36" s="2">
        <v>2.535066</v>
      </c>
      <c r="L36" s="2">
        <v>2.7916620000000001</v>
      </c>
      <c r="M36" s="2">
        <v>2.495679</v>
      </c>
      <c r="N36" s="2">
        <v>2.9555549999999999</v>
      </c>
      <c r="O36" s="2">
        <v>3.7202329999999999</v>
      </c>
      <c r="R36" t="s">
        <v>37</v>
      </c>
    </row>
    <row r="37" spans="1:26" x14ac:dyDescent="0.3">
      <c r="A37">
        <v>2010</v>
      </c>
      <c r="B37" t="s">
        <v>170</v>
      </c>
      <c r="C37" t="s">
        <v>137</v>
      </c>
      <c r="D37" s="2">
        <v>9255368.3489999995</v>
      </c>
      <c r="E37" s="2">
        <v>8100000</v>
      </c>
      <c r="F37" s="2">
        <v>17355368.348999999</v>
      </c>
      <c r="G37" s="2">
        <v>-1155368.3489999995</v>
      </c>
      <c r="H37" s="2">
        <v>1266.79</v>
      </c>
      <c r="I37" s="2">
        <v>23606.778999999999</v>
      </c>
      <c r="J37" s="2">
        <v>2.464286</v>
      </c>
      <c r="K37" s="2">
        <v>2.348214</v>
      </c>
      <c r="L37" s="2">
        <v>2.2389290000000002</v>
      </c>
      <c r="M37" s="2">
        <v>2.3505950000000002</v>
      </c>
      <c r="N37" s="2">
        <v>2.6309520000000002</v>
      </c>
      <c r="O37" s="2">
        <v>3.4791669999999999</v>
      </c>
      <c r="R37" s="5"/>
      <c r="S37" s="5" t="s">
        <v>41</v>
      </c>
      <c r="T37" s="5" t="s">
        <v>42</v>
      </c>
      <c r="U37" s="5" t="s">
        <v>43</v>
      </c>
      <c r="V37" s="5" t="s">
        <v>44</v>
      </c>
      <c r="W37" s="5" t="s">
        <v>45</v>
      </c>
    </row>
    <row r="38" spans="1:26" x14ac:dyDescent="0.3">
      <c r="A38">
        <v>2012</v>
      </c>
      <c r="B38" t="s">
        <v>155</v>
      </c>
      <c r="C38" t="s">
        <v>137</v>
      </c>
      <c r="D38" s="2">
        <v>4266895.6500000004</v>
      </c>
      <c r="E38" s="2">
        <v>1428120.692</v>
      </c>
      <c r="F38" s="2">
        <v>5695016.3420000002</v>
      </c>
      <c r="G38" s="2">
        <v>-2838774.9580000006</v>
      </c>
      <c r="H38" s="2">
        <v>3575.53</v>
      </c>
      <c r="I38" s="2">
        <v>2881.922</v>
      </c>
      <c r="J38" s="2">
        <v>2.2676280000000002</v>
      </c>
      <c r="K38" s="2">
        <v>2.37602</v>
      </c>
      <c r="L38" s="2">
        <v>2.6538460000000001</v>
      </c>
      <c r="M38" s="2">
        <v>2.4038460000000001</v>
      </c>
      <c r="N38" s="2">
        <v>2.570513</v>
      </c>
      <c r="O38" s="2">
        <v>3.070513</v>
      </c>
      <c r="R38" s="3" t="s">
        <v>38</v>
      </c>
      <c r="S38" s="3">
        <v>8</v>
      </c>
      <c r="T38" s="3">
        <v>5.2257543348409075E+17</v>
      </c>
      <c r="U38" s="3">
        <v>6.5321929185511344E+16</v>
      </c>
      <c r="V38" s="3">
        <v>23.564831818376653</v>
      </c>
      <c r="W38" s="3">
        <v>1.1600452908985309E-19</v>
      </c>
    </row>
    <row r="39" spans="1:26" x14ac:dyDescent="0.3">
      <c r="A39">
        <v>2012</v>
      </c>
      <c r="B39" t="s">
        <v>156</v>
      </c>
      <c r="C39" t="s">
        <v>137</v>
      </c>
      <c r="D39" s="2">
        <v>9641723.7709999997</v>
      </c>
      <c r="E39" s="2">
        <v>32634038</v>
      </c>
      <c r="F39" s="2">
        <v>42275761.770999998</v>
      </c>
      <c r="G39" s="2">
        <v>22992314.229000002</v>
      </c>
      <c r="H39" s="2">
        <v>7545.87</v>
      </c>
      <c r="I39" s="2">
        <v>9264.9169999999995</v>
      </c>
      <c r="J39" s="2">
        <v>1.9172340000000001</v>
      </c>
      <c r="K39" s="2">
        <v>2.417233</v>
      </c>
      <c r="L39" s="2">
        <v>2.4285709999999998</v>
      </c>
      <c r="M39" s="2">
        <v>2.1428569999999998</v>
      </c>
      <c r="N39" s="2">
        <v>2.7505670000000002</v>
      </c>
      <c r="O39" s="2">
        <v>3.226531</v>
      </c>
      <c r="R39" s="3" t="s">
        <v>39</v>
      </c>
      <c r="S39" s="3">
        <v>98</v>
      </c>
      <c r="T39" s="3">
        <v>2.716568957300161E+17</v>
      </c>
      <c r="U39" s="3">
        <v>2772009140102205</v>
      </c>
      <c r="V39" s="3"/>
      <c r="W39" s="3"/>
    </row>
    <row r="40" spans="1:26" ht="14.5" thickBot="1" x14ac:dyDescent="0.35">
      <c r="A40">
        <v>2012</v>
      </c>
      <c r="B40" t="s">
        <v>157</v>
      </c>
      <c r="C40" t="s">
        <v>137</v>
      </c>
      <c r="D40" s="2">
        <v>12830000</v>
      </c>
      <c r="E40" s="2">
        <v>19768085</v>
      </c>
      <c r="F40" s="2">
        <v>32598085</v>
      </c>
      <c r="G40" s="2">
        <v>6938085</v>
      </c>
      <c r="H40" s="2">
        <v>25434.45</v>
      </c>
      <c r="I40" s="2">
        <v>1300.2170000000001</v>
      </c>
      <c r="J40" s="2">
        <v>2.6666669999999999</v>
      </c>
      <c r="K40" s="2">
        <v>3.0833330000000001</v>
      </c>
      <c r="L40" s="2">
        <v>2.8333330000000001</v>
      </c>
      <c r="M40" s="2">
        <v>2.9430559999999999</v>
      </c>
      <c r="N40" s="2">
        <v>3.4166669999999999</v>
      </c>
      <c r="O40" s="2">
        <v>3.4166669999999999</v>
      </c>
      <c r="R40" s="4" t="s">
        <v>4</v>
      </c>
      <c r="S40" s="4">
        <v>106</v>
      </c>
      <c r="T40" s="4">
        <v>7.9423232921410688E+17</v>
      </c>
      <c r="U40" s="4"/>
      <c r="V40" s="4"/>
      <c r="W40" s="4"/>
    </row>
    <row r="41" spans="1:26" ht="14.5" thickBot="1" x14ac:dyDescent="0.35">
      <c r="A41">
        <v>2012</v>
      </c>
      <c r="B41" t="s">
        <v>238</v>
      </c>
      <c r="C41" t="s">
        <v>137</v>
      </c>
      <c r="D41" s="2">
        <v>564435</v>
      </c>
      <c r="E41" s="2">
        <v>118000</v>
      </c>
      <c r="F41" s="2">
        <v>682435</v>
      </c>
      <c r="G41" s="2">
        <v>-446435</v>
      </c>
      <c r="H41" s="2">
        <v>1522.95</v>
      </c>
      <c r="I41" s="2">
        <v>881.18499999999995</v>
      </c>
      <c r="J41" s="2">
        <v>1.7181820000000001</v>
      </c>
      <c r="K41" s="2">
        <v>1.506643</v>
      </c>
      <c r="L41" s="2">
        <v>1.7657339999999999</v>
      </c>
      <c r="M41" s="2">
        <v>1.8362860000000001</v>
      </c>
      <c r="N41" s="2">
        <v>1.7251749999999999</v>
      </c>
      <c r="O41" s="2">
        <v>2.1903260000000002</v>
      </c>
    </row>
    <row r="42" spans="1:26" x14ac:dyDescent="0.3">
      <c r="A42">
        <v>2012</v>
      </c>
      <c r="B42" t="s">
        <v>478</v>
      </c>
      <c r="C42" t="s">
        <v>137</v>
      </c>
      <c r="D42" s="2">
        <v>61478889.467</v>
      </c>
      <c r="E42" s="2">
        <v>108553847.118</v>
      </c>
      <c r="F42" s="2">
        <v>170032736.58500001</v>
      </c>
      <c r="G42" s="2">
        <v>47074957.651000001</v>
      </c>
      <c r="H42" s="2">
        <v>5118.47</v>
      </c>
      <c r="I42" s="2">
        <v>76453.573999999993</v>
      </c>
      <c r="J42" s="2">
        <v>2.190172</v>
      </c>
      <c r="K42" s="2">
        <v>2.4241830000000002</v>
      </c>
      <c r="L42" s="2">
        <v>2.491403</v>
      </c>
      <c r="M42" s="2">
        <v>2.663043</v>
      </c>
      <c r="N42" s="2">
        <v>2.493274</v>
      </c>
      <c r="O42" s="2">
        <v>2.663043</v>
      </c>
      <c r="R42" s="5"/>
      <c r="S42" s="5" t="s">
        <v>46</v>
      </c>
      <c r="T42" s="5" t="s">
        <v>35</v>
      </c>
      <c r="U42" s="5" t="s">
        <v>47</v>
      </c>
      <c r="V42" s="5" t="s">
        <v>48</v>
      </c>
      <c r="W42" s="5" t="s">
        <v>49</v>
      </c>
      <c r="X42" s="5" t="s">
        <v>50</v>
      </c>
      <c r="Y42" s="5" t="s">
        <v>51</v>
      </c>
      <c r="Z42" s="5" t="s">
        <v>52</v>
      </c>
    </row>
    <row r="43" spans="1:26" x14ac:dyDescent="0.3">
      <c r="A43">
        <v>2012</v>
      </c>
      <c r="B43" t="s">
        <v>159</v>
      </c>
      <c r="C43" t="s">
        <v>137</v>
      </c>
      <c r="D43" s="2">
        <v>59006000</v>
      </c>
      <c r="E43" s="2">
        <v>94369280.008000001</v>
      </c>
      <c r="F43" s="2">
        <v>153375280.00800002</v>
      </c>
      <c r="G43" s="2">
        <v>35363280.008000001</v>
      </c>
      <c r="H43" s="2">
        <v>6692.58</v>
      </c>
      <c r="I43" s="2">
        <v>32776.571000000004</v>
      </c>
      <c r="J43" s="2">
        <v>1.747495</v>
      </c>
      <c r="K43" s="2">
        <v>1.915867</v>
      </c>
      <c r="L43" s="2">
        <v>2.381332</v>
      </c>
      <c r="M43" s="2">
        <v>2.1937690000000001</v>
      </c>
      <c r="N43" s="2">
        <v>1.8630249999999999</v>
      </c>
      <c r="O43" s="2">
        <v>2.771385</v>
      </c>
      <c r="R43" s="3" t="s">
        <v>40</v>
      </c>
      <c r="S43" s="3">
        <v>0</v>
      </c>
      <c r="T43" s="3" t="e">
        <v>#N/A</v>
      </c>
      <c r="U43" s="3" t="e">
        <v>#N/A</v>
      </c>
      <c r="V43" s="3" t="e">
        <v>#N/A</v>
      </c>
      <c r="W43" s="3" t="e">
        <v>#N/A</v>
      </c>
      <c r="X43" s="3" t="e">
        <v>#N/A</v>
      </c>
      <c r="Y43" s="3" t="e">
        <v>#N/A</v>
      </c>
      <c r="Z43" s="3" t="e">
        <v>#N/A</v>
      </c>
    </row>
    <row r="44" spans="1:26" x14ac:dyDescent="0.3">
      <c r="A44">
        <v>2012</v>
      </c>
      <c r="B44" t="s">
        <v>160</v>
      </c>
      <c r="C44" t="s">
        <v>137</v>
      </c>
      <c r="D44" s="2">
        <v>73112080</v>
      </c>
      <c r="E44" s="2">
        <v>63140635</v>
      </c>
      <c r="F44" s="2">
        <v>136252715</v>
      </c>
      <c r="G44" s="2">
        <v>-9971445</v>
      </c>
      <c r="H44" s="2">
        <v>32556.959999999999</v>
      </c>
      <c r="I44" s="2">
        <v>7699.1049999999996</v>
      </c>
      <c r="J44" s="2">
        <v>2.2727270000000002</v>
      </c>
      <c r="K44" s="2">
        <v>2.4842979999999999</v>
      </c>
      <c r="L44" s="2">
        <v>2.8842979999999998</v>
      </c>
      <c r="M44" s="2">
        <v>2.1743800000000002</v>
      </c>
      <c r="N44" s="2">
        <v>2.5473140000000001</v>
      </c>
      <c r="O44" s="2">
        <v>2.9223140000000001</v>
      </c>
      <c r="R44" s="3" t="s">
        <v>5</v>
      </c>
      <c r="S44" s="3">
        <v>725.31672583630666</v>
      </c>
      <c r="T44" s="3">
        <v>327.5471359071006</v>
      </c>
      <c r="U44" s="3">
        <v>2.2143888507149763</v>
      </c>
      <c r="V44" s="7">
        <v>2.9119474885096811E-2</v>
      </c>
      <c r="W44" s="3">
        <v>75.310094811199974</v>
      </c>
      <c r="X44" s="3">
        <v>1375.3233568614132</v>
      </c>
      <c r="Y44" s="3">
        <v>75.310094811199974</v>
      </c>
      <c r="Z44" s="3">
        <v>1375.3233568614132</v>
      </c>
    </row>
    <row r="45" spans="1:26" x14ac:dyDescent="0.3">
      <c r="A45">
        <v>2012</v>
      </c>
      <c r="B45" t="s">
        <v>161</v>
      </c>
      <c r="C45" t="s">
        <v>137</v>
      </c>
      <c r="D45" s="2">
        <v>20691383.704999998</v>
      </c>
      <c r="E45" s="2">
        <v>7877135.557</v>
      </c>
      <c r="F45" s="2">
        <v>28568519.261999998</v>
      </c>
      <c r="G45" s="2">
        <v>-12814248.147999998</v>
      </c>
      <c r="H45" s="2">
        <v>3930.95</v>
      </c>
      <c r="I45" s="2">
        <v>7992.5730000000003</v>
      </c>
      <c r="J45" s="2">
        <v>2.7335229999999999</v>
      </c>
      <c r="K45" s="2">
        <v>2.8179630000000002</v>
      </c>
      <c r="L45" s="2">
        <v>2.6787879999999999</v>
      </c>
      <c r="M45" s="2">
        <v>2.6787879999999999</v>
      </c>
      <c r="N45" s="2">
        <v>2.9787880000000002</v>
      </c>
      <c r="O45" s="2">
        <v>3.1072600000000001</v>
      </c>
      <c r="R45" s="3" t="s">
        <v>6</v>
      </c>
      <c r="S45" s="3">
        <v>1462.4006134524291</v>
      </c>
      <c r="T45" s="3">
        <v>265.13788774163925</v>
      </c>
      <c r="U45" s="3">
        <v>5.5156229308028948</v>
      </c>
      <c r="V45" s="7">
        <v>2.8290818496446794E-7</v>
      </c>
      <c r="W45" s="3">
        <v>936.2431042720234</v>
      </c>
      <c r="X45" s="3">
        <v>1988.5581226328347</v>
      </c>
      <c r="Y45" s="3">
        <v>936.2431042720234</v>
      </c>
      <c r="Z45" s="3">
        <v>1988.5581226328347</v>
      </c>
    </row>
    <row r="46" spans="1:26" x14ac:dyDescent="0.3">
      <c r="A46">
        <v>2012</v>
      </c>
      <c r="B46" t="s">
        <v>440</v>
      </c>
      <c r="C46" t="s">
        <v>137</v>
      </c>
      <c r="D46" s="2">
        <v>44538070.814999998</v>
      </c>
      <c r="E46" s="2">
        <v>92281520.629999995</v>
      </c>
      <c r="F46" s="2">
        <v>136819591.44499999</v>
      </c>
      <c r="G46" s="2">
        <v>47743449.814999998</v>
      </c>
      <c r="H46" s="2">
        <v>12300.48</v>
      </c>
      <c r="I46" s="2">
        <v>16921.179</v>
      </c>
      <c r="J46" s="2">
        <v>2.582967</v>
      </c>
      <c r="K46" s="2">
        <v>2.6018309999999998</v>
      </c>
      <c r="L46" s="2">
        <v>2.67326</v>
      </c>
      <c r="M46" s="2">
        <v>2.7510379999999999</v>
      </c>
      <c r="N46" s="2">
        <v>2.8279610000000002</v>
      </c>
      <c r="O46" s="2">
        <v>2.7282169999999999</v>
      </c>
      <c r="R46" s="3" t="s">
        <v>24</v>
      </c>
      <c r="S46" s="3">
        <v>-30384655.768592801</v>
      </c>
      <c r="T46" s="3">
        <v>27001600.209457941</v>
      </c>
      <c r="U46" s="3">
        <v>-1.1252909284224519</v>
      </c>
      <c r="V46" s="3">
        <v>0.26321418476567099</v>
      </c>
      <c r="W46" s="3">
        <v>-83968452.603911415</v>
      </c>
      <c r="X46" s="3">
        <v>23199141.066725809</v>
      </c>
      <c r="Y46" s="3">
        <v>-83968452.603911415</v>
      </c>
      <c r="Z46" s="3">
        <v>23199141.066725809</v>
      </c>
    </row>
    <row r="47" spans="1:26" x14ac:dyDescent="0.3">
      <c r="A47">
        <v>2012</v>
      </c>
      <c r="B47" t="s">
        <v>162</v>
      </c>
      <c r="C47" t="s">
        <v>137</v>
      </c>
      <c r="D47" s="2">
        <v>27448754.136999998</v>
      </c>
      <c r="E47" s="2">
        <v>118895915.323</v>
      </c>
      <c r="F47" s="2">
        <v>146344669.46000001</v>
      </c>
      <c r="G47" s="2">
        <v>91447161.186000004</v>
      </c>
      <c r="H47" s="2">
        <v>45726.19</v>
      </c>
      <c r="I47" s="2">
        <v>3395.556</v>
      </c>
      <c r="J47" s="2">
        <v>2.214286</v>
      </c>
      <c r="K47" s="2">
        <v>2.4106290000000001</v>
      </c>
      <c r="L47" s="2">
        <v>2.714286</v>
      </c>
      <c r="M47" s="2">
        <v>2.376395</v>
      </c>
      <c r="N47" s="2">
        <v>2.6071650000000002</v>
      </c>
      <c r="O47" s="2">
        <v>3.1121029999999998</v>
      </c>
      <c r="R47" s="3" t="s">
        <v>23</v>
      </c>
      <c r="S47" s="3">
        <v>100487880.63688923</v>
      </c>
      <c r="T47" s="3">
        <v>31929785.383067153</v>
      </c>
      <c r="U47" s="3">
        <v>3.1471517716551727</v>
      </c>
      <c r="V47" s="7">
        <v>2.1843659059047186E-3</v>
      </c>
      <c r="W47" s="3">
        <v>37124260.714751929</v>
      </c>
      <c r="X47" s="3">
        <v>163851500.55902654</v>
      </c>
      <c r="Y47" s="3">
        <v>37124260.714751929</v>
      </c>
      <c r="Z47" s="3">
        <v>163851500.55902654</v>
      </c>
    </row>
    <row r="48" spans="1:26" x14ac:dyDescent="0.3">
      <c r="A48">
        <v>2012</v>
      </c>
      <c r="B48" t="s">
        <v>163</v>
      </c>
      <c r="C48" t="s">
        <v>137</v>
      </c>
      <c r="D48" s="2">
        <v>21146549.423</v>
      </c>
      <c r="E48" s="2">
        <v>5615000</v>
      </c>
      <c r="F48" s="2">
        <v>26761549.423</v>
      </c>
      <c r="G48" s="2">
        <v>-15531549.423</v>
      </c>
      <c r="H48" s="2">
        <v>8996.56</v>
      </c>
      <c r="I48" s="2">
        <v>4916.4040000000014</v>
      </c>
      <c r="J48" s="2">
        <v>3.0967530000000001</v>
      </c>
      <c r="K48" s="2">
        <v>2.9634200000000002</v>
      </c>
      <c r="L48" s="2">
        <v>2.7777780000000001</v>
      </c>
      <c r="M48" s="2">
        <v>2.7330549999999998</v>
      </c>
      <c r="N48" s="2">
        <v>2.590198</v>
      </c>
      <c r="O48" s="2">
        <v>3.165959</v>
      </c>
      <c r="R48" s="3" t="s">
        <v>22</v>
      </c>
      <c r="S48" s="3">
        <v>-32040879.781136841</v>
      </c>
      <c r="T48" s="3">
        <v>19746005.146627046</v>
      </c>
      <c r="U48" s="3">
        <v>-1.6226512422746922</v>
      </c>
      <c r="V48" s="3">
        <v>0.10787671358961284</v>
      </c>
      <c r="W48" s="3">
        <v>-71226184.351175129</v>
      </c>
      <c r="X48" s="3">
        <v>7144424.7889014557</v>
      </c>
      <c r="Y48" s="3">
        <v>-71226184.351175129</v>
      </c>
      <c r="Z48" s="3">
        <v>7144424.7889014557</v>
      </c>
    </row>
    <row r="49" spans="1:26" x14ac:dyDescent="0.3">
      <c r="A49">
        <v>2012</v>
      </c>
      <c r="B49" t="s">
        <v>164</v>
      </c>
      <c r="C49" t="s">
        <v>137</v>
      </c>
      <c r="D49" s="2">
        <v>28117622.530999999</v>
      </c>
      <c r="E49" s="2">
        <v>52138225.677000001</v>
      </c>
      <c r="F49" s="2">
        <v>80255848.208000004</v>
      </c>
      <c r="G49" s="2">
        <v>24020603.146000002</v>
      </c>
      <c r="H49" s="2">
        <v>23282.2</v>
      </c>
      <c r="I49" s="2">
        <v>3464.6439999999998</v>
      </c>
      <c r="J49" s="2">
        <v>3.1151789999999999</v>
      </c>
      <c r="K49" s="2">
        <v>3.2272319999999999</v>
      </c>
      <c r="L49" s="2">
        <v>2.875</v>
      </c>
      <c r="M49" s="2">
        <v>3.25</v>
      </c>
      <c r="N49" s="2">
        <v>3.5</v>
      </c>
      <c r="O49" s="2">
        <v>3.9954459999999998</v>
      </c>
      <c r="R49" s="3" t="s">
        <v>21</v>
      </c>
      <c r="S49" s="3">
        <v>4393540.8231527135</v>
      </c>
      <c r="T49" s="3">
        <v>32444672.461354028</v>
      </c>
      <c r="U49" s="3">
        <v>0.13541640244283593</v>
      </c>
      <c r="V49" s="3">
        <v>0.89256041442048129</v>
      </c>
      <c r="W49" s="3">
        <v>-59991855.748591855</v>
      </c>
      <c r="X49" s="3">
        <v>68778937.394897282</v>
      </c>
      <c r="Y49" s="3">
        <v>-59991855.748591855</v>
      </c>
      <c r="Z49" s="3">
        <v>68778937.394897282</v>
      </c>
    </row>
    <row r="50" spans="1:26" x14ac:dyDescent="0.3">
      <c r="A50">
        <v>2012</v>
      </c>
      <c r="B50" t="s">
        <v>165</v>
      </c>
      <c r="C50" t="s">
        <v>137</v>
      </c>
      <c r="D50" s="2">
        <v>30787000</v>
      </c>
      <c r="E50" s="2">
        <v>133717000</v>
      </c>
      <c r="F50" s="2">
        <v>164504000</v>
      </c>
      <c r="G50" s="2">
        <v>102930000</v>
      </c>
      <c r="H50" s="2">
        <v>101933.12</v>
      </c>
      <c r="I50" s="2">
        <v>2109.5680000000002</v>
      </c>
      <c r="J50" s="2">
        <v>2.7882959999999999</v>
      </c>
      <c r="K50" s="2">
        <v>3.2164009999999998</v>
      </c>
      <c r="L50" s="2">
        <v>3.1022430000000001</v>
      </c>
      <c r="M50" s="2">
        <v>2.994793</v>
      </c>
      <c r="N50" s="2">
        <v>3.2135189999999998</v>
      </c>
      <c r="O50" s="2">
        <v>3.7559490000000002</v>
      </c>
      <c r="R50" s="3" t="s">
        <v>20</v>
      </c>
      <c r="S50" s="3">
        <v>10050538.113833308</v>
      </c>
      <c r="T50" s="3">
        <v>26256963.324821379</v>
      </c>
      <c r="U50" s="3">
        <v>0.38277610359962216</v>
      </c>
      <c r="V50" s="3">
        <v>0.70271474021740366</v>
      </c>
      <c r="W50" s="3">
        <v>-42055551.058497459</v>
      </c>
      <c r="X50" s="3">
        <v>62156627.286164075</v>
      </c>
      <c r="Y50" s="3">
        <v>-42055551.058497459</v>
      </c>
      <c r="Z50" s="3">
        <v>62156627.286164075</v>
      </c>
    </row>
    <row r="51" spans="1:26" ht="14.5" thickBot="1" x14ac:dyDescent="0.35">
      <c r="A51">
        <v>2012</v>
      </c>
      <c r="B51" t="s">
        <v>166</v>
      </c>
      <c r="C51" t="s">
        <v>137</v>
      </c>
      <c r="D51" s="2">
        <v>151260012.54100001</v>
      </c>
      <c r="E51" s="2">
        <v>387373982.61699998</v>
      </c>
      <c r="F51" s="2">
        <v>538633995.15799999</v>
      </c>
      <c r="G51" s="2">
        <v>236113970.07599998</v>
      </c>
      <c r="H51" s="2">
        <v>25208.16</v>
      </c>
      <c r="I51" s="2">
        <v>29086.357</v>
      </c>
      <c r="J51" s="2">
        <v>2.332503</v>
      </c>
      <c r="K51" s="2">
        <v>2.5448780000000002</v>
      </c>
      <c r="L51" s="2">
        <v>2.6216789999999999</v>
      </c>
      <c r="M51" s="2">
        <v>2.4754740000000002</v>
      </c>
      <c r="N51" s="2">
        <v>2.35216</v>
      </c>
      <c r="O51" s="2">
        <v>3.262124</v>
      </c>
      <c r="R51" s="4" t="s">
        <v>19</v>
      </c>
      <c r="S51" s="4">
        <v>-39632652.034188449</v>
      </c>
      <c r="T51" s="4">
        <v>16332591.997534771</v>
      </c>
      <c r="U51" s="4">
        <v>-2.4265990383014877</v>
      </c>
      <c r="V51" s="8">
        <v>1.7068633520662901E-2</v>
      </c>
      <c r="W51" s="4">
        <v>-72044149.301061824</v>
      </c>
      <c r="X51" s="4">
        <v>-7221154.7673150711</v>
      </c>
      <c r="Y51" s="4">
        <v>-72044149.301061824</v>
      </c>
      <c r="Z51" s="4">
        <v>-7221154.7673150711</v>
      </c>
    </row>
    <row r="52" spans="1:26" x14ac:dyDescent="0.3">
      <c r="A52">
        <v>2012</v>
      </c>
      <c r="B52" t="s">
        <v>465</v>
      </c>
      <c r="C52" t="s">
        <v>137</v>
      </c>
      <c r="D52" s="2">
        <v>3778200</v>
      </c>
      <c r="E52" s="2">
        <v>1334577.726</v>
      </c>
      <c r="F52" s="2">
        <v>5112777.7259999998</v>
      </c>
      <c r="G52" s="2">
        <v>-2443622.2740000002</v>
      </c>
      <c r="H52" s="2">
        <v>949.64800000000002</v>
      </c>
      <c r="I52" s="2">
        <v>7995.0619999999999</v>
      </c>
      <c r="J52" s="2">
        <v>2.4342640000000002</v>
      </c>
      <c r="K52" s="2">
        <v>2.0283880000000001</v>
      </c>
      <c r="L52" s="2">
        <v>2.3316140000000001</v>
      </c>
      <c r="M52" s="2">
        <v>2.2205499999999998</v>
      </c>
      <c r="N52" s="2">
        <v>2.1296409999999999</v>
      </c>
      <c r="O52" s="2">
        <v>2.5074529999999999</v>
      </c>
    </row>
    <row r="53" spans="1:26" x14ac:dyDescent="0.3">
      <c r="A53">
        <v>2012</v>
      </c>
      <c r="B53" t="s">
        <v>168</v>
      </c>
      <c r="C53" t="s">
        <v>137</v>
      </c>
      <c r="D53" s="2">
        <v>236545140.90900001</v>
      </c>
      <c r="E53" s="2">
        <v>152461736.55599999</v>
      </c>
      <c r="F53" s="2">
        <v>389006877.46500003</v>
      </c>
      <c r="G53" s="2">
        <v>-84083404.353000015</v>
      </c>
      <c r="H53" s="2">
        <v>11552.69</v>
      </c>
      <c r="I53" s="2">
        <v>74569.866999999998</v>
      </c>
      <c r="J53" s="2">
        <v>3.6147680000000002</v>
      </c>
      <c r="K53" s="2">
        <v>3.8370320000000002</v>
      </c>
      <c r="L53" s="2">
        <v>3.5920100000000001</v>
      </c>
      <c r="M53" s="2">
        <v>3.74139</v>
      </c>
      <c r="N53" s="2">
        <v>3.8129569999999999</v>
      </c>
      <c r="O53" s="2">
        <v>4.0968450000000001</v>
      </c>
      <c r="R53" t="s">
        <v>546</v>
      </c>
    </row>
    <row r="54" spans="1:26" ht="14.5" thickBot="1" x14ac:dyDescent="0.35">
      <c r="A54">
        <v>2012</v>
      </c>
      <c r="B54" t="s">
        <v>169</v>
      </c>
      <c r="C54" t="s">
        <v>137</v>
      </c>
      <c r="D54" s="2">
        <v>261022920.18000001</v>
      </c>
      <c r="E54" s="2">
        <v>350123000</v>
      </c>
      <c r="F54" s="2">
        <v>611145920.18000007</v>
      </c>
      <c r="G54" s="2">
        <v>89100079.819999993</v>
      </c>
      <c r="H54" s="2">
        <v>42723.58</v>
      </c>
      <c r="I54" s="2">
        <v>8900.4529999999995</v>
      </c>
      <c r="J54" s="2">
        <v>2.2891159999999999</v>
      </c>
      <c r="K54" s="2">
        <v>2.622449</v>
      </c>
      <c r="L54" s="2">
        <v>3.1428569999999998</v>
      </c>
      <c r="M54" s="2">
        <v>2.7891159999999999</v>
      </c>
      <c r="N54" s="2">
        <v>3.122449</v>
      </c>
      <c r="O54" s="2">
        <v>3.2891159999999999</v>
      </c>
    </row>
    <row r="55" spans="1:26" x14ac:dyDescent="0.3">
      <c r="A55">
        <v>2012</v>
      </c>
      <c r="B55" t="s">
        <v>471</v>
      </c>
      <c r="C55" t="s">
        <v>137</v>
      </c>
      <c r="D55" s="2">
        <v>12034242</v>
      </c>
      <c r="E55" s="2">
        <v>11210192</v>
      </c>
      <c r="F55" s="2">
        <v>23244434</v>
      </c>
      <c r="G55" s="2">
        <v>-824050</v>
      </c>
      <c r="H55" s="2">
        <v>1753.44</v>
      </c>
      <c r="I55" s="2">
        <v>29540.819</v>
      </c>
      <c r="J55" s="2">
        <v>2.25</v>
      </c>
      <c r="K55" s="2">
        <v>2.25</v>
      </c>
      <c r="L55" s="2">
        <v>2.375</v>
      </c>
      <c r="M55" s="2">
        <v>2.3921130000000002</v>
      </c>
      <c r="N55" s="2">
        <v>2.5349699999999999</v>
      </c>
      <c r="O55" s="2">
        <v>2.9635419999999999</v>
      </c>
      <c r="R55" s="6" t="s">
        <v>31</v>
      </c>
      <c r="S55" s="6"/>
    </row>
    <row r="56" spans="1:26" x14ac:dyDescent="0.3">
      <c r="A56">
        <v>2012</v>
      </c>
      <c r="B56" t="s">
        <v>170</v>
      </c>
      <c r="C56" t="s">
        <v>137</v>
      </c>
      <c r="D56" s="2">
        <v>13273000</v>
      </c>
      <c r="E56" s="2">
        <v>8300000</v>
      </c>
      <c r="F56" s="2">
        <v>21573000</v>
      </c>
      <c r="G56" s="2">
        <v>-4973000</v>
      </c>
      <c r="H56" s="2">
        <v>1367.72</v>
      </c>
      <c r="I56" s="2">
        <v>24909.969000000001</v>
      </c>
      <c r="J56" s="2">
        <v>2.2891159999999999</v>
      </c>
      <c r="K56" s="2">
        <v>2.622449</v>
      </c>
      <c r="L56" s="2">
        <v>3.1428569999999998</v>
      </c>
      <c r="M56" s="2">
        <v>2.7891159999999999</v>
      </c>
      <c r="N56" s="2">
        <v>3.122449</v>
      </c>
      <c r="O56" s="2">
        <v>3.2891159999999999</v>
      </c>
      <c r="R56" s="3" t="s">
        <v>32</v>
      </c>
      <c r="S56" s="3">
        <v>0.79696395726322988</v>
      </c>
    </row>
    <row r="57" spans="1:26" x14ac:dyDescent="0.3">
      <c r="A57">
        <v>2014</v>
      </c>
      <c r="B57" t="s">
        <v>155</v>
      </c>
      <c r="C57" t="s">
        <v>137</v>
      </c>
      <c r="D57" s="2">
        <v>4159517.4479999999</v>
      </c>
      <c r="E57" s="2">
        <v>1490190.1459999999</v>
      </c>
      <c r="F57" s="2">
        <v>5649707.5939999996</v>
      </c>
      <c r="G57" s="2">
        <v>-2669327.3020000001</v>
      </c>
      <c r="H57" s="2">
        <v>3889</v>
      </c>
      <c r="I57" s="2">
        <v>2906.22</v>
      </c>
      <c r="J57" s="2">
        <v>2.625</v>
      </c>
      <c r="K57" s="2">
        <v>2.375</v>
      </c>
      <c r="L57" s="2">
        <v>2.75</v>
      </c>
      <c r="M57" s="2">
        <v>2.75</v>
      </c>
      <c r="N57" s="2">
        <v>2.5</v>
      </c>
      <c r="O57" s="2">
        <v>3</v>
      </c>
      <c r="R57" s="3" t="s">
        <v>33</v>
      </c>
      <c r="S57" s="3">
        <v>0.63515154917666727</v>
      </c>
    </row>
    <row r="58" spans="1:26" x14ac:dyDescent="0.3">
      <c r="A58">
        <v>2014</v>
      </c>
      <c r="B58" t="s">
        <v>156</v>
      </c>
      <c r="C58" t="s">
        <v>137</v>
      </c>
      <c r="D58" s="2">
        <v>9178588.1850000005</v>
      </c>
      <c r="E58" s="2">
        <v>28259658</v>
      </c>
      <c r="F58" s="2">
        <v>37438246.185000002</v>
      </c>
      <c r="G58" s="2">
        <v>19081069.814999998</v>
      </c>
      <c r="H58" s="2">
        <v>7939.17</v>
      </c>
      <c r="I58" s="2">
        <v>9503.7710000000006</v>
      </c>
      <c r="J58" s="2">
        <v>2.5714290000000002</v>
      </c>
      <c r="K58" s="2">
        <v>2.714286</v>
      </c>
      <c r="L58" s="2">
        <v>2.5714290000000002</v>
      </c>
      <c r="M58" s="2">
        <v>2.1428569999999998</v>
      </c>
      <c r="N58" s="2">
        <v>2.1428569999999998</v>
      </c>
      <c r="O58" s="2">
        <v>2.5714290000000002</v>
      </c>
      <c r="R58" s="3" t="s">
        <v>34</v>
      </c>
      <c r="S58" s="3">
        <v>0.59888686391377621</v>
      </c>
    </row>
    <row r="59" spans="1:26" x14ac:dyDescent="0.3">
      <c r="A59">
        <v>2014</v>
      </c>
      <c r="B59" t="s">
        <v>157</v>
      </c>
      <c r="C59" t="s">
        <v>137</v>
      </c>
      <c r="D59" s="2">
        <v>13350043.513</v>
      </c>
      <c r="E59" s="2">
        <v>20130000</v>
      </c>
      <c r="F59" s="2">
        <v>33480043.513</v>
      </c>
      <c r="G59" s="2">
        <v>6779956.4869999997</v>
      </c>
      <c r="H59" s="2">
        <v>25398.32</v>
      </c>
      <c r="I59" s="2">
        <v>1336.3969999999999</v>
      </c>
      <c r="J59" s="2">
        <v>3.29</v>
      </c>
      <c r="K59" s="2">
        <v>3.04</v>
      </c>
      <c r="L59" s="2">
        <v>3.04</v>
      </c>
      <c r="M59" s="2">
        <v>3.04</v>
      </c>
      <c r="N59" s="2">
        <v>3.29</v>
      </c>
      <c r="O59" s="2">
        <v>2.8</v>
      </c>
      <c r="R59" s="3" t="s">
        <v>35</v>
      </c>
      <c r="S59" s="3">
        <v>72003402.370250612</v>
      </c>
    </row>
    <row r="60" spans="1:26" ht="14.5" thickBot="1" x14ac:dyDescent="0.35">
      <c r="A60">
        <v>2014</v>
      </c>
      <c r="B60" t="s">
        <v>238</v>
      </c>
      <c r="C60" t="s">
        <v>137</v>
      </c>
      <c r="D60" s="2">
        <v>803000</v>
      </c>
      <c r="E60" s="2">
        <v>129163</v>
      </c>
      <c r="F60" s="2">
        <v>932163</v>
      </c>
      <c r="G60" s="2">
        <v>-673837</v>
      </c>
      <c r="H60" s="2">
        <v>1690.67</v>
      </c>
      <c r="I60" s="2">
        <v>912.16399999999999</v>
      </c>
      <c r="J60" s="2">
        <v>2.2000000000000002</v>
      </c>
      <c r="K60" s="2">
        <v>2</v>
      </c>
      <c r="L60" s="2">
        <v>1.8</v>
      </c>
      <c r="M60" s="2">
        <v>2.213333</v>
      </c>
      <c r="N60" s="2">
        <v>2</v>
      </c>
      <c r="O60" s="2">
        <v>2.742111</v>
      </c>
      <c r="R60" s="4" t="s">
        <v>36</v>
      </c>
      <c r="S60" s="4">
        <v>106</v>
      </c>
    </row>
    <row r="61" spans="1:26" x14ac:dyDescent="0.3">
      <c r="A61">
        <v>2014</v>
      </c>
      <c r="B61" t="s">
        <v>159</v>
      </c>
      <c r="C61" t="s">
        <v>137</v>
      </c>
      <c r="D61" s="2">
        <v>59990400</v>
      </c>
      <c r="E61" s="2">
        <v>84506036.564999998</v>
      </c>
      <c r="F61" s="2">
        <v>144496436.565</v>
      </c>
      <c r="G61" s="2">
        <v>24515636.564999998</v>
      </c>
      <c r="H61" s="2">
        <v>6704.31</v>
      </c>
      <c r="I61" s="2">
        <v>35006.080000000002</v>
      </c>
      <c r="J61" s="2">
        <v>1.9806459999999999</v>
      </c>
      <c r="K61" s="2">
        <v>2.184437</v>
      </c>
      <c r="L61" s="2">
        <v>2.3088899999999999</v>
      </c>
      <c r="M61" s="2">
        <v>2.1451760000000002</v>
      </c>
      <c r="N61" s="2">
        <v>2.3118129999999999</v>
      </c>
      <c r="O61" s="2">
        <v>2.8512420000000001</v>
      </c>
    </row>
    <row r="62" spans="1:26" ht="14.5" thickBot="1" x14ac:dyDescent="0.35">
      <c r="A62">
        <v>2014</v>
      </c>
      <c r="B62" t="s">
        <v>160</v>
      </c>
      <c r="C62" t="s">
        <v>137</v>
      </c>
      <c r="D62" s="2">
        <v>72331780</v>
      </c>
      <c r="E62" s="2">
        <v>68965008</v>
      </c>
      <c r="F62" s="2">
        <v>141296788</v>
      </c>
      <c r="G62" s="2">
        <v>-3366772</v>
      </c>
      <c r="H62" s="2">
        <v>37750.29</v>
      </c>
      <c r="I62" s="2">
        <v>7941.3289999999997</v>
      </c>
      <c r="J62" s="2">
        <v>3.101191</v>
      </c>
      <c r="K62" s="2">
        <v>3.1123020000000001</v>
      </c>
      <c r="L62" s="2">
        <v>2.7123020000000002</v>
      </c>
      <c r="M62" s="2">
        <v>3.351191</v>
      </c>
      <c r="N62" s="2">
        <v>3.198016</v>
      </c>
      <c r="O62" s="2">
        <v>4.1761900000000001</v>
      </c>
      <c r="R62" t="s">
        <v>37</v>
      </c>
    </row>
    <row r="63" spans="1:26" x14ac:dyDescent="0.3">
      <c r="A63">
        <v>2014</v>
      </c>
      <c r="B63" t="s">
        <v>161</v>
      </c>
      <c r="C63" t="s">
        <v>137</v>
      </c>
      <c r="D63" s="2">
        <v>22740257.835999999</v>
      </c>
      <c r="E63" s="2">
        <v>8385330.1359999999</v>
      </c>
      <c r="F63" s="2">
        <v>31125587.971999999</v>
      </c>
      <c r="G63" s="2">
        <v>-14354927.699999999</v>
      </c>
      <c r="H63" s="2">
        <v>4129.99</v>
      </c>
      <c r="I63" s="2">
        <v>8809.3060000000005</v>
      </c>
      <c r="J63" s="2">
        <v>2.596212</v>
      </c>
      <c r="K63" s="2">
        <v>2.5901519999999998</v>
      </c>
      <c r="L63" s="2">
        <v>2.9556819999999999</v>
      </c>
      <c r="M63" s="2">
        <v>2.9393940000000001</v>
      </c>
      <c r="N63" s="2">
        <v>2.6666669999999999</v>
      </c>
      <c r="O63" s="2">
        <v>3.459975</v>
      </c>
      <c r="R63" s="5"/>
      <c r="S63" s="5" t="s">
        <v>41</v>
      </c>
      <c r="T63" s="5" t="s">
        <v>42</v>
      </c>
      <c r="U63" s="5" t="s">
        <v>43</v>
      </c>
      <c r="V63" s="5" t="s">
        <v>44</v>
      </c>
      <c r="W63" s="5" t="s">
        <v>45</v>
      </c>
    </row>
    <row r="64" spans="1:26" x14ac:dyDescent="0.3">
      <c r="A64">
        <v>2014</v>
      </c>
      <c r="B64" t="s">
        <v>440</v>
      </c>
      <c r="C64" t="s">
        <v>137</v>
      </c>
      <c r="D64" s="2">
        <v>41295455.968999997</v>
      </c>
      <c r="E64" s="2">
        <v>79458749.148000002</v>
      </c>
      <c r="F64" s="2">
        <v>120754205.117</v>
      </c>
      <c r="G64" s="2">
        <v>38163293.179000005</v>
      </c>
      <c r="H64" s="2">
        <v>12712.1</v>
      </c>
      <c r="I64" s="2">
        <v>17487.778999999999</v>
      </c>
      <c r="J64" s="2">
        <v>2.3261129999999999</v>
      </c>
      <c r="K64" s="2">
        <v>2.3830230000000001</v>
      </c>
      <c r="L64" s="2">
        <v>2.6760660000000001</v>
      </c>
      <c r="M64" s="2">
        <v>2.7163560000000002</v>
      </c>
      <c r="N64" s="2">
        <v>2.8326709999999999</v>
      </c>
      <c r="O64" s="2">
        <v>3.2351190000000001</v>
      </c>
      <c r="R64" s="3" t="s">
        <v>38</v>
      </c>
      <c r="S64" s="3">
        <v>8</v>
      </c>
      <c r="T64" s="3">
        <v>8.8449822973965888E+17</v>
      </c>
      <c r="U64" s="3">
        <v>1.1056227871745736E+17</v>
      </c>
      <c r="V64" s="3">
        <v>21.325584526551019</v>
      </c>
      <c r="W64" s="3">
        <v>2.4270086111792622E-18</v>
      </c>
    </row>
    <row r="65" spans="1:26" x14ac:dyDescent="0.3">
      <c r="A65">
        <v>2014</v>
      </c>
      <c r="B65" t="s">
        <v>162</v>
      </c>
      <c r="C65" t="s">
        <v>137</v>
      </c>
      <c r="D65" s="2">
        <v>31488655.171999998</v>
      </c>
      <c r="E65" s="2">
        <v>101131954.619</v>
      </c>
      <c r="F65" s="2">
        <v>132620609.79100001</v>
      </c>
      <c r="G65" s="2">
        <v>69643299.446999997</v>
      </c>
      <c r="H65" s="2">
        <v>40278.050000000003</v>
      </c>
      <c r="I65" s="2">
        <v>3782.45</v>
      </c>
      <c r="J65" s="2">
        <v>2.694661</v>
      </c>
      <c r="K65" s="2">
        <v>3.1590880000000001</v>
      </c>
      <c r="L65" s="2">
        <v>2.7590880000000002</v>
      </c>
      <c r="M65" s="2">
        <v>2.9565079999999999</v>
      </c>
      <c r="N65" s="2">
        <v>3.1590880000000001</v>
      </c>
      <c r="O65" s="2">
        <v>3.3949859999999998</v>
      </c>
      <c r="R65" s="3" t="s">
        <v>39</v>
      </c>
      <c r="S65" s="3">
        <v>98</v>
      </c>
      <c r="T65" s="3">
        <v>5.0808001538343667E+17</v>
      </c>
      <c r="U65" s="3">
        <v>5184489952892211</v>
      </c>
      <c r="V65" s="3"/>
      <c r="W65" s="3"/>
    </row>
    <row r="66" spans="1:26" ht="14.5" thickBot="1" x14ac:dyDescent="0.35">
      <c r="A66">
        <v>2014</v>
      </c>
      <c r="B66" t="s">
        <v>163</v>
      </c>
      <c r="C66" t="s">
        <v>137</v>
      </c>
      <c r="D66" s="2">
        <v>20487427.600000001</v>
      </c>
      <c r="E66" s="2">
        <v>4548378</v>
      </c>
      <c r="F66" s="2">
        <v>25035805.600000001</v>
      </c>
      <c r="G66" s="2">
        <v>-15939049.600000001</v>
      </c>
      <c r="H66" s="2">
        <v>8619.26</v>
      </c>
      <c r="I66" s="2">
        <v>5603.2790000000014</v>
      </c>
      <c r="J66" s="2">
        <v>2.2944439999999999</v>
      </c>
      <c r="K66" s="2">
        <v>2.5277780000000001</v>
      </c>
      <c r="L66" s="2">
        <v>2.5277780000000001</v>
      </c>
      <c r="M66" s="2">
        <v>2.8888889999999998</v>
      </c>
      <c r="N66" s="2">
        <v>3.2222219999999999</v>
      </c>
      <c r="O66" s="2">
        <v>2.8888889999999998</v>
      </c>
      <c r="R66" s="4" t="s">
        <v>4</v>
      </c>
      <c r="S66" s="4">
        <v>106</v>
      </c>
      <c r="T66" s="4">
        <v>1.3925782451230956E+18</v>
      </c>
      <c r="U66" s="4"/>
      <c r="V66" s="4"/>
      <c r="W66" s="4"/>
    </row>
    <row r="67" spans="1:26" ht="14.5" thickBot="1" x14ac:dyDescent="0.35">
      <c r="A67">
        <v>2014</v>
      </c>
      <c r="B67" t="s">
        <v>164</v>
      </c>
      <c r="C67" t="s">
        <v>137</v>
      </c>
      <c r="D67" s="2">
        <v>29303100.254999999</v>
      </c>
      <c r="E67" s="2">
        <v>50718324.402999997</v>
      </c>
      <c r="F67" s="2">
        <v>80021424.657999992</v>
      </c>
      <c r="G67" s="2">
        <v>21415224.147999998</v>
      </c>
      <c r="H67" s="2">
        <v>21814.15</v>
      </c>
      <c r="I67" s="2">
        <v>3960.9250000000002</v>
      </c>
      <c r="J67" s="2">
        <v>2.6346150000000002</v>
      </c>
      <c r="K67" s="2">
        <v>2.8846150000000002</v>
      </c>
      <c r="L67" s="2">
        <v>3.4090910000000001</v>
      </c>
      <c r="M67" s="2">
        <v>2.8374130000000002</v>
      </c>
      <c r="N67" s="2">
        <v>2.8374130000000002</v>
      </c>
      <c r="O67" s="2">
        <v>3.2919580000000002</v>
      </c>
    </row>
    <row r="68" spans="1:26" x14ac:dyDescent="0.3">
      <c r="A68">
        <v>2014</v>
      </c>
      <c r="B68" t="s">
        <v>165</v>
      </c>
      <c r="C68" t="s">
        <v>137</v>
      </c>
      <c r="D68" s="2">
        <v>30447655.949000001</v>
      </c>
      <c r="E68" s="2">
        <v>131591553.318</v>
      </c>
      <c r="F68" s="2">
        <v>162039209.26700002</v>
      </c>
      <c r="G68" s="2">
        <v>101143897.369</v>
      </c>
      <c r="H68" s="2">
        <v>93054.14</v>
      </c>
      <c r="I68" s="2">
        <v>2374.4189999999999</v>
      </c>
      <c r="J68" s="2">
        <v>3.2068180000000002</v>
      </c>
      <c r="K68" s="2">
        <v>3.4391409999999998</v>
      </c>
      <c r="L68" s="2">
        <v>3.550252</v>
      </c>
      <c r="M68" s="2">
        <v>3.550252</v>
      </c>
      <c r="N68" s="2">
        <v>3.469697</v>
      </c>
      <c r="O68" s="2">
        <v>3.8696969999999999</v>
      </c>
      <c r="R68" s="5"/>
      <c r="S68" s="5" t="s">
        <v>46</v>
      </c>
      <c r="T68" s="5" t="s">
        <v>35</v>
      </c>
      <c r="U68" s="5" t="s">
        <v>47</v>
      </c>
      <c r="V68" s="5" t="s">
        <v>48</v>
      </c>
      <c r="W68" s="5" t="s">
        <v>49</v>
      </c>
      <c r="X68" s="5" t="s">
        <v>50</v>
      </c>
      <c r="Y68" s="5" t="s">
        <v>51</v>
      </c>
      <c r="Z68" s="5" t="s">
        <v>52</v>
      </c>
    </row>
    <row r="69" spans="1:26" x14ac:dyDescent="0.3">
      <c r="A69">
        <v>2014</v>
      </c>
      <c r="B69" t="s">
        <v>166</v>
      </c>
      <c r="C69" t="s">
        <v>137</v>
      </c>
      <c r="D69" s="2">
        <v>168239638.20300001</v>
      </c>
      <c r="E69" s="2">
        <v>341947182.54400003</v>
      </c>
      <c r="F69" s="2">
        <v>510186820.74700004</v>
      </c>
      <c r="G69" s="2">
        <v>173707544.34100002</v>
      </c>
      <c r="H69" s="2">
        <v>24580.47</v>
      </c>
      <c r="I69" s="2">
        <v>30776.722000000002</v>
      </c>
      <c r="J69" s="2">
        <v>2.8564400000000001</v>
      </c>
      <c r="K69" s="2">
        <v>3.3421799999999999</v>
      </c>
      <c r="L69" s="2">
        <v>2.9321100000000002</v>
      </c>
      <c r="M69" s="2">
        <v>3.1122580000000002</v>
      </c>
      <c r="N69" s="2">
        <v>3.1493340000000001</v>
      </c>
      <c r="O69" s="2">
        <v>3.554646</v>
      </c>
      <c r="R69" s="3" t="s">
        <v>40</v>
      </c>
      <c r="S69" s="3">
        <v>0</v>
      </c>
      <c r="T69" s="3" t="e">
        <v>#N/A</v>
      </c>
      <c r="U69" s="3" t="e">
        <v>#N/A</v>
      </c>
      <c r="V69" s="3" t="e">
        <v>#N/A</v>
      </c>
      <c r="W69" s="3" t="e">
        <v>#N/A</v>
      </c>
      <c r="X69" s="3" t="e">
        <v>#N/A</v>
      </c>
      <c r="Y69" s="3" t="e">
        <v>#N/A</v>
      </c>
      <c r="Z69" s="3" t="e">
        <v>#N/A</v>
      </c>
    </row>
    <row r="70" spans="1:26" x14ac:dyDescent="0.3">
      <c r="A70">
        <v>2014</v>
      </c>
      <c r="B70" t="s">
        <v>465</v>
      </c>
      <c r="C70" t="s">
        <v>137</v>
      </c>
      <c r="D70" s="2">
        <v>4297400</v>
      </c>
      <c r="E70" s="2">
        <v>959243.07700000005</v>
      </c>
      <c r="F70" s="2">
        <v>5256643.0769999996</v>
      </c>
      <c r="G70" s="2">
        <v>-3338156.923</v>
      </c>
      <c r="H70" s="2">
        <v>1105.2</v>
      </c>
      <c r="I70" s="2">
        <v>8362.7450000000008</v>
      </c>
      <c r="J70" s="2">
        <v>2.3522120000000002</v>
      </c>
      <c r="K70" s="2">
        <v>2.3640910000000002</v>
      </c>
      <c r="L70" s="2">
        <v>2.7277269999999998</v>
      </c>
      <c r="M70" s="2">
        <v>2.4684789999999999</v>
      </c>
      <c r="N70" s="2">
        <v>2.4684789999999999</v>
      </c>
      <c r="O70" s="2">
        <v>2.737212</v>
      </c>
      <c r="R70" s="3" t="s">
        <v>5</v>
      </c>
      <c r="S70" s="3">
        <v>1773.0151570603327</v>
      </c>
      <c r="T70" s="3">
        <v>447.9499535705994</v>
      </c>
      <c r="U70" s="3">
        <v>3.9580652769972788</v>
      </c>
      <c r="V70" s="7">
        <v>1.4314571715294067E-4</v>
      </c>
      <c r="W70" s="3">
        <v>884.07305295089407</v>
      </c>
      <c r="X70" s="3">
        <v>2661.9572611697713</v>
      </c>
      <c r="Y70" s="3">
        <v>884.07305295089407</v>
      </c>
      <c r="Z70" s="3">
        <v>2661.9572611697713</v>
      </c>
    </row>
    <row r="71" spans="1:26" x14ac:dyDescent="0.3">
      <c r="A71">
        <v>2014</v>
      </c>
      <c r="B71" t="s">
        <v>168</v>
      </c>
      <c r="C71" t="s">
        <v>137</v>
      </c>
      <c r="D71" s="2">
        <v>242177117.07300001</v>
      </c>
      <c r="E71" s="2">
        <v>157610157.69</v>
      </c>
      <c r="F71" s="2">
        <v>399787274.76300001</v>
      </c>
      <c r="G71" s="2">
        <v>-84566959.383000016</v>
      </c>
      <c r="H71" s="2">
        <v>12022.18</v>
      </c>
      <c r="I71" s="2">
        <v>77030.627999999997</v>
      </c>
      <c r="J71" s="2">
        <v>3.2326540000000001</v>
      </c>
      <c r="K71" s="2">
        <v>3.5330050000000002</v>
      </c>
      <c r="L71" s="2">
        <v>3.1823160000000001</v>
      </c>
      <c r="M71" s="2">
        <v>3.6407889999999998</v>
      </c>
      <c r="N71" s="2">
        <v>3.7732359999999998</v>
      </c>
      <c r="O71" s="2">
        <v>3.684326</v>
      </c>
      <c r="R71" s="3" t="s">
        <v>6</v>
      </c>
      <c r="S71" s="3">
        <v>1448.6195287135108</v>
      </c>
      <c r="T71" s="3">
        <v>362.59973446191077</v>
      </c>
      <c r="U71" s="3">
        <v>3.9950926353082612</v>
      </c>
      <c r="V71" s="7">
        <v>1.2520684168670275E-4</v>
      </c>
      <c r="W71" s="3">
        <v>729.05215666043239</v>
      </c>
      <c r="X71" s="3">
        <v>2168.1869007665891</v>
      </c>
      <c r="Y71" s="3">
        <v>729.05215666043239</v>
      </c>
      <c r="Z71" s="3">
        <v>2168.1869007665891</v>
      </c>
    </row>
    <row r="72" spans="1:26" x14ac:dyDescent="0.3">
      <c r="A72">
        <v>2014</v>
      </c>
      <c r="B72" t="s">
        <v>468</v>
      </c>
      <c r="C72" t="s">
        <v>137</v>
      </c>
      <c r="D72" s="2">
        <v>10000000</v>
      </c>
      <c r="E72" s="2">
        <v>17500000</v>
      </c>
      <c r="F72" s="2">
        <v>27500000</v>
      </c>
      <c r="G72" s="2">
        <v>7500000</v>
      </c>
      <c r="H72" s="2">
        <v>7962.37</v>
      </c>
      <c r="I72" s="2">
        <v>5466.241</v>
      </c>
      <c r="J72" s="2">
        <v>2.3144290000000001</v>
      </c>
      <c r="K72" s="2">
        <v>2.0644290000000001</v>
      </c>
      <c r="L72" s="2">
        <v>2.5555560000000002</v>
      </c>
      <c r="M72" s="2">
        <v>2.0720160000000001</v>
      </c>
      <c r="N72" s="2">
        <v>2.3220160000000001</v>
      </c>
      <c r="O72" s="2">
        <v>2.4470160000000001</v>
      </c>
      <c r="R72" s="3" t="s">
        <v>24</v>
      </c>
      <c r="S72" s="3">
        <v>-68816026.777528942</v>
      </c>
      <c r="T72" s="3">
        <v>36927099.138455227</v>
      </c>
      <c r="U72" s="3">
        <v>-1.8635643845055012</v>
      </c>
      <c r="V72" s="7">
        <v>6.5377050945557305E-2</v>
      </c>
      <c r="W72" s="3">
        <v>-142096653.20720142</v>
      </c>
      <c r="X72" s="3">
        <v>4464599.652143538</v>
      </c>
      <c r="Y72" s="3">
        <v>-142096653.20720142</v>
      </c>
      <c r="Z72" s="3">
        <v>4464599.652143538</v>
      </c>
    </row>
    <row r="73" spans="1:26" x14ac:dyDescent="0.3">
      <c r="A73">
        <v>2014</v>
      </c>
      <c r="B73" t="s">
        <v>169</v>
      </c>
      <c r="C73" t="s">
        <v>137</v>
      </c>
      <c r="D73" s="2">
        <v>298611277.36199999</v>
      </c>
      <c r="E73" s="2">
        <v>380339616.26300001</v>
      </c>
      <c r="F73" s="2">
        <v>678950893.625</v>
      </c>
      <c r="G73" s="2">
        <v>81728338.901000023</v>
      </c>
      <c r="H73" s="2">
        <v>43340.02</v>
      </c>
      <c r="I73" s="2">
        <v>9070.8670000000002</v>
      </c>
      <c r="J73" s="2">
        <v>3.4197899999999999</v>
      </c>
      <c r="K73" s="2">
        <v>3.7039430000000002</v>
      </c>
      <c r="L73" s="2">
        <v>3.2009650000000001</v>
      </c>
      <c r="M73" s="2">
        <v>3.4970729999999999</v>
      </c>
      <c r="N73" s="2">
        <v>3.5742859999999999</v>
      </c>
      <c r="O73" s="2">
        <v>3.915654</v>
      </c>
      <c r="R73" s="3" t="s">
        <v>23</v>
      </c>
      <c r="S73" s="3">
        <v>146570742.07406268</v>
      </c>
      <c r="T73" s="3">
        <v>43666832.378961042</v>
      </c>
      <c r="U73" s="3">
        <v>3.3565691415867707</v>
      </c>
      <c r="V73" s="7">
        <v>1.1242510825160517E-3</v>
      </c>
      <c r="W73" s="3">
        <v>59915334.376537427</v>
      </c>
      <c r="X73" s="3">
        <v>233226149.77158791</v>
      </c>
      <c r="Y73" s="3">
        <v>59915334.376537427</v>
      </c>
      <c r="Z73" s="3">
        <v>233226149.77158791</v>
      </c>
    </row>
    <row r="74" spans="1:26" x14ac:dyDescent="0.3">
      <c r="A74">
        <v>2014</v>
      </c>
      <c r="B74" t="s">
        <v>471</v>
      </c>
      <c r="C74" t="s">
        <v>137</v>
      </c>
      <c r="D74" s="2">
        <v>13924749.509</v>
      </c>
      <c r="E74" s="2">
        <v>11500000</v>
      </c>
      <c r="F74" s="2">
        <v>25424749.509</v>
      </c>
      <c r="G74" s="2">
        <v>-2424749.5089999996</v>
      </c>
      <c r="H74" s="2">
        <v>2069.77</v>
      </c>
      <c r="I74" s="2">
        <v>30499.617999999999</v>
      </c>
      <c r="J74" s="2">
        <v>1.8</v>
      </c>
      <c r="K74" s="2">
        <v>2.0111110000000001</v>
      </c>
      <c r="L74" s="2">
        <v>2.2253970000000001</v>
      </c>
      <c r="M74" s="2">
        <v>2.3682539999999999</v>
      </c>
      <c r="N74" s="2">
        <v>2.8666670000000001</v>
      </c>
      <c r="O74" s="2">
        <v>3.0825399999999998</v>
      </c>
      <c r="R74" s="3" t="s">
        <v>22</v>
      </c>
      <c r="S74" s="3">
        <v>-24136715.373658549</v>
      </c>
      <c r="T74" s="3">
        <v>27004425.07042741</v>
      </c>
      <c r="U74" s="3">
        <v>-0.89380593405377495</v>
      </c>
      <c r="V74" s="3">
        <v>0.37361551910715518</v>
      </c>
      <c r="W74" s="3">
        <v>-77726118.053634584</v>
      </c>
      <c r="X74" s="3">
        <v>29452687.306317482</v>
      </c>
      <c r="Y74" s="3">
        <v>-77726118.053634584</v>
      </c>
      <c r="Z74" s="3">
        <v>29452687.306317482</v>
      </c>
    </row>
    <row r="75" spans="1:26" x14ac:dyDescent="0.3">
      <c r="A75">
        <v>2014</v>
      </c>
      <c r="B75" t="s">
        <v>170</v>
      </c>
      <c r="C75" t="s">
        <v>137</v>
      </c>
      <c r="D75" s="2">
        <v>12041580.986</v>
      </c>
      <c r="E75" s="2">
        <v>7792000</v>
      </c>
      <c r="F75" s="2">
        <v>19833580.986000001</v>
      </c>
      <c r="G75" s="2">
        <v>-4249580.9859999996</v>
      </c>
      <c r="H75" s="2">
        <v>1574.25</v>
      </c>
      <c r="I75" s="2">
        <v>26246.327000000001</v>
      </c>
      <c r="J75" s="2">
        <v>1.625</v>
      </c>
      <c r="K75" s="2">
        <v>1.8740699999999999</v>
      </c>
      <c r="L75" s="2">
        <v>2.3504459999999998</v>
      </c>
      <c r="M75" s="2">
        <v>2.2074029999999998</v>
      </c>
      <c r="N75" s="2">
        <v>2.207589</v>
      </c>
      <c r="O75" s="2">
        <v>2.7790180000000002</v>
      </c>
      <c r="R75" s="3" t="s">
        <v>21</v>
      </c>
      <c r="S75" s="3">
        <v>-2107976.7462677341</v>
      </c>
      <c r="T75" s="3">
        <v>44370986.43048089</v>
      </c>
      <c r="U75" s="3">
        <v>-4.7507998263019185E-2</v>
      </c>
      <c r="V75" s="3">
        <v>0.96220503827001735</v>
      </c>
      <c r="W75" s="3">
        <v>-90160755.241994396</v>
      </c>
      <c r="X75" s="3">
        <v>85944801.749458924</v>
      </c>
      <c r="Y75" s="3">
        <v>-90160755.241994396</v>
      </c>
      <c r="Z75" s="3">
        <v>85944801.749458924</v>
      </c>
    </row>
    <row r="76" spans="1:26" x14ac:dyDescent="0.3">
      <c r="A76">
        <v>2016</v>
      </c>
      <c r="B76" t="s">
        <v>155</v>
      </c>
      <c r="C76" t="s">
        <v>137</v>
      </c>
      <c r="D76" s="2">
        <v>3218457.7059999998</v>
      </c>
      <c r="E76" s="2">
        <v>1807789.51</v>
      </c>
      <c r="F76" s="2">
        <v>5026247.216</v>
      </c>
      <c r="G76" s="2">
        <v>-1410668.1959999998</v>
      </c>
      <c r="H76" s="2">
        <v>3526.34</v>
      </c>
      <c r="I76" s="2">
        <v>2924.8159999999998</v>
      </c>
      <c r="J76" s="2">
        <v>1.9466639999999999</v>
      </c>
      <c r="K76" s="2">
        <v>2.2167729999999999</v>
      </c>
      <c r="L76" s="2">
        <v>2.2151450000000001</v>
      </c>
      <c r="M76" s="2">
        <v>2.2064949999999999</v>
      </c>
      <c r="N76" s="2">
        <v>2.0218859999999999</v>
      </c>
      <c r="O76" s="2">
        <v>2.6040030000000001</v>
      </c>
      <c r="R76" s="3" t="s">
        <v>20</v>
      </c>
      <c r="S76" s="3">
        <v>-21002364.839848086</v>
      </c>
      <c r="T76" s="3">
        <v>35908741.713420346</v>
      </c>
      <c r="U76" s="3">
        <v>-0.58488167052644935</v>
      </c>
      <c r="V76" s="3">
        <v>0.55997150071981683</v>
      </c>
      <c r="W76" s="3">
        <v>-92262094.102481797</v>
      </c>
      <c r="X76" s="3">
        <v>50257364.422785625</v>
      </c>
      <c r="Y76" s="3">
        <v>-92262094.102481797</v>
      </c>
      <c r="Z76" s="3">
        <v>50257364.422785625</v>
      </c>
    </row>
    <row r="77" spans="1:26" ht="14.5" thickBot="1" x14ac:dyDescent="0.35">
      <c r="A77">
        <v>2016</v>
      </c>
      <c r="B77" t="s">
        <v>157</v>
      </c>
      <c r="C77" t="s">
        <v>137</v>
      </c>
      <c r="D77" s="2">
        <v>9168980.0130000003</v>
      </c>
      <c r="E77" s="2">
        <v>12892354.638</v>
      </c>
      <c r="F77" s="2">
        <v>22061334.651000001</v>
      </c>
      <c r="G77" s="2">
        <v>3723374.625</v>
      </c>
      <c r="H77" s="2">
        <v>22651.91</v>
      </c>
      <c r="I77" s="2">
        <v>1425.171</v>
      </c>
      <c r="J77" s="2">
        <v>3.1410819999999999</v>
      </c>
      <c r="K77" s="2">
        <v>3.095094</v>
      </c>
      <c r="L77" s="2">
        <v>3.3274849999999998</v>
      </c>
      <c r="M77" s="2">
        <v>3.383041</v>
      </c>
      <c r="N77" s="2">
        <v>3.324776</v>
      </c>
      <c r="O77" s="2">
        <v>3.5834489999999999</v>
      </c>
      <c r="R77" s="4" t="s">
        <v>19</v>
      </c>
      <c r="S77" s="4">
        <v>-22523995.331975136</v>
      </c>
      <c r="T77" s="4">
        <v>22336277.820662335</v>
      </c>
      <c r="U77" s="4">
        <v>-1.0084041536741253</v>
      </c>
      <c r="V77" s="4">
        <v>0.31574383420373137</v>
      </c>
      <c r="W77" s="4">
        <v>-66849611.721939117</v>
      </c>
      <c r="X77" s="4">
        <v>21801621.057988841</v>
      </c>
      <c r="Y77" s="4">
        <v>-66849611.721939117</v>
      </c>
      <c r="Z77" s="4">
        <v>21801621.057988841</v>
      </c>
    </row>
    <row r="78" spans="1:26" x14ac:dyDescent="0.3">
      <c r="A78">
        <v>2016</v>
      </c>
      <c r="B78" t="s">
        <v>238</v>
      </c>
      <c r="C78" t="s">
        <v>137</v>
      </c>
      <c r="D78" s="2">
        <v>705176.68200000003</v>
      </c>
      <c r="E78" s="2">
        <v>138980.14199999999</v>
      </c>
      <c r="F78" s="2">
        <v>844156.82400000002</v>
      </c>
      <c r="G78" s="2">
        <v>-566196.54</v>
      </c>
      <c r="H78" s="2">
        <v>1902.75</v>
      </c>
      <c r="I78" s="2">
        <v>942.33299999999997</v>
      </c>
      <c r="J78" s="2">
        <v>2.3744779999999999</v>
      </c>
      <c r="K78" s="2">
        <v>2.297812</v>
      </c>
      <c r="L78" s="2">
        <v>2.4805280000000001</v>
      </c>
      <c r="M78" s="2">
        <v>1.956725</v>
      </c>
      <c r="N78" s="2">
        <v>2.0900590000000001</v>
      </c>
      <c r="O78" s="2">
        <v>2.6900580000000001</v>
      </c>
    </row>
    <row r="79" spans="1:26" x14ac:dyDescent="0.3">
      <c r="A79">
        <v>2016</v>
      </c>
      <c r="B79" t="s">
        <v>478</v>
      </c>
      <c r="C79" t="s">
        <v>137</v>
      </c>
      <c r="D79" s="2">
        <v>42702117.908</v>
      </c>
      <c r="E79" s="2">
        <v>72903000</v>
      </c>
      <c r="F79" s="2">
        <v>115605117.90799999</v>
      </c>
      <c r="G79" s="2">
        <v>30200882.092</v>
      </c>
      <c r="H79" s="2">
        <v>5026.6499999999996</v>
      </c>
      <c r="I79" s="2">
        <v>80277.428</v>
      </c>
      <c r="J79" s="2">
        <v>2.3333330000000001</v>
      </c>
      <c r="K79" s="2">
        <v>2.6666669999999999</v>
      </c>
      <c r="L79" s="2">
        <v>2.6666669999999999</v>
      </c>
      <c r="M79" s="2">
        <v>2.6666669999999999</v>
      </c>
      <c r="N79" s="2">
        <v>2.4444439999999998</v>
      </c>
      <c r="O79" s="2">
        <v>2.813272</v>
      </c>
    </row>
    <row r="80" spans="1:26" x14ac:dyDescent="0.3">
      <c r="A80">
        <v>2016</v>
      </c>
      <c r="B80" t="s">
        <v>159</v>
      </c>
      <c r="C80" t="s">
        <v>137</v>
      </c>
      <c r="D80" s="2">
        <v>41681200</v>
      </c>
      <c r="E80" s="2">
        <v>43774017.809</v>
      </c>
      <c r="F80" s="2">
        <v>85455217.809</v>
      </c>
      <c r="G80" s="2">
        <v>2092817.8090000004</v>
      </c>
      <c r="H80" s="2">
        <v>4714.47</v>
      </c>
      <c r="I80" s="2">
        <v>37202.572</v>
      </c>
      <c r="J80" s="2">
        <v>2.0087350000000002</v>
      </c>
      <c r="K80" s="2">
        <v>1.8671850000000001</v>
      </c>
      <c r="L80" s="2">
        <v>2.333148</v>
      </c>
      <c r="M80" s="2">
        <v>1.970772</v>
      </c>
      <c r="N80" s="2">
        <v>1.9821979999999999</v>
      </c>
      <c r="O80" s="2">
        <v>2.6638449999999998</v>
      </c>
    </row>
    <row r="81" spans="1:20" x14ac:dyDescent="0.3">
      <c r="A81">
        <v>2016</v>
      </c>
      <c r="B81" t="s">
        <v>160</v>
      </c>
      <c r="C81" t="s">
        <v>137</v>
      </c>
      <c r="D81" s="2">
        <v>65802693</v>
      </c>
      <c r="E81" s="2">
        <v>60570596</v>
      </c>
      <c r="F81" s="2">
        <v>126373289</v>
      </c>
      <c r="G81" s="2">
        <v>-5232097</v>
      </c>
      <c r="H81" s="2">
        <v>37382.959999999999</v>
      </c>
      <c r="I81" s="2">
        <v>8191.8280000000004</v>
      </c>
      <c r="J81" s="2">
        <v>3.5</v>
      </c>
      <c r="K81" s="2">
        <v>3.4944440000000001</v>
      </c>
      <c r="L81" s="2">
        <v>3.3833329999999999</v>
      </c>
      <c r="M81" s="2">
        <v>3.5990739999999999</v>
      </c>
      <c r="N81" s="2">
        <v>3.7240739999999999</v>
      </c>
      <c r="O81" s="2">
        <v>4.2667330000000003</v>
      </c>
      <c r="R81" s="3"/>
      <c r="S81" s="3"/>
      <c r="T81" s="3"/>
    </row>
    <row r="82" spans="1:20" x14ac:dyDescent="0.3">
      <c r="A82">
        <v>2016</v>
      </c>
      <c r="B82" t="s">
        <v>161</v>
      </c>
      <c r="C82" t="s">
        <v>137</v>
      </c>
      <c r="D82" s="2">
        <v>19207038.414000001</v>
      </c>
      <c r="E82" s="2">
        <v>7509082.5209999997</v>
      </c>
      <c r="F82" s="2">
        <v>26716120.935000002</v>
      </c>
      <c r="G82" s="2">
        <v>-11697955.893000001</v>
      </c>
      <c r="H82" s="2">
        <v>4151.16</v>
      </c>
      <c r="I82" s="2">
        <v>9455.8019999999997</v>
      </c>
      <c r="J82" s="2">
        <v>2.5528040000000001</v>
      </c>
      <c r="K82" s="2">
        <v>2.7747809999999999</v>
      </c>
      <c r="L82" s="2">
        <v>3.1737000000000002</v>
      </c>
      <c r="M82" s="2">
        <v>2.8910520000000002</v>
      </c>
      <c r="N82" s="2">
        <v>2.95825</v>
      </c>
      <c r="O82" s="2">
        <v>3.3397009999999998</v>
      </c>
      <c r="R82" s="3"/>
      <c r="S82" s="3"/>
      <c r="T82" s="3"/>
    </row>
    <row r="83" spans="1:20" x14ac:dyDescent="0.3">
      <c r="A83">
        <v>2016</v>
      </c>
      <c r="B83" t="s">
        <v>162</v>
      </c>
      <c r="C83" t="s">
        <v>137</v>
      </c>
      <c r="D83" s="2">
        <v>30820178.692000002</v>
      </c>
      <c r="E83" s="2">
        <v>46241982.281999998</v>
      </c>
      <c r="F83" s="2">
        <v>77062160.974000007</v>
      </c>
      <c r="G83" s="2">
        <v>15421803.589999996</v>
      </c>
      <c r="H83" s="2">
        <v>25267.15</v>
      </c>
      <c r="I83" s="2">
        <v>4052.5839999999998</v>
      </c>
      <c r="J83" s="2">
        <v>2.8333330000000001</v>
      </c>
      <c r="K83" s="2">
        <v>2.9229799999999999</v>
      </c>
      <c r="L83" s="2">
        <v>3.618687</v>
      </c>
      <c r="M83" s="2">
        <v>2.7860900000000002</v>
      </c>
      <c r="N83" s="2">
        <v>3.1610900000000002</v>
      </c>
      <c r="O83" s="2">
        <v>3.5075759999999998</v>
      </c>
      <c r="R83" s="3"/>
      <c r="S83" s="3"/>
      <c r="T83" s="3"/>
    </row>
    <row r="84" spans="1:20" x14ac:dyDescent="0.3">
      <c r="A84">
        <v>2016</v>
      </c>
      <c r="B84" t="s">
        <v>163</v>
      </c>
      <c r="C84" t="s">
        <v>137</v>
      </c>
      <c r="D84" s="2">
        <v>18702745.743999999</v>
      </c>
      <c r="E84" s="2">
        <v>3930114</v>
      </c>
      <c r="F84" s="2">
        <v>22632859.743999999</v>
      </c>
      <c r="G84" s="2">
        <v>-14772631.743999999</v>
      </c>
      <c r="H84" s="2">
        <v>8530.36</v>
      </c>
      <c r="I84" s="2">
        <v>6006.6679999999997</v>
      </c>
      <c r="J84" s="2">
        <v>2.7272729999999998</v>
      </c>
      <c r="K84" s="2">
        <v>2.6429749999999999</v>
      </c>
      <c r="L84" s="2">
        <v>2.842975</v>
      </c>
      <c r="M84" s="2">
        <v>2.454545</v>
      </c>
      <c r="N84" s="2">
        <v>2.7516989999999999</v>
      </c>
      <c r="O84" s="2">
        <v>2.8628100000000001</v>
      </c>
      <c r="R84" s="3"/>
      <c r="S84" s="3"/>
      <c r="T84" s="3"/>
    </row>
    <row r="85" spans="1:20" x14ac:dyDescent="0.3">
      <c r="A85">
        <v>2016</v>
      </c>
      <c r="B85" t="s">
        <v>164</v>
      </c>
      <c r="C85" t="s">
        <v>137</v>
      </c>
      <c r="D85" s="2">
        <v>23260012.443999998</v>
      </c>
      <c r="E85" s="2">
        <v>24454713.338</v>
      </c>
      <c r="F85" s="2">
        <v>47714725.781999998</v>
      </c>
      <c r="G85" s="2">
        <v>1194700.8940000013</v>
      </c>
      <c r="H85" s="2">
        <v>16447.32</v>
      </c>
      <c r="I85" s="2">
        <v>4424.7619999999997</v>
      </c>
      <c r="J85" s="2">
        <v>2.7647059999999999</v>
      </c>
      <c r="K85" s="2">
        <v>3.4364810000000001</v>
      </c>
      <c r="L85" s="2">
        <v>3.3461159999999999</v>
      </c>
      <c r="M85" s="2">
        <v>3.2610939999999999</v>
      </c>
      <c r="N85" s="2">
        <v>3.094427</v>
      </c>
      <c r="O85" s="2">
        <v>3.4972270000000001</v>
      </c>
      <c r="R85" s="3"/>
      <c r="S85" s="3"/>
      <c r="T85" s="3"/>
    </row>
    <row r="86" spans="1:20" x14ac:dyDescent="0.3">
      <c r="A86">
        <v>2016</v>
      </c>
      <c r="B86" t="s">
        <v>165</v>
      </c>
      <c r="C86" t="s">
        <v>137</v>
      </c>
      <c r="D86" s="2">
        <v>32060069.583999999</v>
      </c>
      <c r="E86" s="2">
        <v>57310548.344999999</v>
      </c>
      <c r="F86" s="2">
        <v>89370617.92899999</v>
      </c>
      <c r="G86" s="2">
        <v>25250478.761</v>
      </c>
      <c r="H86" s="2">
        <v>57965.38</v>
      </c>
      <c r="I86" s="2">
        <v>2569.8040000000001</v>
      </c>
      <c r="J86" s="2">
        <v>3.5512269999999999</v>
      </c>
      <c r="K86" s="2">
        <v>3.5680390000000002</v>
      </c>
      <c r="L86" s="2">
        <v>3.582678</v>
      </c>
      <c r="M86" s="2">
        <v>3.5436719999999999</v>
      </c>
      <c r="N86" s="2">
        <v>3.5034010000000002</v>
      </c>
      <c r="O86" s="2">
        <v>3.8325339999999999</v>
      </c>
      <c r="R86" s="3"/>
      <c r="S86" s="3"/>
      <c r="T86" s="3"/>
    </row>
    <row r="87" spans="1:20" x14ac:dyDescent="0.3">
      <c r="A87">
        <v>2016</v>
      </c>
      <c r="B87" t="s">
        <v>166</v>
      </c>
      <c r="C87" t="s">
        <v>137</v>
      </c>
      <c r="D87" s="2">
        <v>140169674.67899999</v>
      </c>
      <c r="E87" s="2">
        <v>183607775.833</v>
      </c>
      <c r="F87" s="2">
        <v>323777450.51199996</v>
      </c>
      <c r="G87" s="2">
        <v>43438101.154000014</v>
      </c>
      <c r="H87" s="2">
        <v>20317.68</v>
      </c>
      <c r="I87" s="2">
        <v>32275.687000000002</v>
      </c>
      <c r="J87" s="2">
        <v>2.6913710000000002</v>
      </c>
      <c r="K87" s="2">
        <v>3.2354129999999999</v>
      </c>
      <c r="L87" s="2">
        <v>3.2283719999999998</v>
      </c>
      <c r="M87" s="2">
        <v>3.0024769999999998</v>
      </c>
      <c r="N87" s="2">
        <v>3.250143</v>
      </c>
      <c r="O87" s="2">
        <v>3.5328339999999998</v>
      </c>
      <c r="R87" s="3"/>
      <c r="S87" s="3"/>
      <c r="T87" s="3"/>
    </row>
    <row r="88" spans="1:20" x14ac:dyDescent="0.3">
      <c r="A88">
        <v>2016</v>
      </c>
      <c r="B88" t="s">
        <v>168</v>
      </c>
      <c r="C88" t="s">
        <v>137</v>
      </c>
      <c r="D88" s="2">
        <v>198618235.04699999</v>
      </c>
      <c r="E88" s="2">
        <v>142529583.808</v>
      </c>
      <c r="F88" s="2">
        <v>341147818.85500002</v>
      </c>
      <c r="G88" s="2">
        <v>-56088651.238999993</v>
      </c>
      <c r="H88" s="2">
        <v>10817.39</v>
      </c>
      <c r="I88" s="2">
        <v>79512.426000000007</v>
      </c>
      <c r="J88" s="2">
        <v>3.1815549999999999</v>
      </c>
      <c r="K88" s="2">
        <v>3.4936449999999999</v>
      </c>
      <c r="L88" s="2">
        <v>3.4124059999999998</v>
      </c>
      <c r="M88" s="2">
        <v>3.312065</v>
      </c>
      <c r="N88" s="2">
        <v>3.39445</v>
      </c>
      <c r="O88" s="2">
        <v>3.7487339999999998</v>
      </c>
      <c r="R88" s="3"/>
      <c r="S88" s="3"/>
      <c r="T88" s="3"/>
    </row>
    <row r="89" spans="1:20" x14ac:dyDescent="0.3">
      <c r="A89">
        <v>2016</v>
      </c>
      <c r="B89" t="s">
        <v>169</v>
      </c>
      <c r="C89" t="s">
        <v>137</v>
      </c>
      <c r="D89" s="2">
        <v>270882074.39399999</v>
      </c>
      <c r="E89" s="2">
        <v>298650942.398</v>
      </c>
      <c r="F89" s="2">
        <v>569533016.79200006</v>
      </c>
      <c r="G89" s="2">
        <v>27768868.004000008</v>
      </c>
      <c r="H89" s="2">
        <v>36226.239999999998</v>
      </c>
      <c r="I89" s="2">
        <v>9269.6119999999992</v>
      </c>
      <c r="J89" s="2">
        <v>3.835051</v>
      </c>
      <c r="K89" s="2">
        <v>4.0693239999999999</v>
      </c>
      <c r="L89" s="2">
        <v>3.893777</v>
      </c>
      <c r="M89" s="2">
        <v>3.8224320000000001</v>
      </c>
      <c r="N89" s="2">
        <v>3.908658</v>
      </c>
      <c r="O89" s="2">
        <v>4.1342119999999998</v>
      </c>
      <c r="R89" s="3"/>
      <c r="S89" s="3"/>
      <c r="T89" s="3"/>
    </row>
    <row r="90" spans="1:20" x14ac:dyDescent="0.3">
      <c r="A90">
        <v>2018</v>
      </c>
      <c r="B90" t="s">
        <v>155</v>
      </c>
      <c r="C90" t="s">
        <v>137</v>
      </c>
      <c r="D90" s="2">
        <v>4795917.7290000003</v>
      </c>
      <c r="E90" s="2">
        <v>2381707.085</v>
      </c>
      <c r="F90" s="2">
        <v>7177624.8140000002</v>
      </c>
      <c r="G90" s="2">
        <v>-2414210.6440000003</v>
      </c>
      <c r="H90" s="2">
        <v>4149.3</v>
      </c>
      <c r="I90" s="2">
        <v>2934.152</v>
      </c>
      <c r="J90" s="2">
        <v>2.5737869999999998</v>
      </c>
      <c r="K90" s="2">
        <v>2.4841090000000001</v>
      </c>
      <c r="L90" s="2">
        <v>2.6490589999999998</v>
      </c>
      <c r="M90" s="2">
        <v>2.503441</v>
      </c>
      <c r="N90" s="2">
        <v>2.511196</v>
      </c>
      <c r="O90" s="2">
        <v>2.8960620000000001</v>
      </c>
      <c r="R90" s="3"/>
      <c r="S90" s="3"/>
      <c r="T90" s="3"/>
    </row>
    <row r="91" spans="1:20" x14ac:dyDescent="0.3">
      <c r="A91">
        <v>2018</v>
      </c>
      <c r="B91" t="s">
        <v>157</v>
      </c>
      <c r="C91" t="s">
        <v>137</v>
      </c>
      <c r="D91" s="2">
        <v>13100000</v>
      </c>
      <c r="E91" s="2">
        <v>20042770.460000001</v>
      </c>
      <c r="F91" s="2">
        <v>33142770.460000001</v>
      </c>
      <c r="G91" s="2">
        <v>6942770.4600000009</v>
      </c>
      <c r="H91" s="2">
        <v>25850.5</v>
      </c>
      <c r="I91" s="2">
        <v>1566.9929999999999</v>
      </c>
      <c r="J91" s="2">
        <v>2.669956</v>
      </c>
      <c r="K91" s="2">
        <v>2.7248800000000002</v>
      </c>
      <c r="L91" s="2">
        <v>3.0242559999999998</v>
      </c>
      <c r="M91" s="2">
        <v>2.8572669999999998</v>
      </c>
      <c r="N91" s="2">
        <v>3.0128810000000001</v>
      </c>
      <c r="O91" s="2">
        <v>3.2854480000000001</v>
      </c>
      <c r="R91" s="3"/>
      <c r="S91" s="3"/>
      <c r="T91" s="3"/>
    </row>
    <row r="92" spans="1:20" x14ac:dyDescent="0.3">
      <c r="A92">
        <v>2018</v>
      </c>
      <c r="B92" t="s">
        <v>478</v>
      </c>
      <c r="C92" t="s">
        <v>137</v>
      </c>
      <c r="D92" s="2">
        <v>51461086.335000001</v>
      </c>
      <c r="E92" s="2">
        <v>107900000</v>
      </c>
      <c r="F92" s="2">
        <v>159361086.33500001</v>
      </c>
      <c r="G92" s="2">
        <v>56438913.664999999</v>
      </c>
      <c r="H92" s="2">
        <v>5491.44</v>
      </c>
      <c r="I92" s="2">
        <v>82011.735000000001</v>
      </c>
      <c r="J92" s="2">
        <v>2.625</v>
      </c>
      <c r="K92" s="2">
        <v>2.7667039999999998</v>
      </c>
      <c r="L92" s="2">
        <v>2.7567710000000001</v>
      </c>
      <c r="M92" s="2">
        <v>2.8381319999999999</v>
      </c>
      <c r="N92" s="2">
        <v>2.7667039999999998</v>
      </c>
      <c r="O92" s="2">
        <v>3.355769</v>
      </c>
      <c r="R92" s="3"/>
      <c r="S92" s="3"/>
      <c r="T92" s="3"/>
    </row>
    <row r="93" spans="1:20" x14ac:dyDescent="0.3">
      <c r="A93">
        <v>2018</v>
      </c>
      <c r="B93" t="s">
        <v>159</v>
      </c>
      <c r="C93" t="s">
        <v>137</v>
      </c>
      <c r="D93" s="2">
        <v>47850000.839000002</v>
      </c>
      <c r="E93" s="2">
        <v>82100999.290999994</v>
      </c>
      <c r="F93" s="2">
        <v>129951000.13</v>
      </c>
      <c r="G93" s="2">
        <v>34250998.451999992</v>
      </c>
      <c r="H93" s="2">
        <v>5929.83</v>
      </c>
      <c r="I93" s="2">
        <v>39339.752999999997</v>
      </c>
      <c r="J93" s="2">
        <v>1.839437</v>
      </c>
      <c r="K93" s="2">
        <v>2.0335000000000001</v>
      </c>
      <c r="L93" s="2">
        <v>2.3248120000000001</v>
      </c>
      <c r="M93" s="2">
        <v>1.908431</v>
      </c>
      <c r="N93" s="2">
        <v>2.1915330000000002</v>
      </c>
      <c r="O93" s="2">
        <v>2.7199490000000002</v>
      </c>
      <c r="R93" s="3"/>
      <c r="S93" s="3"/>
      <c r="T93" s="3"/>
    </row>
    <row r="94" spans="1:20" x14ac:dyDescent="0.3">
      <c r="A94">
        <v>2018</v>
      </c>
      <c r="B94" t="s">
        <v>160</v>
      </c>
      <c r="C94" t="s">
        <v>137</v>
      </c>
      <c r="D94" s="2">
        <v>87800000</v>
      </c>
      <c r="E94" s="2">
        <v>61906412</v>
      </c>
      <c r="F94" s="2">
        <v>149706412</v>
      </c>
      <c r="G94" s="2">
        <v>-25893588</v>
      </c>
      <c r="H94" s="2">
        <v>41644.080000000002</v>
      </c>
      <c r="I94" s="2">
        <v>8452.8410000000003</v>
      </c>
      <c r="J94" s="2">
        <v>3.316621</v>
      </c>
      <c r="K94" s="2">
        <v>3.3286090000000002</v>
      </c>
      <c r="L94" s="2">
        <v>2.7831540000000001</v>
      </c>
      <c r="M94" s="2">
        <v>3.3893330000000002</v>
      </c>
      <c r="N94" s="2">
        <v>3.5004439999999999</v>
      </c>
      <c r="O94" s="2">
        <v>3.5914670000000002</v>
      </c>
      <c r="R94" s="3"/>
      <c r="S94" s="3"/>
      <c r="T94" s="3"/>
    </row>
    <row r="95" spans="1:20" x14ac:dyDescent="0.3">
      <c r="A95">
        <v>2018</v>
      </c>
      <c r="B95" t="s">
        <v>161</v>
      </c>
      <c r="C95" t="s">
        <v>137</v>
      </c>
      <c r="D95" s="2">
        <v>20126228.048</v>
      </c>
      <c r="E95" s="2">
        <v>7728923.3550000004</v>
      </c>
      <c r="F95" s="2">
        <v>27855151.403000001</v>
      </c>
      <c r="G95" s="2">
        <v>-12397304.693</v>
      </c>
      <c r="H95" s="2">
        <v>4278.29</v>
      </c>
      <c r="I95" s="2">
        <v>9903.8019999999997</v>
      </c>
      <c r="J95" s="2">
        <v>2.4913949999999998</v>
      </c>
      <c r="K95" s="2">
        <v>2.718464</v>
      </c>
      <c r="L95" s="2">
        <v>2.4433289999999999</v>
      </c>
      <c r="M95" s="2">
        <v>2.5450780000000002</v>
      </c>
      <c r="N95" s="2">
        <v>2.7723499999999999</v>
      </c>
      <c r="O95" s="2">
        <v>3.183243</v>
      </c>
      <c r="R95" s="3"/>
      <c r="S95" s="3"/>
      <c r="T95" s="3"/>
    </row>
    <row r="96" spans="1:20" x14ac:dyDescent="0.3">
      <c r="A96">
        <v>2018</v>
      </c>
      <c r="B96" t="s">
        <v>440</v>
      </c>
      <c r="C96" t="s">
        <v>137</v>
      </c>
      <c r="D96" s="2">
        <v>32533444.864</v>
      </c>
      <c r="E96" s="2">
        <v>60954064.838</v>
      </c>
      <c r="F96" s="2">
        <v>93487509.701999992</v>
      </c>
      <c r="G96" s="2">
        <v>28420619.973999999</v>
      </c>
      <c r="H96" s="2">
        <v>9236.9699999999993</v>
      </c>
      <c r="I96" s="2">
        <v>18403.86</v>
      </c>
      <c r="J96" s="2">
        <v>2.6638510000000002</v>
      </c>
      <c r="K96" s="2">
        <v>2.54616</v>
      </c>
      <c r="L96" s="2">
        <v>2.73366</v>
      </c>
      <c r="M96" s="2">
        <v>2.5770019999999998</v>
      </c>
      <c r="N96" s="2">
        <v>2.777002</v>
      </c>
      <c r="O96" s="2">
        <v>3.525493</v>
      </c>
      <c r="R96" s="3"/>
      <c r="S96" s="3"/>
      <c r="T96" s="3"/>
    </row>
    <row r="97" spans="1:20" x14ac:dyDescent="0.3">
      <c r="A97">
        <v>2018</v>
      </c>
      <c r="B97" t="s">
        <v>162</v>
      </c>
      <c r="C97" t="s">
        <v>137</v>
      </c>
      <c r="D97" s="2">
        <v>35866655.317000002</v>
      </c>
      <c r="E97" s="2">
        <v>71941444.555000007</v>
      </c>
      <c r="F97" s="2">
        <v>107808099.87200001</v>
      </c>
      <c r="G97" s="2">
        <v>36074789.238000005</v>
      </c>
      <c r="H97" s="2">
        <v>30839.200000000001</v>
      </c>
      <c r="I97" s="2">
        <v>4197.1279999999997</v>
      </c>
      <c r="J97" s="2">
        <v>2.7254550000000002</v>
      </c>
      <c r="K97" s="2">
        <v>3.0218180000000001</v>
      </c>
      <c r="L97" s="2">
        <v>2.6272730000000002</v>
      </c>
      <c r="M97" s="2">
        <v>2.7965369999999998</v>
      </c>
      <c r="N97" s="2">
        <v>2.658442</v>
      </c>
      <c r="O97" s="2">
        <v>3.3679649999999999</v>
      </c>
      <c r="R97" s="3"/>
      <c r="S97" s="3"/>
      <c r="T97" s="3"/>
    </row>
    <row r="98" spans="1:20" x14ac:dyDescent="0.3">
      <c r="A98">
        <v>2018</v>
      </c>
      <c r="B98" t="s">
        <v>163</v>
      </c>
      <c r="C98" t="s">
        <v>137</v>
      </c>
      <c r="D98" s="2">
        <v>20395955</v>
      </c>
      <c r="E98" s="2">
        <v>3829848</v>
      </c>
      <c r="F98" s="2">
        <v>24225803</v>
      </c>
      <c r="G98" s="2">
        <v>-16566107</v>
      </c>
      <c r="H98" s="2">
        <v>9257.2999999999993</v>
      </c>
      <c r="I98" s="2">
        <v>6093.509</v>
      </c>
      <c r="J98" s="2">
        <v>2.3846150000000002</v>
      </c>
      <c r="K98" s="2">
        <v>2.6370809999999998</v>
      </c>
      <c r="L98" s="2">
        <v>2.803747</v>
      </c>
      <c r="M98" s="2">
        <v>2.4704139999999999</v>
      </c>
      <c r="N98" s="2">
        <v>2.803747</v>
      </c>
      <c r="O98" s="2">
        <v>3.1796489999999999</v>
      </c>
      <c r="R98" s="3"/>
      <c r="S98" s="3"/>
      <c r="T98" s="3"/>
    </row>
    <row r="99" spans="1:20" x14ac:dyDescent="0.3">
      <c r="A99">
        <v>2018</v>
      </c>
      <c r="B99" t="s">
        <v>164</v>
      </c>
      <c r="C99" t="s">
        <v>137</v>
      </c>
      <c r="D99" s="2">
        <v>25411788.634</v>
      </c>
      <c r="E99" s="2">
        <v>46637447.222000003</v>
      </c>
      <c r="F99" s="2">
        <v>72049235.856000006</v>
      </c>
      <c r="G99" s="2">
        <v>21225658.588000003</v>
      </c>
      <c r="H99" s="2">
        <v>19302.21</v>
      </c>
      <c r="I99" s="2">
        <v>4829.9459999999999</v>
      </c>
      <c r="J99" s="2">
        <v>2.8666670000000001</v>
      </c>
      <c r="K99" s="2">
        <v>3.1552750000000001</v>
      </c>
      <c r="L99" s="2">
        <v>3.2993649999999999</v>
      </c>
      <c r="M99" s="2">
        <v>3.0541469999999999</v>
      </c>
      <c r="N99" s="2">
        <v>2.9708139999999998</v>
      </c>
      <c r="O99" s="2">
        <v>3.8041469999999999</v>
      </c>
      <c r="R99" s="3"/>
      <c r="S99" s="3"/>
      <c r="T99" s="3"/>
    </row>
    <row r="100" spans="1:20" x14ac:dyDescent="0.3">
      <c r="A100">
        <v>2018</v>
      </c>
      <c r="B100" t="s">
        <v>165</v>
      </c>
      <c r="C100" t="s">
        <v>137</v>
      </c>
      <c r="D100" s="2">
        <v>31696087.964000002</v>
      </c>
      <c r="E100" s="2">
        <v>86469201.459000006</v>
      </c>
      <c r="F100" s="2">
        <v>118165289.42300001</v>
      </c>
      <c r="G100" s="2">
        <v>54773113.495000005</v>
      </c>
      <c r="H100" s="2">
        <v>70779.520000000004</v>
      </c>
      <c r="I100" s="2">
        <v>2694.8490000000002</v>
      </c>
      <c r="J100" s="2">
        <v>3</v>
      </c>
      <c r="K100" s="2">
        <v>3.375</v>
      </c>
      <c r="L100" s="2">
        <v>3.75</v>
      </c>
      <c r="M100" s="2">
        <v>3.4186510000000001</v>
      </c>
      <c r="N100" s="2">
        <v>3.5615079999999999</v>
      </c>
      <c r="O100" s="2">
        <v>3.7043650000000001</v>
      </c>
      <c r="R100" s="3"/>
      <c r="S100" s="3"/>
      <c r="T100" s="3"/>
    </row>
    <row r="101" spans="1:20" x14ac:dyDescent="0.3">
      <c r="A101">
        <v>2018</v>
      </c>
      <c r="B101" t="s">
        <v>166</v>
      </c>
      <c r="C101" t="s">
        <v>137</v>
      </c>
      <c r="D101" s="2">
        <v>135211178.074</v>
      </c>
      <c r="E101" s="2">
        <v>294535553.148</v>
      </c>
      <c r="F101" s="2">
        <v>429746731.222</v>
      </c>
      <c r="G101" s="2">
        <v>159324375.074</v>
      </c>
      <c r="H101" s="2">
        <v>23566.38</v>
      </c>
      <c r="I101" s="2">
        <v>33554.343000000001</v>
      </c>
      <c r="J101" s="2">
        <v>2.6605490000000001</v>
      </c>
      <c r="K101" s="2">
        <v>3.1070039999999999</v>
      </c>
      <c r="L101" s="2">
        <v>2.985055</v>
      </c>
      <c r="M101" s="2">
        <v>2.860055</v>
      </c>
      <c r="N101" s="2">
        <v>3.171576</v>
      </c>
      <c r="O101" s="2">
        <v>3.3000669999999999</v>
      </c>
      <c r="R101" s="3"/>
      <c r="S101" s="3"/>
      <c r="T101" s="3"/>
    </row>
    <row r="102" spans="1:20" x14ac:dyDescent="0.3">
      <c r="A102">
        <v>2018</v>
      </c>
      <c r="B102" t="s">
        <v>465</v>
      </c>
      <c r="C102" t="s">
        <v>137</v>
      </c>
      <c r="D102" s="2">
        <v>2447461.7999999998</v>
      </c>
      <c r="E102" s="2">
        <v>1186448.1370000001</v>
      </c>
      <c r="F102" s="2">
        <v>3633909.9369999999</v>
      </c>
      <c r="G102" s="2">
        <v>-1261013.6629999997</v>
      </c>
      <c r="H102" s="2">
        <v>825.77200000000005</v>
      </c>
      <c r="I102" s="2">
        <v>9107.2109999999993</v>
      </c>
      <c r="J102" s="2">
        <v>1.9230769999999999</v>
      </c>
      <c r="K102" s="2">
        <v>2.1661730000000001</v>
      </c>
      <c r="L102" s="2">
        <v>2.3126120000000001</v>
      </c>
      <c r="M102" s="2">
        <v>2.33284</v>
      </c>
      <c r="N102" s="2">
        <v>2.33284</v>
      </c>
      <c r="O102" s="2">
        <v>2.948976</v>
      </c>
      <c r="R102" s="3"/>
      <c r="S102" s="3"/>
      <c r="T102" s="3"/>
    </row>
    <row r="103" spans="1:20" x14ac:dyDescent="0.3">
      <c r="A103">
        <v>2018</v>
      </c>
      <c r="B103" t="s">
        <v>168</v>
      </c>
      <c r="C103" t="s">
        <v>137</v>
      </c>
      <c r="D103" s="2">
        <v>223039038.051</v>
      </c>
      <c r="E103" s="2">
        <v>168023390.683</v>
      </c>
      <c r="F103" s="2">
        <v>391062428.73399997</v>
      </c>
      <c r="G103" s="2">
        <v>-55015647.368000001</v>
      </c>
      <c r="H103" s="2">
        <v>9346.23</v>
      </c>
      <c r="I103" s="2">
        <v>81916.870999999999</v>
      </c>
      <c r="J103" s="2">
        <v>2.7134689999999999</v>
      </c>
      <c r="K103" s="2">
        <v>3.210029</v>
      </c>
      <c r="L103" s="2">
        <v>3.0606770000000001</v>
      </c>
      <c r="M103" s="2">
        <v>3.046799</v>
      </c>
      <c r="N103" s="2">
        <v>3.2330559999999999</v>
      </c>
      <c r="O103" s="2">
        <v>3.6281180000000002</v>
      </c>
      <c r="R103" s="3"/>
      <c r="S103" s="3"/>
      <c r="T103" s="3"/>
    </row>
    <row r="104" spans="1:20" x14ac:dyDescent="0.3">
      <c r="A104">
        <v>2018</v>
      </c>
      <c r="B104" t="s">
        <v>468</v>
      </c>
      <c r="C104" t="s">
        <v>137</v>
      </c>
      <c r="D104" s="2">
        <v>2500000</v>
      </c>
      <c r="E104" s="2">
        <v>10000000</v>
      </c>
      <c r="F104" s="2">
        <v>12500000</v>
      </c>
      <c r="G104" s="2">
        <v>7500000</v>
      </c>
      <c r="H104" s="2">
        <v>7645.92</v>
      </c>
      <c r="I104" s="2">
        <v>5851.4660000000003</v>
      </c>
      <c r="J104" s="2">
        <v>2.350292</v>
      </c>
      <c r="K104" s="2">
        <v>2.2288610000000002</v>
      </c>
      <c r="L104" s="2">
        <v>2.2876850000000002</v>
      </c>
      <c r="M104" s="2">
        <v>2.3075009999999998</v>
      </c>
      <c r="N104" s="2">
        <v>2.5575009999999998</v>
      </c>
      <c r="O104" s="2">
        <v>2.7186499999999998</v>
      </c>
      <c r="R104" s="3"/>
      <c r="S104" s="3"/>
      <c r="T104" s="3"/>
    </row>
    <row r="105" spans="1:20" x14ac:dyDescent="0.3">
      <c r="A105">
        <v>2018</v>
      </c>
      <c r="B105" t="s">
        <v>169</v>
      </c>
      <c r="C105" t="s">
        <v>137</v>
      </c>
      <c r="D105" s="2">
        <v>255789577.646</v>
      </c>
      <c r="E105" s="2">
        <v>344954241.99599999</v>
      </c>
      <c r="F105" s="2">
        <v>600743819.64199996</v>
      </c>
      <c r="G105" s="2">
        <v>89164664.349999994</v>
      </c>
      <c r="H105" s="2">
        <v>40711.449999999997</v>
      </c>
      <c r="I105" s="2">
        <v>9541.6149999999998</v>
      </c>
      <c r="J105" s="2">
        <v>3.6314030000000002</v>
      </c>
      <c r="K105" s="2">
        <v>4.0212919999999999</v>
      </c>
      <c r="L105" s="2">
        <v>3.8473700000000002</v>
      </c>
      <c r="M105" s="2">
        <v>3.919378</v>
      </c>
      <c r="N105" s="2">
        <v>3.9602789999999999</v>
      </c>
      <c r="O105" s="2">
        <v>4.3762920000000003</v>
      </c>
      <c r="R105" s="3"/>
      <c r="S105" s="3"/>
      <c r="T105" s="3"/>
    </row>
    <row r="106" spans="1:20" x14ac:dyDescent="0.3">
      <c r="A106">
        <v>2018</v>
      </c>
      <c r="B106" t="s">
        <v>471</v>
      </c>
      <c r="C106" t="s">
        <v>137</v>
      </c>
      <c r="D106" s="2">
        <v>17306352</v>
      </c>
      <c r="E106" s="2">
        <v>11217819.300000001</v>
      </c>
      <c r="F106" s="2">
        <v>28524171.300000001</v>
      </c>
      <c r="G106" s="2">
        <v>-6088532.6999999993</v>
      </c>
      <c r="H106" s="2">
        <v>1262.8599999999999</v>
      </c>
      <c r="I106" s="2">
        <v>32364.995999999999</v>
      </c>
      <c r="J106" s="2">
        <v>2.1033330000000001</v>
      </c>
      <c r="K106" s="2">
        <v>2.57</v>
      </c>
      <c r="L106" s="2">
        <v>2.423333</v>
      </c>
      <c r="M106" s="2">
        <v>2.5877140000000001</v>
      </c>
      <c r="N106" s="2">
        <v>2.7090480000000001</v>
      </c>
      <c r="O106" s="2">
        <v>3.09</v>
      </c>
      <c r="R106" s="3"/>
      <c r="S106" s="3"/>
      <c r="T106" s="3"/>
    </row>
    <row r="107" spans="1:20" x14ac:dyDescent="0.3">
      <c r="A107">
        <v>2018</v>
      </c>
      <c r="B107" t="s">
        <v>170</v>
      </c>
      <c r="C107" t="s">
        <v>137</v>
      </c>
      <c r="D107" s="2">
        <v>8399773.6860000007</v>
      </c>
      <c r="E107" s="2">
        <v>2500000</v>
      </c>
      <c r="F107" s="2">
        <v>10899773.686000001</v>
      </c>
      <c r="G107" s="2">
        <v>-5899773.6860000007</v>
      </c>
      <c r="H107" s="2">
        <v>873.38</v>
      </c>
      <c r="I107" s="2">
        <v>28915.284</v>
      </c>
      <c r="J107" s="2">
        <v>2.4007939999999999</v>
      </c>
      <c r="K107" s="2">
        <v>2.1167940000000001</v>
      </c>
      <c r="L107" s="2">
        <v>2.2069839999999998</v>
      </c>
      <c r="M107" s="2">
        <v>2.2595239999999999</v>
      </c>
      <c r="N107" s="2">
        <v>2.161905</v>
      </c>
      <c r="O107" s="2">
        <v>2.4261910000000002</v>
      </c>
      <c r="R107" s="3"/>
      <c r="S107" s="3"/>
      <c r="T107" s="3"/>
    </row>
    <row r="108" spans="1:20" x14ac:dyDescent="0.3">
      <c r="R108" s="3"/>
      <c r="S108" s="3"/>
      <c r="T108" s="3"/>
    </row>
    <row r="109" spans="1:20" x14ac:dyDescent="0.3">
      <c r="R109" s="3"/>
      <c r="S109" s="3"/>
      <c r="T109" s="3"/>
    </row>
    <row r="110" spans="1:20" x14ac:dyDescent="0.3">
      <c r="R110" s="3"/>
      <c r="S110" s="3"/>
      <c r="T110" s="3"/>
    </row>
    <row r="111" spans="1:20" x14ac:dyDescent="0.3">
      <c r="R111" s="3"/>
      <c r="S111" s="3"/>
      <c r="T111" s="3"/>
    </row>
    <row r="112" spans="1:20" x14ac:dyDescent="0.3">
      <c r="R112" s="3"/>
      <c r="S112" s="3"/>
      <c r="T112" s="3"/>
    </row>
    <row r="113" spans="18:20" x14ac:dyDescent="0.3">
      <c r="R113" s="3"/>
      <c r="S113" s="3"/>
      <c r="T113" s="3"/>
    </row>
    <row r="114" spans="18:20" x14ac:dyDescent="0.3">
      <c r="R114" s="3"/>
      <c r="S114" s="3"/>
      <c r="T114" s="3"/>
    </row>
    <row r="115" spans="18:20" x14ac:dyDescent="0.3">
      <c r="R115" s="3"/>
      <c r="S115" s="3"/>
      <c r="T115" s="3"/>
    </row>
    <row r="116" spans="18:20" x14ac:dyDescent="0.3">
      <c r="R116" s="3"/>
      <c r="S116" s="3"/>
      <c r="T116" s="3"/>
    </row>
    <row r="117" spans="18:20" x14ac:dyDescent="0.3">
      <c r="R117" s="3"/>
      <c r="S117" s="3"/>
      <c r="T117" s="3"/>
    </row>
    <row r="118" spans="18:20" x14ac:dyDescent="0.3">
      <c r="R118" s="3"/>
      <c r="S118" s="3"/>
      <c r="T118" s="3"/>
    </row>
    <row r="119" spans="18:20" x14ac:dyDescent="0.3">
      <c r="R119" s="3"/>
      <c r="S119" s="3"/>
      <c r="T119" s="3"/>
    </row>
    <row r="120" spans="18:20" x14ac:dyDescent="0.3">
      <c r="R120" s="3"/>
      <c r="S120" s="3"/>
      <c r="T120" s="3"/>
    </row>
    <row r="121" spans="18:20" x14ac:dyDescent="0.3">
      <c r="R121" s="3"/>
      <c r="S121" s="3"/>
      <c r="T121" s="3"/>
    </row>
    <row r="122" spans="18:20" x14ac:dyDescent="0.3">
      <c r="R122" s="3"/>
      <c r="S122" s="3"/>
      <c r="T122" s="3"/>
    </row>
    <row r="123" spans="18:20" x14ac:dyDescent="0.3">
      <c r="R123" s="3"/>
      <c r="S123" s="3"/>
      <c r="T123" s="3"/>
    </row>
    <row r="124" spans="18:20" x14ac:dyDescent="0.3">
      <c r="R124" s="3"/>
      <c r="S124" s="3"/>
      <c r="T124" s="3"/>
    </row>
    <row r="125" spans="18:20" x14ac:dyDescent="0.3">
      <c r="R125" s="3"/>
      <c r="S125" s="3"/>
      <c r="T125" s="3"/>
    </row>
    <row r="126" spans="18:20" x14ac:dyDescent="0.3">
      <c r="R126" s="3"/>
      <c r="S126" s="3"/>
      <c r="T126" s="3"/>
    </row>
    <row r="127" spans="18:20" x14ac:dyDescent="0.3">
      <c r="R127" s="3"/>
      <c r="S127" s="3"/>
      <c r="T127" s="3"/>
    </row>
    <row r="128" spans="18:20" x14ac:dyDescent="0.3">
      <c r="R128" s="3"/>
      <c r="S128" s="3"/>
      <c r="T128" s="3"/>
    </row>
    <row r="129" spans="18:20" x14ac:dyDescent="0.3">
      <c r="R129" s="3"/>
      <c r="S129" s="3"/>
      <c r="T129" s="3"/>
    </row>
    <row r="130" spans="18:20" x14ac:dyDescent="0.3">
      <c r="R130" s="3"/>
      <c r="S130" s="3"/>
      <c r="T130" s="3"/>
    </row>
    <row r="131" spans="18:20" x14ac:dyDescent="0.3">
      <c r="R131" s="3"/>
      <c r="S131" s="3"/>
      <c r="T131" s="3"/>
    </row>
    <row r="132" spans="18:20" x14ac:dyDescent="0.3">
      <c r="R132" s="3"/>
      <c r="S132" s="3"/>
      <c r="T132" s="3"/>
    </row>
    <row r="133" spans="18:20" x14ac:dyDescent="0.3">
      <c r="R133" s="3"/>
      <c r="S133" s="3"/>
      <c r="T133" s="3"/>
    </row>
    <row r="134" spans="18:20" x14ac:dyDescent="0.3">
      <c r="R134" s="3"/>
      <c r="S134" s="3"/>
      <c r="T134" s="3"/>
    </row>
    <row r="135" spans="18:20" x14ac:dyDescent="0.3">
      <c r="R135" s="3"/>
      <c r="S135" s="3"/>
      <c r="T135" s="3"/>
    </row>
    <row r="136" spans="18:20" x14ac:dyDescent="0.3">
      <c r="R136" s="3"/>
      <c r="S136" s="3"/>
      <c r="T136" s="3"/>
    </row>
    <row r="137" spans="18:20" ht="14.5" thickBot="1" x14ac:dyDescent="0.35">
      <c r="R137" s="4"/>
      <c r="S137" s="4"/>
      <c r="T137" s="4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18E842-A04C-4287-A35D-94D6165330A1}">
  <sheetPr>
    <tabColor rgb="FFFF0000"/>
  </sheetPr>
  <dimension ref="A1:Z77"/>
  <sheetViews>
    <sheetView topLeftCell="C1" zoomScale="64" zoomScaleNormal="64" workbookViewId="0">
      <selection activeCell="K65" sqref="K65"/>
    </sheetView>
  </sheetViews>
  <sheetFormatPr defaultRowHeight="14" x14ac:dyDescent="0.3"/>
  <cols>
    <col min="2" max="2" width="20.75" customWidth="1"/>
    <col min="3" max="3" width="18.75" customWidth="1"/>
    <col min="4" max="6" width="15.25" style="2" bestFit="1" customWidth="1"/>
    <col min="7" max="7" width="14" style="2" bestFit="1" customWidth="1"/>
    <col min="8" max="8" width="8.83203125" style="2" bestFit="1" customWidth="1"/>
    <col min="9" max="9" width="11.6640625" style="2" bestFit="1" customWidth="1"/>
    <col min="10" max="15" width="8.83203125" style="2" bestFit="1" customWidth="1"/>
    <col min="18" max="18" width="14.4140625" customWidth="1"/>
  </cols>
  <sheetData>
    <row r="1" spans="1:26" x14ac:dyDescent="0.3">
      <c r="A1" t="s">
        <v>0</v>
      </c>
      <c r="B1" t="s">
        <v>136</v>
      </c>
      <c r="C1" t="s">
        <v>1</v>
      </c>
      <c r="D1" s="2" t="s">
        <v>2</v>
      </c>
      <c r="E1" s="2" t="s">
        <v>3</v>
      </c>
      <c r="F1" s="2" t="s">
        <v>4</v>
      </c>
      <c r="G1" s="2" t="s">
        <v>53</v>
      </c>
      <c r="H1" s="2" t="s">
        <v>5</v>
      </c>
      <c r="I1" s="2" t="s">
        <v>6</v>
      </c>
      <c r="J1" s="2" t="s">
        <v>24</v>
      </c>
      <c r="K1" s="2" t="s">
        <v>23</v>
      </c>
      <c r="L1" s="2" t="s">
        <v>22</v>
      </c>
      <c r="M1" s="2" t="s">
        <v>21</v>
      </c>
      <c r="N1" s="2" t="s">
        <v>20</v>
      </c>
      <c r="O1" s="2" t="s">
        <v>19</v>
      </c>
      <c r="R1" t="s">
        <v>567</v>
      </c>
    </row>
    <row r="2" spans="1:26" ht="14.5" thickBot="1" x14ac:dyDescent="0.35">
      <c r="A2">
        <v>2007</v>
      </c>
      <c r="B2" t="s">
        <v>422</v>
      </c>
      <c r="C2" t="s">
        <v>500</v>
      </c>
      <c r="D2" s="2">
        <v>956115447.55599999</v>
      </c>
      <c r="E2" s="2">
        <v>1220059668.4519999</v>
      </c>
      <c r="F2" s="2">
        <v>2176175116.0079999</v>
      </c>
      <c r="G2" s="2">
        <v>263944220.89599991</v>
      </c>
      <c r="H2" s="2">
        <v>2703</v>
      </c>
      <c r="I2" s="2">
        <v>1336800.5060000001</v>
      </c>
      <c r="J2" s="2">
        <v>2.9929600000000001</v>
      </c>
      <c r="K2" s="2">
        <v>3.2028500000000002</v>
      </c>
      <c r="L2" s="2">
        <v>3.3127300000000002</v>
      </c>
      <c r="M2" s="2">
        <v>3.4</v>
      </c>
      <c r="N2" s="2">
        <v>3.37453</v>
      </c>
      <c r="O2" s="2">
        <v>3.6772900000000002</v>
      </c>
    </row>
    <row r="3" spans="1:26" x14ac:dyDescent="0.3">
      <c r="A3">
        <v>2007</v>
      </c>
      <c r="B3" t="s">
        <v>475</v>
      </c>
      <c r="C3" t="s">
        <v>500</v>
      </c>
      <c r="D3" s="2">
        <v>370132465.64999998</v>
      </c>
      <c r="E3" s="2">
        <v>349385574.96200001</v>
      </c>
      <c r="F3" s="2">
        <v>719518040.61199999</v>
      </c>
      <c r="G3" s="2">
        <v>-20746890.687999964</v>
      </c>
      <c r="H3" s="2">
        <v>30494.55</v>
      </c>
      <c r="I3" s="2">
        <v>6898.3969999999999</v>
      </c>
      <c r="J3" s="2">
        <v>3.8430200000000001</v>
      </c>
      <c r="K3" s="2">
        <v>4.05952</v>
      </c>
      <c r="L3" s="2">
        <v>3.7820499999999999</v>
      </c>
      <c r="M3" s="2">
        <v>3.9934599999999998</v>
      </c>
      <c r="N3" s="2">
        <v>4.0612199999999996</v>
      </c>
      <c r="O3" s="2">
        <v>4.3307700000000002</v>
      </c>
      <c r="R3" s="6" t="s">
        <v>31</v>
      </c>
      <c r="S3" s="6"/>
    </row>
    <row r="4" spans="1:26" x14ac:dyDescent="0.3">
      <c r="A4">
        <v>2007</v>
      </c>
      <c r="B4" t="s">
        <v>477</v>
      </c>
      <c r="C4" t="s">
        <v>500</v>
      </c>
      <c r="D4" s="2">
        <v>219666560.52900001</v>
      </c>
      <c r="E4" s="2">
        <v>246331459.778</v>
      </c>
      <c r="F4" s="2">
        <v>465998020.30700004</v>
      </c>
      <c r="G4" s="2">
        <v>26664899.248999983</v>
      </c>
      <c r="H4" s="2">
        <v>17780.93</v>
      </c>
      <c r="I4" s="2">
        <v>22833.012999999999</v>
      </c>
      <c r="J4" s="2">
        <v>3.25</v>
      </c>
      <c r="K4" s="2">
        <v>3.62222</v>
      </c>
      <c r="L4" s="2">
        <v>3.6521699999999999</v>
      </c>
      <c r="M4" s="2">
        <v>3.5777800000000002</v>
      </c>
      <c r="N4" s="2">
        <v>3.6046499999999999</v>
      </c>
      <c r="O4" s="2">
        <v>4.1749999999999998</v>
      </c>
      <c r="R4" s="3" t="s">
        <v>32</v>
      </c>
      <c r="S4" s="3">
        <v>0.91948145678970972</v>
      </c>
    </row>
    <row r="5" spans="1:26" x14ac:dyDescent="0.3">
      <c r="A5">
        <v>2007</v>
      </c>
      <c r="B5" t="s">
        <v>439</v>
      </c>
      <c r="C5" t="s">
        <v>500</v>
      </c>
      <c r="D5" s="2">
        <v>622243336.42999995</v>
      </c>
      <c r="E5" s="2">
        <v>714327036.48599994</v>
      </c>
      <c r="F5" s="2">
        <v>1336570372.9159999</v>
      </c>
      <c r="G5" s="2">
        <v>92083700.055999994</v>
      </c>
      <c r="H5" s="2">
        <v>35342.480000000003</v>
      </c>
      <c r="I5" s="2">
        <v>128505.251</v>
      </c>
      <c r="J5" s="2">
        <v>3.7864800000000001</v>
      </c>
      <c r="K5" s="2">
        <v>4.1063799999999997</v>
      </c>
      <c r="L5" s="2">
        <v>3.7655699999999999</v>
      </c>
      <c r="M5" s="2">
        <v>4.1198499999999996</v>
      </c>
      <c r="N5" s="2">
        <v>4.0760500000000004</v>
      </c>
      <c r="O5" s="2">
        <v>4.3445400000000003</v>
      </c>
      <c r="R5" s="3" t="s">
        <v>33</v>
      </c>
      <c r="S5" s="3">
        <v>0.84544614938012685</v>
      </c>
    </row>
    <row r="6" spans="1:26" x14ac:dyDescent="0.3">
      <c r="A6">
        <v>2007</v>
      </c>
      <c r="B6" t="s">
        <v>479</v>
      </c>
      <c r="C6" t="s">
        <v>500</v>
      </c>
      <c r="D6" s="2">
        <v>356841657.96600002</v>
      </c>
      <c r="E6" s="2">
        <v>371477103.60399997</v>
      </c>
      <c r="F6" s="2">
        <v>728318761.56999993</v>
      </c>
      <c r="G6" s="2">
        <v>14635445.637999952</v>
      </c>
      <c r="H6" s="2">
        <v>23060.71</v>
      </c>
      <c r="I6" s="2">
        <v>49062.428999999996</v>
      </c>
      <c r="J6" s="2">
        <v>3.2238799999999999</v>
      </c>
      <c r="K6" s="2">
        <v>3.4444400000000002</v>
      </c>
      <c r="L6" s="2">
        <v>3.4426199999999998</v>
      </c>
      <c r="M6" s="2">
        <v>3.6271200000000001</v>
      </c>
      <c r="N6" s="2">
        <v>3.55932</v>
      </c>
      <c r="O6" s="2">
        <v>3.8571399999999998</v>
      </c>
      <c r="R6" s="3" t="s">
        <v>34</v>
      </c>
      <c r="S6" s="3">
        <v>0.75870127628266382</v>
      </c>
    </row>
    <row r="7" spans="1:26" x14ac:dyDescent="0.3">
      <c r="A7">
        <v>2007</v>
      </c>
      <c r="B7" t="s">
        <v>446</v>
      </c>
      <c r="C7" t="s">
        <v>500</v>
      </c>
      <c r="D7" s="2">
        <v>2117033.7149999999</v>
      </c>
      <c r="E7" s="2">
        <v>1886552.7679999999</v>
      </c>
      <c r="F7" s="2">
        <v>4003586.483</v>
      </c>
      <c r="G7" s="2">
        <v>-230480.94699999993</v>
      </c>
      <c r="H7" s="2">
        <v>1616.14</v>
      </c>
      <c r="I7" s="2">
        <v>2591.67</v>
      </c>
      <c r="J7" s="2">
        <v>2</v>
      </c>
      <c r="K7" s="2">
        <v>1.9166700000000001</v>
      </c>
      <c r="L7" s="2">
        <v>2.5</v>
      </c>
      <c r="M7" s="2">
        <v>1.8</v>
      </c>
      <c r="N7" s="2">
        <v>2</v>
      </c>
      <c r="O7" s="2">
        <v>2.25</v>
      </c>
      <c r="R7" s="3" t="s">
        <v>35</v>
      </c>
      <c r="S7" s="3">
        <v>69850312.821121782</v>
      </c>
    </row>
    <row r="8" spans="1:26" ht="14.5" thickBot="1" x14ac:dyDescent="0.35">
      <c r="A8">
        <v>2010</v>
      </c>
      <c r="B8" t="s">
        <v>422</v>
      </c>
      <c r="C8" t="s">
        <v>500</v>
      </c>
      <c r="D8" s="2">
        <v>1396001565.2579999</v>
      </c>
      <c r="E8" s="2">
        <v>1577763750.888</v>
      </c>
      <c r="F8" s="2">
        <v>2973765316.1459999</v>
      </c>
      <c r="G8" s="2">
        <v>181762185.63000011</v>
      </c>
      <c r="H8" s="2">
        <v>4524.0600000000004</v>
      </c>
      <c r="I8" s="2">
        <v>1359755.102</v>
      </c>
      <c r="J8" s="2">
        <v>3.1624819999999998</v>
      </c>
      <c r="K8" s="2">
        <v>3.5399989999999999</v>
      </c>
      <c r="L8" s="2">
        <v>3.3100559999999999</v>
      </c>
      <c r="M8" s="2">
        <v>3.491444</v>
      </c>
      <c r="N8" s="2">
        <v>3.5530499999999998</v>
      </c>
      <c r="O8" s="2">
        <v>3.914685</v>
      </c>
      <c r="R8" s="4" t="s">
        <v>36</v>
      </c>
      <c r="S8" s="4">
        <v>32</v>
      </c>
    </row>
    <row r="9" spans="1:26" x14ac:dyDescent="0.3">
      <c r="A9">
        <v>2010</v>
      </c>
      <c r="B9" t="s">
        <v>477</v>
      </c>
      <c r="C9" t="s">
        <v>500</v>
      </c>
      <c r="D9" s="2">
        <v>251315168.442</v>
      </c>
      <c r="E9" s="2">
        <v>273705866.278</v>
      </c>
      <c r="F9" s="2">
        <v>525021034.72000003</v>
      </c>
      <c r="G9" s="2">
        <v>22390697.835999995</v>
      </c>
      <c r="H9" s="2">
        <v>19261.669999999998</v>
      </c>
      <c r="I9" s="2">
        <v>23102.405999999999</v>
      </c>
      <c r="J9" s="2">
        <v>3.3548390000000001</v>
      </c>
      <c r="K9" s="2">
        <v>3.6218870000000001</v>
      </c>
      <c r="L9" s="2">
        <v>3.6354359999999999</v>
      </c>
      <c r="M9" s="2">
        <v>3.6481910000000002</v>
      </c>
      <c r="N9" s="2">
        <v>4.03606</v>
      </c>
      <c r="O9" s="2">
        <v>3.9527269999999999</v>
      </c>
    </row>
    <row r="10" spans="1:26" ht="14.5" thickBot="1" x14ac:dyDescent="0.35">
      <c r="A10">
        <v>2010</v>
      </c>
      <c r="B10" t="s">
        <v>439</v>
      </c>
      <c r="C10" t="s">
        <v>500</v>
      </c>
      <c r="D10" s="2">
        <v>694059159.97500002</v>
      </c>
      <c r="E10" s="2">
        <v>769773832.48000002</v>
      </c>
      <c r="F10" s="2">
        <v>1463832992.4549999</v>
      </c>
      <c r="G10" s="2">
        <v>75714672.504999995</v>
      </c>
      <c r="H10" s="2">
        <v>44673.61</v>
      </c>
      <c r="I10" s="2">
        <v>128551.87300000001</v>
      </c>
      <c r="J10" s="2">
        <v>3.785498</v>
      </c>
      <c r="K10" s="2">
        <v>4.1881199999999996</v>
      </c>
      <c r="L10" s="2">
        <v>3.5489820000000001</v>
      </c>
      <c r="M10" s="2">
        <v>3.9960800000000001</v>
      </c>
      <c r="N10" s="2">
        <v>4.1288869999999998</v>
      </c>
      <c r="O10" s="2">
        <v>4.2609149999999998</v>
      </c>
      <c r="R10" t="s">
        <v>37</v>
      </c>
    </row>
    <row r="11" spans="1:26" x14ac:dyDescent="0.3">
      <c r="A11">
        <v>2010</v>
      </c>
      <c r="B11" t="s">
        <v>479</v>
      </c>
      <c r="C11" t="s">
        <v>500</v>
      </c>
      <c r="D11" s="2">
        <v>425208007.07800001</v>
      </c>
      <c r="E11" s="2">
        <v>466380619.66000003</v>
      </c>
      <c r="F11" s="2">
        <v>891588626.73800004</v>
      </c>
      <c r="G11" s="2">
        <v>41172612.582000017</v>
      </c>
      <c r="H11" s="2">
        <v>22086.95</v>
      </c>
      <c r="I11" s="2">
        <v>49552.855000000003</v>
      </c>
      <c r="J11" s="2">
        <v>3.3302079999999998</v>
      </c>
      <c r="K11" s="2">
        <v>3.6179070000000002</v>
      </c>
      <c r="L11" s="2">
        <v>3.471114</v>
      </c>
      <c r="M11" s="2">
        <v>3.6362030000000001</v>
      </c>
      <c r="N11" s="2">
        <v>3.828303</v>
      </c>
      <c r="O11" s="2">
        <v>3.9728690000000002</v>
      </c>
      <c r="R11" s="5"/>
      <c r="S11" s="5" t="s">
        <v>41</v>
      </c>
      <c r="T11" s="5" t="s">
        <v>42</v>
      </c>
      <c r="U11" s="5" t="s">
        <v>43</v>
      </c>
      <c r="V11" s="5" t="s">
        <v>44</v>
      </c>
      <c r="W11" s="5" t="s">
        <v>45</v>
      </c>
    </row>
    <row r="12" spans="1:26" x14ac:dyDescent="0.3">
      <c r="A12">
        <v>2010</v>
      </c>
      <c r="B12" t="s">
        <v>446</v>
      </c>
      <c r="C12" t="s">
        <v>500</v>
      </c>
      <c r="D12" s="2">
        <v>3279357.3659999999</v>
      </c>
      <c r="E12" s="2">
        <v>2896566.8879999998</v>
      </c>
      <c r="F12" s="2">
        <v>6175924.2539999997</v>
      </c>
      <c r="G12" s="2">
        <v>-382790.47800000012</v>
      </c>
      <c r="H12" s="2">
        <v>2602.37</v>
      </c>
      <c r="I12" s="2">
        <v>2712.65</v>
      </c>
      <c r="J12" s="2">
        <v>1.8125</v>
      </c>
      <c r="K12" s="2">
        <v>1.9367490000000001</v>
      </c>
      <c r="L12" s="2">
        <v>2.4609380000000001</v>
      </c>
      <c r="M12" s="2">
        <v>2.2444410000000001</v>
      </c>
      <c r="N12" s="2">
        <v>2.4180969999999999</v>
      </c>
      <c r="O12" s="2">
        <v>2.552133</v>
      </c>
      <c r="R12" s="3" t="s">
        <v>38</v>
      </c>
      <c r="S12" s="3">
        <v>8</v>
      </c>
      <c r="T12" s="3">
        <v>6.4055153061615437E+17</v>
      </c>
      <c r="U12" s="3">
        <v>8.0068941327019296E+16</v>
      </c>
      <c r="V12" s="3">
        <v>16.410710169742273</v>
      </c>
      <c r="W12" s="3">
        <v>8.1772642539205768E-8</v>
      </c>
    </row>
    <row r="13" spans="1:26" x14ac:dyDescent="0.3">
      <c r="A13">
        <v>2012</v>
      </c>
      <c r="B13" t="s">
        <v>422</v>
      </c>
      <c r="C13" t="s">
        <v>500</v>
      </c>
      <c r="D13" s="2">
        <v>1818199227.5710001</v>
      </c>
      <c r="E13" s="2">
        <v>2048782233.0840001</v>
      </c>
      <c r="F13" s="2">
        <v>3866981460.6550002</v>
      </c>
      <c r="G13" s="2">
        <v>230583005.51300001</v>
      </c>
      <c r="H13" s="2">
        <v>6329.46</v>
      </c>
      <c r="I13" s="2">
        <v>1375198.6189999999</v>
      </c>
      <c r="J13" s="2">
        <v>3.2545329999999999</v>
      </c>
      <c r="K13" s="2">
        <v>3.6139969999999999</v>
      </c>
      <c r="L13" s="2">
        <v>3.4628369999999999</v>
      </c>
      <c r="M13" s="2">
        <v>3.4716170000000002</v>
      </c>
      <c r="N13" s="2">
        <v>3.515504</v>
      </c>
      <c r="O13" s="2">
        <v>3.7969149999999998</v>
      </c>
      <c r="R13" s="3" t="s">
        <v>39</v>
      </c>
      <c r="S13" s="3">
        <v>24</v>
      </c>
      <c r="T13" s="3">
        <v>1.170975888290057E+17</v>
      </c>
      <c r="U13" s="3">
        <v>4879066201208571</v>
      </c>
      <c r="V13" s="3"/>
      <c r="W13" s="3"/>
    </row>
    <row r="14" spans="1:26" ht="14.5" thickBot="1" x14ac:dyDescent="0.35">
      <c r="A14">
        <v>2012</v>
      </c>
      <c r="B14" t="s">
        <v>439</v>
      </c>
      <c r="C14" t="s">
        <v>500</v>
      </c>
      <c r="D14" s="2">
        <v>886031094.48500001</v>
      </c>
      <c r="E14" s="2">
        <v>798620022.574</v>
      </c>
      <c r="F14" s="2">
        <v>1684651117.059</v>
      </c>
      <c r="G14" s="2">
        <v>-87411071.911000013</v>
      </c>
      <c r="H14" s="2">
        <v>48632.9</v>
      </c>
      <c r="I14" s="2">
        <v>128426.38400000001</v>
      </c>
      <c r="J14" s="2">
        <v>3.7195930000000001</v>
      </c>
      <c r="K14" s="2">
        <v>4.1062719999999997</v>
      </c>
      <c r="L14" s="2">
        <v>3.6114799999999998</v>
      </c>
      <c r="M14" s="2">
        <v>3.974135</v>
      </c>
      <c r="N14" s="2">
        <v>4.0335679999999998</v>
      </c>
      <c r="O14" s="2">
        <v>4.2107099999999997</v>
      </c>
      <c r="R14" s="4" t="s">
        <v>4</v>
      </c>
      <c r="S14" s="4">
        <v>32</v>
      </c>
      <c r="T14" s="4">
        <v>7.5764911944516006E+17</v>
      </c>
      <c r="U14" s="4"/>
      <c r="V14" s="4"/>
      <c r="W14" s="4"/>
    </row>
    <row r="15" spans="1:26" ht="14.5" thickBot="1" x14ac:dyDescent="0.35">
      <c r="A15">
        <v>2012</v>
      </c>
      <c r="B15" t="s">
        <v>479</v>
      </c>
      <c r="C15" t="s">
        <v>500</v>
      </c>
      <c r="D15" s="2">
        <v>519575597.28899997</v>
      </c>
      <c r="E15" s="2">
        <v>547854447.99899995</v>
      </c>
      <c r="F15" s="2">
        <v>1067430045.2879999</v>
      </c>
      <c r="G15" s="2">
        <v>28278850.709999979</v>
      </c>
      <c r="H15" s="2">
        <v>24358.78</v>
      </c>
      <c r="I15" s="2">
        <v>49952.243999999999</v>
      </c>
      <c r="J15" s="2">
        <v>3.4171960000000001</v>
      </c>
      <c r="K15" s="2">
        <v>3.7400410000000002</v>
      </c>
      <c r="L15" s="2">
        <v>3.6654770000000001</v>
      </c>
      <c r="M15" s="2">
        <v>3.6478109999999999</v>
      </c>
      <c r="N15" s="2">
        <v>3.679659</v>
      </c>
      <c r="O15" s="2">
        <v>4.0245769999999998</v>
      </c>
    </row>
    <row r="16" spans="1:26" x14ac:dyDescent="0.3">
      <c r="A16">
        <v>2012</v>
      </c>
      <c r="B16" t="s">
        <v>446</v>
      </c>
      <c r="C16" t="s">
        <v>500</v>
      </c>
      <c r="D16" s="2">
        <v>6741580.0180000002</v>
      </c>
      <c r="E16" s="2">
        <v>4380899.6749999998</v>
      </c>
      <c r="F16" s="2">
        <v>11122479.693</v>
      </c>
      <c r="G16" s="2">
        <v>-2360680.3430000003</v>
      </c>
      <c r="H16" s="2">
        <v>4281.33</v>
      </c>
      <c r="I16" s="2">
        <v>2814.2260000000001</v>
      </c>
      <c r="J16" s="2">
        <v>1.983333</v>
      </c>
      <c r="K16" s="2">
        <v>2.2166670000000002</v>
      </c>
      <c r="L16" s="2">
        <v>2.1333329999999999</v>
      </c>
      <c r="M16" s="2">
        <v>1.8833329999999999</v>
      </c>
      <c r="N16" s="2">
        <v>2.2888890000000002</v>
      </c>
      <c r="O16" s="2">
        <v>2.9922219999999999</v>
      </c>
      <c r="R16" s="5"/>
      <c r="S16" s="5" t="s">
        <v>46</v>
      </c>
      <c r="T16" s="5" t="s">
        <v>35</v>
      </c>
      <c r="U16" s="5" t="s">
        <v>47</v>
      </c>
      <c r="V16" s="5" t="s">
        <v>48</v>
      </c>
      <c r="W16" s="5" t="s">
        <v>49</v>
      </c>
      <c r="X16" s="5" t="s">
        <v>50</v>
      </c>
      <c r="Y16" s="5" t="s">
        <v>51</v>
      </c>
      <c r="Z16" s="5" t="s">
        <v>52</v>
      </c>
    </row>
    <row r="17" spans="1:26" x14ac:dyDescent="0.3">
      <c r="A17">
        <v>2014</v>
      </c>
      <c r="B17" t="s">
        <v>422</v>
      </c>
      <c r="C17" t="s">
        <v>500</v>
      </c>
      <c r="D17" s="2">
        <v>1959234625.1619999</v>
      </c>
      <c r="E17" s="2">
        <v>2342292696.3200002</v>
      </c>
      <c r="F17" s="2">
        <v>4301527321.4820004</v>
      </c>
      <c r="G17" s="2">
        <v>383058071.15800023</v>
      </c>
      <c r="H17" s="2">
        <v>7701.69</v>
      </c>
      <c r="I17" s="2">
        <v>1390110.388</v>
      </c>
      <c r="J17" s="2">
        <v>3.2051379999999998</v>
      </c>
      <c r="K17" s="2">
        <v>3.6692719999999999</v>
      </c>
      <c r="L17" s="2">
        <v>3.5032179999999999</v>
      </c>
      <c r="M17" s="2">
        <v>3.460197</v>
      </c>
      <c r="N17" s="2">
        <v>3.5032589999999999</v>
      </c>
      <c r="O17" s="2">
        <v>3.8668149999999999</v>
      </c>
      <c r="R17" s="3" t="s">
        <v>40</v>
      </c>
      <c r="S17" s="3">
        <v>0</v>
      </c>
      <c r="T17" s="3" t="e">
        <v>#N/A</v>
      </c>
      <c r="U17" s="3" t="e">
        <v>#N/A</v>
      </c>
      <c r="V17" s="3" t="e">
        <v>#N/A</v>
      </c>
      <c r="W17" s="3" t="e">
        <v>#N/A</v>
      </c>
      <c r="X17" s="3" t="e">
        <v>#N/A</v>
      </c>
      <c r="Y17" s="3" t="e">
        <v>#N/A</v>
      </c>
      <c r="Z17" s="3" t="e">
        <v>#N/A</v>
      </c>
    </row>
    <row r="18" spans="1:26" x14ac:dyDescent="0.3">
      <c r="A18">
        <v>2014</v>
      </c>
      <c r="B18" t="s">
        <v>475</v>
      </c>
      <c r="C18" t="s">
        <v>500</v>
      </c>
      <c r="D18" s="2">
        <v>600613065.83700001</v>
      </c>
      <c r="E18" s="2">
        <v>524064898.602</v>
      </c>
      <c r="F18" s="2">
        <v>1124677964.4390001</v>
      </c>
      <c r="G18" s="2">
        <v>-76548167.235000014</v>
      </c>
      <c r="H18" s="2">
        <v>40182.28</v>
      </c>
      <c r="I18" s="2">
        <v>7194.5630000000001</v>
      </c>
      <c r="J18" s="2">
        <v>3.7242009999999999</v>
      </c>
      <c r="K18" s="2">
        <v>3.971997</v>
      </c>
      <c r="L18" s="2">
        <v>3.5797539999999999</v>
      </c>
      <c r="M18" s="2">
        <v>3.8089170000000001</v>
      </c>
      <c r="N18" s="2">
        <v>3.8714460000000002</v>
      </c>
      <c r="O18" s="2">
        <v>4.0611540000000002</v>
      </c>
      <c r="R18" s="3" t="s">
        <v>5</v>
      </c>
      <c r="S18" s="3">
        <v>-1738.0250114223961</v>
      </c>
      <c r="T18" s="3">
        <v>2801.6011217332175</v>
      </c>
      <c r="U18" s="3">
        <v>-0.62036847356313263</v>
      </c>
      <c r="V18" s="3">
        <v>0.54086186324495222</v>
      </c>
      <c r="W18" s="3">
        <v>-7520.2455368230467</v>
      </c>
      <c r="X18" s="3">
        <v>4044.195513978254</v>
      </c>
      <c r="Y18" s="3">
        <v>-7520.2455368230467</v>
      </c>
      <c r="Z18" s="3">
        <v>4044.195513978254</v>
      </c>
    </row>
    <row r="19" spans="1:26" x14ac:dyDescent="0.3">
      <c r="A19">
        <v>2014</v>
      </c>
      <c r="B19" t="s">
        <v>477</v>
      </c>
      <c r="C19" t="s">
        <v>500</v>
      </c>
      <c r="D19" s="2">
        <v>273844886.82999998</v>
      </c>
      <c r="E19" s="2">
        <v>313563342.38</v>
      </c>
      <c r="F19" s="2">
        <v>587408229.21000004</v>
      </c>
      <c r="G19" s="2">
        <v>39718455.550000012</v>
      </c>
      <c r="H19" s="2">
        <v>22638.92</v>
      </c>
      <c r="I19" s="2">
        <v>23413.651999999998</v>
      </c>
      <c r="J19" s="2">
        <v>3.548041</v>
      </c>
      <c r="K19" s="2">
        <v>3.6364200000000002</v>
      </c>
      <c r="L19" s="2">
        <v>3.706744</v>
      </c>
      <c r="M19" s="2">
        <v>3.5950530000000001</v>
      </c>
      <c r="N19" s="2">
        <v>3.791858</v>
      </c>
      <c r="O19" s="2">
        <v>4.0239929999999999</v>
      </c>
      <c r="R19" s="3" t="s">
        <v>6</v>
      </c>
      <c r="S19" s="3">
        <v>188.44107018429617</v>
      </c>
      <c r="T19" s="3">
        <v>46.759029967098655</v>
      </c>
      <c r="U19" s="3">
        <v>4.0300466095402347</v>
      </c>
      <c r="V19" s="7">
        <v>4.8837031950024941E-4</v>
      </c>
      <c r="W19" s="3">
        <v>91.935175492079509</v>
      </c>
      <c r="X19" s="3">
        <v>284.94696487651282</v>
      </c>
      <c r="Y19" s="3">
        <v>91.935175492079509</v>
      </c>
      <c r="Z19" s="3">
        <v>284.94696487651282</v>
      </c>
    </row>
    <row r="20" spans="1:26" x14ac:dyDescent="0.3">
      <c r="A20">
        <v>2014</v>
      </c>
      <c r="B20" t="s">
        <v>439</v>
      </c>
      <c r="C20" t="s">
        <v>500</v>
      </c>
      <c r="D20" s="2">
        <v>812184751.778</v>
      </c>
      <c r="E20" s="2">
        <v>690217466.34099996</v>
      </c>
      <c r="F20" s="2">
        <v>1502402218.119</v>
      </c>
      <c r="G20" s="2">
        <v>-121967285.43700004</v>
      </c>
      <c r="H20" s="2">
        <v>38156.33</v>
      </c>
      <c r="I20" s="2">
        <v>128162.87300000001</v>
      </c>
      <c r="J20" s="2">
        <v>3.781139</v>
      </c>
      <c r="K20" s="2">
        <v>4.1554250000000001</v>
      </c>
      <c r="L20" s="2">
        <v>3.5184389999999999</v>
      </c>
      <c r="M20" s="2">
        <v>3.9315669999999998</v>
      </c>
      <c r="N20" s="2">
        <v>3.9523799999999998</v>
      </c>
      <c r="O20" s="2">
        <v>4.2394800000000004</v>
      </c>
      <c r="R20" s="3" t="s">
        <v>24</v>
      </c>
      <c r="S20" s="3">
        <v>-139959165.67805052</v>
      </c>
      <c r="T20" s="3">
        <v>139830663.66129529</v>
      </c>
      <c r="U20" s="3">
        <v>-1.0009189830999192</v>
      </c>
      <c r="V20" s="3">
        <v>0.32685145382479586</v>
      </c>
      <c r="W20" s="3">
        <v>-428555471.28009009</v>
      </c>
      <c r="X20" s="3">
        <v>148637139.92398906</v>
      </c>
      <c r="Y20" s="3">
        <v>-428555471.28009009</v>
      </c>
      <c r="Z20" s="3">
        <v>148637139.92398906</v>
      </c>
    </row>
    <row r="21" spans="1:26" x14ac:dyDescent="0.3">
      <c r="A21">
        <v>2014</v>
      </c>
      <c r="B21" t="s">
        <v>479</v>
      </c>
      <c r="C21" t="s">
        <v>500</v>
      </c>
      <c r="D21" s="2">
        <v>525556977.99800003</v>
      </c>
      <c r="E21" s="2">
        <v>573074773.09000003</v>
      </c>
      <c r="F21" s="2">
        <v>1098631751.0880001</v>
      </c>
      <c r="G21" s="2">
        <v>47517795.092000008</v>
      </c>
      <c r="H21" s="2">
        <v>27811.37</v>
      </c>
      <c r="I21" s="2">
        <v>50385.56</v>
      </c>
      <c r="J21" s="2">
        <v>3.4715720000000001</v>
      </c>
      <c r="K21" s="2">
        <v>3.7910159999999999</v>
      </c>
      <c r="L21" s="2">
        <v>3.437586</v>
      </c>
      <c r="M21" s="2">
        <v>3.6635209999999998</v>
      </c>
      <c r="N21" s="2">
        <v>3.6891690000000001</v>
      </c>
      <c r="O21" s="2">
        <v>3.9958770000000001</v>
      </c>
      <c r="R21" s="3" t="s">
        <v>23</v>
      </c>
      <c r="S21" s="3">
        <v>99105538.03686583</v>
      </c>
      <c r="T21" s="3">
        <v>127476095.63486622</v>
      </c>
      <c r="U21" s="3">
        <v>0.77744409681903759</v>
      </c>
      <c r="V21" s="3">
        <v>0.4444932199822037</v>
      </c>
      <c r="W21" s="3">
        <v>-163992192.38589117</v>
      </c>
      <c r="X21" s="3">
        <v>362203268.45962286</v>
      </c>
      <c r="Y21" s="3">
        <v>-163992192.38589117</v>
      </c>
      <c r="Z21" s="3">
        <v>362203268.45962286</v>
      </c>
    </row>
    <row r="22" spans="1:26" x14ac:dyDescent="0.3">
      <c r="A22">
        <v>2014</v>
      </c>
      <c r="B22" t="s">
        <v>446</v>
      </c>
      <c r="C22" t="s">
        <v>500</v>
      </c>
      <c r="D22" s="2">
        <v>5131455.4400000004</v>
      </c>
      <c r="E22" s="2">
        <v>5774330.8959999997</v>
      </c>
      <c r="F22" s="2">
        <v>10905786.335999999</v>
      </c>
      <c r="G22" s="2">
        <v>642875.45599999931</v>
      </c>
      <c r="H22" s="2">
        <v>4081.02</v>
      </c>
      <c r="I22" s="2">
        <v>2923.8960000000002</v>
      </c>
      <c r="J22" s="2">
        <v>2.2000000000000002</v>
      </c>
      <c r="K22" s="2">
        <v>2.2870509999999999</v>
      </c>
      <c r="L22" s="2">
        <v>2.6203850000000002</v>
      </c>
      <c r="M22" s="2">
        <v>2.3349690000000001</v>
      </c>
      <c r="N22" s="2">
        <v>2.1295160000000002</v>
      </c>
      <c r="O22" s="2">
        <v>2.5141309999999999</v>
      </c>
      <c r="R22" s="3" t="s">
        <v>22</v>
      </c>
      <c r="S22" s="3">
        <v>55735436.183804184</v>
      </c>
      <c r="T22" s="3">
        <v>87260624.372461006</v>
      </c>
      <c r="U22" s="3">
        <v>0.63872378389025131</v>
      </c>
      <c r="V22" s="3">
        <v>0.52905157917647028</v>
      </c>
      <c r="W22" s="3">
        <v>-124361640.94528151</v>
      </c>
      <c r="X22" s="3">
        <v>235832513.31288987</v>
      </c>
      <c r="Y22" s="3">
        <v>-124361640.94528151</v>
      </c>
      <c r="Z22" s="3">
        <v>235832513.31288987</v>
      </c>
    </row>
    <row r="23" spans="1:26" x14ac:dyDescent="0.3">
      <c r="A23">
        <v>2016</v>
      </c>
      <c r="B23" t="s">
        <v>422</v>
      </c>
      <c r="C23" t="s">
        <v>500</v>
      </c>
      <c r="D23" s="2">
        <v>1587920688.1619999</v>
      </c>
      <c r="E23" s="2">
        <v>2097637171.895</v>
      </c>
      <c r="F23" s="2">
        <v>3685557860.0570002</v>
      </c>
      <c r="G23" s="2">
        <v>509716483.73300004</v>
      </c>
      <c r="H23" s="2">
        <v>8115.83</v>
      </c>
      <c r="I23" s="2">
        <v>1403500.365</v>
      </c>
      <c r="J23" s="2">
        <v>3.318883</v>
      </c>
      <c r="K23" s="2">
        <v>3.7523590000000002</v>
      </c>
      <c r="L23" s="2">
        <v>3.7049609999999999</v>
      </c>
      <c r="M23" s="2">
        <v>3.6200709999999998</v>
      </c>
      <c r="N23" s="2">
        <v>3.6767020000000001</v>
      </c>
      <c r="O23" s="2">
        <v>3.8962840000000001</v>
      </c>
      <c r="R23" s="3" t="s">
        <v>21</v>
      </c>
      <c r="S23" s="3">
        <v>6077265.5370732974</v>
      </c>
      <c r="T23" s="3">
        <v>110816469.26448628</v>
      </c>
      <c r="U23" s="3">
        <v>5.4840815425806919E-2</v>
      </c>
      <c r="V23" s="3">
        <v>0.95671926127428297</v>
      </c>
      <c r="W23" s="3">
        <v>-222636685.98259625</v>
      </c>
      <c r="X23" s="3">
        <v>234791217.05674282</v>
      </c>
      <c r="Y23" s="3">
        <v>-222636685.98259625</v>
      </c>
      <c r="Z23" s="3">
        <v>234791217.05674282</v>
      </c>
    </row>
    <row r="24" spans="1:26" x14ac:dyDescent="0.3">
      <c r="A24">
        <v>2016</v>
      </c>
      <c r="B24" t="s">
        <v>475</v>
      </c>
      <c r="C24" t="s">
        <v>500</v>
      </c>
      <c r="D24" s="2">
        <v>547124448.11099994</v>
      </c>
      <c r="E24" s="2">
        <v>516588130.93300003</v>
      </c>
      <c r="F24" s="2">
        <v>1063712579.0439999</v>
      </c>
      <c r="G24" s="2">
        <v>-30536317.177999914</v>
      </c>
      <c r="H24" s="2">
        <v>43496.3</v>
      </c>
      <c r="I24" s="2">
        <v>7302.8429999999998</v>
      </c>
      <c r="J24" s="2">
        <v>3.9377209999999998</v>
      </c>
      <c r="K24" s="2">
        <v>4.1025989999999997</v>
      </c>
      <c r="L24" s="2">
        <v>4.0546829999999998</v>
      </c>
      <c r="M24" s="2">
        <v>3.9998800000000001</v>
      </c>
      <c r="N24" s="2">
        <v>4.0279049999999996</v>
      </c>
      <c r="O24" s="2">
        <v>4.2896869999999998</v>
      </c>
      <c r="R24" s="3" t="s">
        <v>20</v>
      </c>
      <c r="S24" s="3">
        <v>17249478.172615528</v>
      </c>
      <c r="T24" s="3">
        <v>105870510.30005912</v>
      </c>
      <c r="U24" s="3">
        <v>0.16292996155139808</v>
      </c>
      <c r="V24" s="3">
        <v>0.87193771951818499</v>
      </c>
      <c r="W24" s="3">
        <v>-201256515.75450155</v>
      </c>
      <c r="X24" s="3">
        <v>235755472.09973261</v>
      </c>
      <c r="Y24" s="3">
        <v>-201256515.75450155</v>
      </c>
      <c r="Z24" s="3">
        <v>235755472.09973261</v>
      </c>
    </row>
    <row r="25" spans="1:26" ht="14.5" thickBot="1" x14ac:dyDescent="0.35">
      <c r="A25">
        <v>2016</v>
      </c>
      <c r="B25" t="s">
        <v>477</v>
      </c>
      <c r="C25" t="s">
        <v>500</v>
      </c>
      <c r="D25" s="2">
        <v>230930098.259</v>
      </c>
      <c r="E25" s="2">
        <v>280478676.09899998</v>
      </c>
      <c r="F25" s="2">
        <v>511408774.35799998</v>
      </c>
      <c r="G25" s="2">
        <v>49548577.839999974</v>
      </c>
      <c r="H25" s="2">
        <v>22572.7</v>
      </c>
      <c r="I25" s="2">
        <v>23556.705999999998</v>
      </c>
      <c r="J25" s="2">
        <v>3.23244</v>
      </c>
      <c r="K25" s="2">
        <v>3.5726110000000002</v>
      </c>
      <c r="L25" s="2">
        <v>3.5745079999999998</v>
      </c>
      <c r="M25" s="2">
        <v>3.9503879999999998</v>
      </c>
      <c r="N25" s="2">
        <v>3.5867520000000002</v>
      </c>
      <c r="O25" s="2">
        <v>4.2494170000000002</v>
      </c>
      <c r="R25" s="4" t="s">
        <v>19</v>
      </c>
      <c r="S25" s="4">
        <v>-28815855.533478301</v>
      </c>
      <c r="T25" s="4">
        <v>73932924.540618837</v>
      </c>
      <c r="U25" s="4">
        <v>-0.38975673845617775</v>
      </c>
      <c r="V25" s="4">
        <v>0.70015378623377456</v>
      </c>
      <c r="W25" s="4">
        <v>-181405912.14981484</v>
      </c>
      <c r="X25" s="4">
        <v>123774201.08285825</v>
      </c>
      <c r="Y25" s="4">
        <v>-181405912.14981484</v>
      </c>
      <c r="Z25" s="4">
        <v>123774201.08285825</v>
      </c>
    </row>
    <row r="26" spans="1:26" x14ac:dyDescent="0.3">
      <c r="A26">
        <v>2016</v>
      </c>
      <c r="B26" t="s">
        <v>439</v>
      </c>
      <c r="C26" t="s">
        <v>500</v>
      </c>
      <c r="D26" s="2">
        <v>606924046.81400001</v>
      </c>
      <c r="E26" s="2">
        <v>644932439.49699998</v>
      </c>
      <c r="F26" s="2">
        <v>1251856486.3109999</v>
      </c>
      <c r="G26" s="2">
        <v>38008392.682999969</v>
      </c>
      <c r="H26" s="2">
        <v>38804.86</v>
      </c>
      <c r="I26" s="2">
        <v>127748.51300000001</v>
      </c>
      <c r="J26" s="2">
        <v>3.8484479999999999</v>
      </c>
      <c r="K26" s="2">
        <v>4.0968869999999997</v>
      </c>
      <c r="L26" s="2">
        <v>3.6945079999999999</v>
      </c>
      <c r="M26" s="2">
        <v>3.9902329999999999</v>
      </c>
      <c r="N26" s="2">
        <v>4.0299459999999998</v>
      </c>
      <c r="O26" s="2">
        <v>4.2066160000000004</v>
      </c>
    </row>
    <row r="27" spans="1:26" x14ac:dyDescent="0.3">
      <c r="A27">
        <v>2016</v>
      </c>
      <c r="B27" t="s">
        <v>479</v>
      </c>
      <c r="C27" t="s">
        <v>500</v>
      </c>
      <c r="D27" s="2">
        <v>406181944.06699997</v>
      </c>
      <c r="E27" s="2">
        <v>495417715.55900002</v>
      </c>
      <c r="F27" s="2">
        <v>901599659.62599993</v>
      </c>
      <c r="G27" s="2">
        <v>89235771.492000043</v>
      </c>
      <c r="H27" s="2">
        <v>27608.25</v>
      </c>
      <c r="I27" s="2">
        <v>50791.919000000002</v>
      </c>
      <c r="J27" s="2">
        <v>3.4530850000000002</v>
      </c>
      <c r="K27" s="2">
        <v>3.7905350000000002</v>
      </c>
      <c r="L27" s="2">
        <v>3.5825130000000001</v>
      </c>
      <c r="M27" s="2">
        <v>3.690245</v>
      </c>
      <c r="N27" s="2">
        <v>3.783652</v>
      </c>
      <c r="O27" s="2">
        <v>4.0251919999999997</v>
      </c>
      <c r="R27" t="s">
        <v>545</v>
      </c>
    </row>
    <row r="28" spans="1:26" ht="14.5" thickBot="1" x14ac:dyDescent="0.35">
      <c r="A28">
        <v>2016</v>
      </c>
      <c r="B28" t="s">
        <v>446</v>
      </c>
      <c r="C28" t="s">
        <v>500</v>
      </c>
      <c r="D28" s="2">
        <v>3339603.8339999998</v>
      </c>
      <c r="E28" s="2">
        <v>4916326.4630000014</v>
      </c>
      <c r="F28" s="2">
        <v>8255930.2970000012</v>
      </c>
      <c r="G28" s="2">
        <v>1576722.6290000016</v>
      </c>
      <c r="H28" s="2">
        <v>3576.86</v>
      </c>
      <c r="I28" s="2">
        <v>3027.3980000000001</v>
      </c>
      <c r="J28" s="2">
        <v>2.392385</v>
      </c>
      <c r="K28" s="2">
        <v>2.051282</v>
      </c>
      <c r="L28" s="2">
        <v>2.365151</v>
      </c>
      <c r="M28" s="2">
        <v>2.3073039999999998</v>
      </c>
      <c r="N28" s="2">
        <v>2.4679489999999999</v>
      </c>
      <c r="O28" s="2">
        <v>3.3982130000000002</v>
      </c>
    </row>
    <row r="29" spans="1:26" x14ac:dyDescent="0.3">
      <c r="A29">
        <v>2018</v>
      </c>
      <c r="B29" t="s">
        <v>422</v>
      </c>
      <c r="C29" t="s">
        <v>500</v>
      </c>
      <c r="D29" s="2">
        <v>2135906087.529</v>
      </c>
      <c r="E29" s="2">
        <v>2487071926.197</v>
      </c>
      <c r="F29" s="2">
        <v>4622978013.7259998</v>
      </c>
      <c r="G29" s="2">
        <v>351165838.66799998</v>
      </c>
      <c r="H29" s="2">
        <v>9608.42</v>
      </c>
      <c r="I29" s="2">
        <v>1415045.9280000001</v>
      </c>
      <c r="J29" s="2">
        <v>3.2859240000000001</v>
      </c>
      <c r="K29" s="2">
        <v>3.7532179999999999</v>
      </c>
      <c r="L29" s="2">
        <v>3.5357150000000002</v>
      </c>
      <c r="M29" s="2">
        <v>3.5949749999999998</v>
      </c>
      <c r="N29" s="2">
        <v>3.648469</v>
      </c>
      <c r="O29" s="2">
        <v>3.8400150000000002</v>
      </c>
      <c r="R29" s="6" t="s">
        <v>31</v>
      </c>
      <c r="S29" s="6"/>
    </row>
    <row r="30" spans="1:26" x14ac:dyDescent="0.3">
      <c r="A30">
        <v>2018</v>
      </c>
      <c r="B30" t="s">
        <v>475</v>
      </c>
      <c r="C30" t="s">
        <v>500</v>
      </c>
      <c r="D30" s="2">
        <v>627327030.84200001</v>
      </c>
      <c r="E30" s="2">
        <v>569105739.73099995</v>
      </c>
      <c r="F30" s="2">
        <v>1196432770.573</v>
      </c>
      <c r="G30" s="2">
        <v>-58221291.111000061</v>
      </c>
      <c r="H30" s="2">
        <v>48517.36</v>
      </c>
      <c r="I30" s="2">
        <v>7428.8869999999997</v>
      </c>
      <c r="J30" s="2">
        <v>3.814775</v>
      </c>
      <c r="K30" s="2">
        <v>3.969004</v>
      </c>
      <c r="L30" s="2">
        <v>3.7681290000000001</v>
      </c>
      <c r="M30" s="2">
        <v>3.9316620000000002</v>
      </c>
      <c r="N30" s="2">
        <v>3.918231</v>
      </c>
      <c r="O30" s="2">
        <v>4.1391369999999998</v>
      </c>
      <c r="R30" s="3" t="s">
        <v>32</v>
      </c>
      <c r="S30" s="3">
        <v>0.98683050568819708</v>
      </c>
    </row>
    <row r="31" spans="1:26" x14ac:dyDescent="0.3">
      <c r="A31">
        <v>2018</v>
      </c>
      <c r="B31" t="s">
        <v>439</v>
      </c>
      <c r="C31" t="s">
        <v>500</v>
      </c>
      <c r="D31" s="2">
        <v>748217608.15100002</v>
      </c>
      <c r="E31" s="2">
        <v>738201192.21399999</v>
      </c>
      <c r="F31" s="2">
        <v>1486418800.365</v>
      </c>
      <c r="G31" s="2">
        <v>-10016415.937000036</v>
      </c>
      <c r="H31" s="2">
        <v>39305.78</v>
      </c>
      <c r="I31" s="2">
        <v>127185.33199999999</v>
      </c>
      <c r="J31" s="2">
        <v>3.9939900000000002</v>
      </c>
      <c r="K31" s="2">
        <v>4.24824</v>
      </c>
      <c r="L31" s="2">
        <v>3.5919159999999999</v>
      </c>
      <c r="M31" s="2">
        <v>4.0884510000000001</v>
      </c>
      <c r="N31" s="2">
        <v>4.0491010000000003</v>
      </c>
      <c r="O31" s="2">
        <v>4.2540690000000003</v>
      </c>
      <c r="R31" s="3" t="s">
        <v>33</v>
      </c>
      <c r="S31" s="3">
        <v>0.97383444695682286</v>
      </c>
    </row>
    <row r="32" spans="1:26" x14ac:dyDescent="0.3">
      <c r="A32">
        <v>2018</v>
      </c>
      <c r="B32" t="s">
        <v>479</v>
      </c>
      <c r="C32" t="s">
        <v>500</v>
      </c>
      <c r="D32" s="2">
        <v>535192217.78399998</v>
      </c>
      <c r="E32" s="2">
        <v>604788962.255</v>
      </c>
      <c r="F32" s="2">
        <v>1139981180.039</v>
      </c>
      <c r="G32" s="2">
        <v>69596744.471000016</v>
      </c>
      <c r="H32" s="2">
        <v>31345.62</v>
      </c>
      <c r="I32" s="2">
        <v>51164.434999999998</v>
      </c>
      <c r="J32" s="2">
        <v>3.4025880000000002</v>
      </c>
      <c r="K32" s="2">
        <v>3.7255280000000002</v>
      </c>
      <c r="L32" s="2">
        <v>3.3302459999999998</v>
      </c>
      <c r="M32" s="2">
        <v>3.5877629999999998</v>
      </c>
      <c r="N32" s="2">
        <v>3.7541190000000002</v>
      </c>
      <c r="O32" s="2">
        <v>3.9195739999999999</v>
      </c>
      <c r="R32" s="3" t="s">
        <v>34</v>
      </c>
      <c r="S32" s="3">
        <v>0.92453616065256294</v>
      </c>
    </row>
    <row r="33" spans="1:26" x14ac:dyDescent="0.3">
      <c r="A33">
        <v>2018</v>
      </c>
      <c r="B33" t="s">
        <v>446</v>
      </c>
      <c r="C33" t="s">
        <v>500</v>
      </c>
      <c r="D33" s="2">
        <v>5874787.9450000003</v>
      </c>
      <c r="E33" s="2">
        <v>7011757.6849999996</v>
      </c>
      <c r="F33" s="2">
        <v>12886545.629999999</v>
      </c>
      <c r="G33" s="2">
        <v>1136969.7399999993</v>
      </c>
      <c r="H33" s="2">
        <v>4026.28</v>
      </c>
      <c r="I33" s="2">
        <v>3121.7719999999999</v>
      </c>
      <c r="J33" s="2">
        <v>2.2244929999999998</v>
      </c>
      <c r="K33" s="2">
        <v>2.0964909999999999</v>
      </c>
      <c r="L33" s="2">
        <v>2.4853800000000001</v>
      </c>
      <c r="M33" s="2">
        <v>2.2076020000000001</v>
      </c>
      <c r="N33" s="2">
        <v>2.0997590000000002</v>
      </c>
      <c r="O33" s="2">
        <v>3.0606810000000002</v>
      </c>
      <c r="R33" s="3" t="s">
        <v>35</v>
      </c>
      <c r="S33" s="3">
        <v>158589255.83313811</v>
      </c>
    </row>
    <row r="34" spans="1:26" ht="14.5" thickBot="1" x14ac:dyDescent="0.35">
      <c r="R34" s="4" t="s">
        <v>36</v>
      </c>
      <c r="S34" s="4">
        <v>32</v>
      </c>
    </row>
    <row r="36" spans="1:26" ht="14.5" thickBot="1" x14ac:dyDescent="0.35">
      <c r="R36" t="s">
        <v>37</v>
      </c>
    </row>
    <row r="37" spans="1:26" x14ac:dyDescent="0.3">
      <c r="R37" s="5"/>
      <c r="S37" s="5" t="s">
        <v>41</v>
      </c>
      <c r="T37" s="5" t="s">
        <v>42</v>
      </c>
      <c r="U37" s="5" t="s">
        <v>43</v>
      </c>
      <c r="V37" s="5" t="s">
        <v>44</v>
      </c>
      <c r="W37" s="5" t="s">
        <v>45</v>
      </c>
    </row>
    <row r="38" spans="1:26" x14ac:dyDescent="0.3">
      <c r="R38" s="3" t="s">
        <v>38</v>
      </c>
      <c r="S38" s="3">
        <v>8</v>
      </c>
      <c r="T38" s="3">
        <v>2.2465390817753481E+19</v>
      </c>
      <c r="U38" s="3">
        <v>2.8081738522191852E+18</v>
      </c>
      <c r="V38" s="3">
        <v>111.65456109601604</v>
      </c>
      <c r="W38" s="3">
        <v>1.5024700779773777E-16</v>
      </c>
    </row>
    <row r="39" spans="1:26" x14ac:dyDescent="0.3">
      <c r="R39" s="3" t="s">
        <v>39</v>
      </c>
      <c r="S39" s="3">
        <v>24</v>
      </c>
      <c r="T39" s="3">
        <v>6.0361324957700467E+17</v>
      </c>
      <c r="U39" s="3">
        <v>2.5150552065708528E+16</v>
      </c>
      <c r="V39" s="3"/>
      <c r="W39" s="3"/>
    </row>
    <row r="40" spans="1:26" ht="14.5" thickBot="1" x14ac:dyDescent="0.35">
      <c r="R40" s="4" t="s">
        <v>4</v>
      </c>
      <c r="S40" s="4">
        <v>32</v>
      </c>
      <c r="T40" s="4">
        <v>2.3069004067330486E+19</v>
      </c>
      <c r="U40" s="4"/>
      <c r="V40" s="4"/>
      <c r="W40" s="4"/>
    </row>
    <row r="41" spans="1:26" ht="14.5" thickBot="1" x14ac:dyDescent="0.35"/>
    <row r="42" spans="1:26" x14ac:dyDescent="0.3">
      <c r="R42" s="5"/>
      <c r="S42" s="5" t="s">
        <v>46</v>
      </c>
      <c r="T42" s="5" t="s">
        <v>35</v>
      </c>
      <c r="U42" s="5" t="s">
        <v>47</v>
      </c>
      <c r="V42" s="5" t="s">
        <v>48</v>
      </c>
      <c r="W42" s="5" t="s">
        <v>49</v>
      </c>
      <c r="X42" s="5" t="s">
        <v>50</v>
      </c>
      <c r="Y42" s="5" t="s">
        <v>51</v>
      </c>
      <c r="Z42" s="5" t="s">
        <v>52</v>
      </c>
    </row>
    <row r="43" spans="1:26" x14ac:dyDescent="0.3">
      <c r="R43" s="3" t="s">
        <v>40</v>
      </c>
      <c r="S43" s="3">
        <v>0</v>
      </c>
      <c r="T43" s="3" t="e">
        <v>#N/A</v>
      </c>
      <c r="U43" s="3" t="e">
        <v>#N/A</v>
      </c>
      <c r="V43" s="3" t="e">
        <v>#N/A</v>
      </c>
      <c r="W43" s="3" t="e">
        <v>#N/A</v>
      </c>
      <c r="X43" s="3" t="e">
        <v>#N/A</v>
      </c>
      <c r="Y43" s="3" t="e">
        <v>#N/A</v>
      </c>
      <c r="Z43" s="3" t="e">
        <v>#N/A</v>
      </c>
    </row>
    <row r="44" spans="1:26" x14ac:dyDescent="0.3">
      <c r="R44" s="3" t="s">
        <v>5</v>
      </c>
      <c r="S44" s="3">
        <v>11376.156653681237</v>
      </c>
      <c r="T44" s="3">
        <v>6360.7995310595734</v>
      </c>
      <c r="U44" s="3">
        <v>1.7884790423172183</v>
      </c>
      <c r="V44" s="7">
        <v>8.6331062521066662E-2</v>
      </c>
      <c r="W44" s="3">
        <v>-1751.8883492768346</v>
      </c>
      <c r="X44" s="3">
        <v>24504.201656639307</v>
      </c>
      <c r="Y44" s="3">
        <v>-1751.8883492768346</v>
      </c>
      <c r="Z44" s="3">
        <v>24504.201656639307</v>
      </c>
    </row>
    <row r="45" spans="1:26" x14ac:dyDescent="0.3">
      <c r="R45" s="3" t="s">
        <v>6</v>
      </c>
      <c r="S45" s="3">
        <v>1056.9887406077703</v>
      </c>
      <c r="T45" s="3">
        <v>106.16244174813829</v>
      </c>
      <c r="U45" s="3">
        <v>9.956334115933295</v>
      </c>
      <c r="V45" s="7">
        <v>5.3537570849985841E-10</v>
      </c>
      <c r="W45" s="3">
        <v>837.88022978486867</v>
      </c>
      <c r="X45" s="3">
        <v>1276.097251430672</v>
      </c>
      <c r="Y45" s="3">
        <v>837.88022978486867</v>
      </c>
      <c r="Z45" s="3">
        <v>1276.097251430672</v>
      </c>
    </row>
    <row r="46" spans="1:26" x14ac:dyDescent="0.3">
      <c r="R46" s="3" t="s">
        <v>24</v>
      </c>
      <c r="S46" s="3">
        <v>-173374819.16103432</v>
      </c>
      <c r="T46" s="3">
        <v>317473752.04299784</v>
      </c>
      <c r="U46" s="3">
        <v>-0.54610756966627239</v>
      </c>
      <c r="V46" s="3">
        <v>0.59003297988271086</v>
      </c>
      <c r="W46" s="3">
        <v>-828608439.35722995</v>
      </c>
      <c r="X46" s="3">
        <v>481858801.03516126</v>
      </c>
      <c r="Y46" s="3">
        <v>-828608439.35722995</v>
      </c>
      <c r="Z46" s="3">
        <v>481858801.03516126</v>
      </c>
    </row>
    <row r="47" spans="1:26" x14ac:dyDescent="0.3">
      <c r="R47" s="3" t="s">
        <v>23</v>
      </c>
      <c r="S47" s="3">
        <v>674607081.32230651</v>
      </c>
      <c r="T47" s="3">
        <v>289423745.245336</v>
      </c>
      <c r="U47" s="3">
        <v>2.3308629385279427</v>
      </c>
      <c r="V47" s="7">
        <v>2.8489043218656872E-2</v>
      </c>
      <c r="W47" s="3">
        <v>77265829.809461474</v>
      </c>
      <c r="X47" s="3">
        <v>1271948332.8351517</v>
      </c>
      <c r="Y47" s="3">
        <v>77265829.809461474</v>
      </c>
      <c r="Z47" s="3">
        <v>1271948332.8351517</v>
      </c>
    </row>
    <row r="48" spans="1:26" x14ac:dyDescent="0.3">
      <c r="R48" s="3" t="s">
        <v>22</v>
      </c>
      <c r="S48" s="3">
        <v>-8463513.7213488109</v>
      </c>
      <c r="T48" s="3">
        <v>198117902.75302792</v>
      </c>
      <c r="U48" s="3">
        <v>-4.2719580632242786E-2</v>
      </c>
      <c r="V48" s="3">
        <v>0.96627850121623537</v>
      </c>
      <c r="W48" s="3">
        <v>-417358768.24608415</v>
      </c>
      <c r="X48" s="3">
        <v>400431740.80338651</v>
      </c>
      <c r="Y48" s="3">
        <v>-417358768.24608415</v>
      </c>
      <c r="Z48" s="3">
        <v>400431740.80338651</v>
      </c>
    </row>
    <row r="49" spans="18:26" x14ac:dyDescent="0.3">
      <c r="R49" s="3" t="s">
        <v>21</v>
      </c>
      <c r="S49" s="3">
        <v>-321888900.56072503</v>
      </c>
      <c r="T49" s="3">
        <v>251599465.84228429</v>
      </c>
      <c r="U49" s="3">
        <v>-1.2793703654462518</v>
      </c>
      <c r="V49" s="3">
        <v>0.21299768674278274</v>
      </c>
      <c r="W49" s="3">
        <v>-841164676.21899509</v>
      </c>
      <c r="X49" s="3">
        <v>197386875.09754503</v>
      </c>
      <c r="Y49" s="3">
        <v>-841164676.21899509</v>
      </c>
      <c r="Z49" s="3">
        <v>197386875.09754503</v>
      </c>
    </row>
    <row r="50" spans="18:26" x14ac:dyDescent="0.3">
      <c r="R50" s="3" t="s">
        <v>20</v>
      </c>
      <c r="S50" s="3">
        <v>-140755733.46746674</v>
      </c>
      <c r="T50" s="3">
        <v>240370082.32386777</v>
      </c>
      <c r="U50" s="3">
        <v>-0.58557925390155874</v>
      </c>
      <c r="V50" s="3">
        <v>0.56362468077510863</v>
      </c>
      <c r="W50" s="3">
        <v>-636855200.63410747</v>
      </c>
      <c r="X50" s="3">
        <v>355343733.69917405</v>
      </c>
      <c r="Y50" s="3">
        <v>-636855200.63410747</v>
      </c>
      <c r="Z50" s="3">
        <v>355343733.69917405</v>
      </c>
    </row>
    <row r="51" spans="18:26" ht="14.5" thickBot="1" x14ac:dyDescent="0.35">
      <c r="R51" s="4" t="s">
        <v>19</v>
      </c>
      <c r="S51" s="4">
        <v>-24744693.316975925</v>
      </c>
      <c r="T51" s="4">
        <v>167858482.10144058</v>
      </c>
      <c r="U51" s="4">
        <v>-0.14741401808948898</v>
      </c>
      <c r="V51" s="4">
        <v>0.88403666646337875</v>
      </c>
      <c r="W51" s="4">
        <v>-371187573.08320284</v>
      </c>
      <c r="X51" s="4">
        <v>321698186.44925094</v>
      </c>
      <c r="Y51" s="4">
        <v>-371187573.08320284</v>
      </c>
      <c r="Z51" s="4">
        <v>321698186.44925094</v>
      </c>
    </row>
    <row r="53" spans="18:26" x14ac:dyDescent="0.3">
      <c r="R53" t="s">
        <v>546</v>
      </c>
    </row>
    <row r="54" spans="18:26" ht="14.5" thickBot="1" x14ac:dyDescent="0.35"/>
    <row r="55" spans="18:26" x14ac:dyDescent="0.3">
      <c r="R55" s="6" t="s">
        <v>31</v>
      </c>
      <c r="S55" s="6"/>
    </row>
    <row r="56" spans="18:26" x14ac:dyDescent="0.3">
      <c r="R56" s="3" t="s">
        <v>32</v>
      </c>
      <c r="S56" s="3">
        <v>0.98772758445824271</v>
      </c>
    </row>
    <row r="57" spans="18:26" x14ac:dyDescent="0.3">
      <c r="R57" s="3" t="s">
        <v>33</v>
      </c>
      <c r="S57" s="3">
        <v>0.97560578109971496</v>
      </c>
    </row>
    <row r="58" spans="18:26" x14ac:dyDescent="0.3">
      <c r="R58" s="3" t="s">
        <v>34</v>
      </c>
      <c r="S58" s="3">
        <v>0.92682413392046514</v>
      </c>
    </row>
    <row r="59" spans="18:26" x14ac:dyDescent="0.3">
      <c r="R59" s="3" t="s">
        <v>35</v>
      </c>
      <c r="S59" s="3">
        <v>175552612.88551563</v>
      </c>
    </row>
    <row r="60" spans="18:26" ht="14.5" thickBot="1" x14ac:dyDescent="0.35">
      <c r="R60" s="4" t="s">
        <v>36</v>
      </c>
      <c r="S60" s="4">
        <v>32</v>
      </c>
    </row>
    <row r="62" spans="18:26" ht="14.5" thickBot="1" x14ac:dyDescent="0.35">
      <c r="R62" t="s">
        <v>37</v>
      </c>
    </row>
    <row r="63" spans="18:26" x14ac:dyDescent="0.3">
      <c r="R63" s="5"/>
      <c r="S63" s="5" t="s">
        <v>41</v>
      </c>
      <c r="T63" s="5" t="s">
        <v>42</v>
      </c>
      <c r="U63" s="5" t="s">
        <v>43</v>
      </c>
      <c r="V63" s="5" t="s">
        <v>44</v>
      </c>
      <c r="W63" s="5" t="s">
        <v>45</v>
      </c>
    </row>
    <row r="64" spans="18:26" x14ac:dyDescent="0.3">
      <c r="R64" s="3" t="s">
        <v>38</v>
      </c>
      <c r="S64" s="3">
        <v>8</v>
      </c>
      <c r="T64" s="3">
        <v>2.9581029585334567E+19</v>
      </c>
      <c r="U64" s="3">
        <v>3.6976286981668209E+18</v>
      </c>
      <c r="V64" s="3">
        <v>119.97995735231152</v>
      </c>
      <c r="W64" s="3">
        <v>6.7363904786946097E-17</v>
      </c>
    </row>
    <row r="65" spans="18:26" x14ac:dyDescent="0.3">
      <c r="R65" s="3" t="s">
        <v>39</v>
      </c>
      <c r="S65" s="3">
        <v>24</v>
      </c>
      <c r="T65" s="3">
        <v>7.3964927738236096E+17</v>
      </c>
      <c r="U65" s="3">
        <v>3.0818719890931708E+16</v>
      </c>
      <c r="V65" s="3"/>
      <c r="W65" s="3"/>
    </row>
    <row r="66" spans="18:26" ht="14.5" thickBot="1" x14ac:dyDescent="0.35">
      <c r="R66" s="4" t="s">
        <v>4</v>
      </c>
      <c r="S66" s="4">
        <v>32</v>
      </c>
      <c r="T66" s="4">
        <v>3.0320678862716928E+19</v>
      </c>
      <c r="U66" s="4"/>
      <c r="V66" s="4"/>
      <c r="W66" s="4"/>
    </row>
    <row r="67" spans="18:26" ht="14.5" thickBot="1" x14ac:dyDescent="0.35"/>
    <row r="68" spans="18:26" x14ac:dyDescent="0.3">
      <c r="R68" s="5"/>
      <c r="S68" s="5" t="s">
        <v>46</v>
      </c>
      <c r="T68" s="5" t="s">
        <v>35</v>
      </c>
      <c r="U68" s="5" t="s">
        <v>47</v>
      </c>
      <c r="V68" s="5" t="s">
        <v>48</v>
      </c>
      <c r="W68" s="5" t="s">
        <v>49</v>
      </c>
      <c r="X68" s="5" t="s">
        <v>50</v>
      </c>
      <c r="Y68" s="5" t="s">
        <v>51</v>
      </c>
      <c r="Z68" s="5" t="s">
        <v>52</v>
      </c>
    </row>
    <row r="69" spans="18:26" x14ac:dyDescent="0.3">
      <c r="R69" s="3" t="s">
        <v>40</v>
      </c>
      <c r="S69" s="3">
        <v>0</v>
      </c>
      <c r="T69" s="3" t="e">
        <v>#N/A</v>
      </c>
      <c r="U69" s="3" t="e">
        <v>#N/A</v>
      </c>
      <c r="V69" s="3" t="e">
        <v>#N/A</v>
      </c>
      <c r="W69" s="3" t="e">
        <v>#N/A</v>
      </c>
      <c r="X69" s="3" t="e">
        <v>#N/A</v>
      </c>
      <c r="Y69" s="3" t="e">
        <v>#N/A</v>
      </c>
      <c r="Z69" s="3" t="e">
        <v>#N/A</v>
      </c>
    </row>
    <row r="70" spans="18:26" x14ac:dyDescent="0.3">
      <c r="R70" s="3" t="s">
        <v>505</v>
      </c>
      <c r="S70" s="3">
        <v>9638.1316422588352</v>
      </c>
      <c r="T70" s="3">
        <v>7041.176729483961</v>
      </c>
      <c r="U70" s="3">
        <v>1.3688239924301973</v>
      </c>
      <c r="V70" s="3">
        <v>0.18373079296495803</v>
      </c>
      <c r="W70" s="3">
        <v>-4894.1428818918357</v>
      </c>
      <c r="X70" s="3">
        <v>24170.406166409506</v>
      </c>
      <c r="Y70" s="3">
        <v>-4894.1428818918357</v>
      </c>
      <c r="Z70" s="3">
        <v>24170.406166409506</v>
      </c>
    </row>
    <row r="71" spans="18:26" x14ac:dyDescent="0.3">
      <c r="R71" s="3" t="s">
        <v>506</v>
      </c>
      <c r="S71" s="3">
        <v>1245.4298107920667</v>
      </c>
      <c r="T71" s="3">
        <v>117.51801180529722</v>
      </c>
      <c r="U71" s="3">
        <v>10.597778090863923</v>
      </c>
      <c r="V71" s="7">
        <v>1.5629761777367333E-10</v>
      </c>
      <c r="W71" s="3">
        <v>1002.8845552617286</v>
      </c>
      <c r="X71" s="3">
        <v>1487.9750663224049</v>
      </c>
      <c r="Y71" s="3">
        <v>1002.8845552617286</v>
      </c>
      <c r="Z71" s="3">
        <v>1487.9750663224049</v>
      </c>
    </row>
    <row r="72" spans="18:26" x14ac:dyDescent="0.3">
      <c r="R72" s="3" t="s">
        <v>507</v>
      </c>
      <c r="S72" s="3">
        <v>-313333984.83908486</v>
      </c>
      <c r="T72" s="3">
        <v>351432046.26899302</v>
      </c>
      <c r="U72" s="3">
        <v>-0.89159195402246516</v>
      </c>
      <c r="V72" s="3">
        <v>0.381463752157578</v>
      </c>
      <c r="W72" s="3">
        <v>-1038654079.6436533</v>
      </c>
      <c r="X72" s="3">
        <v>411986109.96548355</v>
      </c>
      <c r="Y72" s="3">
        <v>-1038654079.6436533</v>
      </c>
      <c r="Z72" s="3">
        <v>411986109.96548355</v>
      </c>
    </row>
    <row r="73" spans="18:26" x14ac:dyDescent="0.3">
      <c r="R73" s="3" t="s">
        <v>508</v>
      </c>
      <c r="S73" s="3">
        <v>773712619.35917222</v>
      </c>
      <c r="T73" s="3">
        <v>320381695.73347425</v>
      </c>
      <c r="U73" s="3">
        <v>2.4149713596710103</v>
      </c>
      <c r="V73" s="7">
        <v>2.3718553500116268E-2</v>
      </c>
      <c r="W73" s="3">
        <v>112477298.36290705</v>
      </c>
      <c r="X73" s="3">
        <v>1434947940.3554373</v>
      </c>
      <c r="Y73" s="3">
        <v>112477298.36290705</v>
      </c>
      <c r="Z73" s="3">
        <v>1434947940.3554373</v>
      </c>
    </row>
    <row r="74" spans="18:26" x14ac:dyDescent="0.3">
      <c r="R74" s="3" t="s">
        <v>509</v>
      </c>
      <c r="S74" s="3">
        <v>47271922.46245537</v>
      </c>
      <c r="T74" s="3">
        <v>219309405.95551395</v>
      </c>
      <c r="U74" s="3">
        <v>0.21554899689092355</v>
      </c>
      <c r="V74" s="3">
        <v>0.83116065379704096</v>
      </c>
      <c r="W74" s="3">
        <v>-405360445.04062659</v>
      </c>
      <c r="X74" s="3">
        <v>499904289.96553737</v>
      </c>
      <c r="Y74" s="3">
        <v>-405360445.04062659</v>
      </c>
      <c r="Z74" s="3">
        <v>499904289.96553737</v>
      </c>
    </row>
    <row r="75" spans="18:26" x14ac:dyDescent="0.3">
      <c r="R75" s="3" t="s">
        <v>510</v>
      </c>
      <c r="S75" s="3">
        <v>-315811635.02365154</v>
      </c>
      <c r="T75" s="3">
        <v>278511576.31817132</v>
      </c>
      <c r="U75" s="3">
        <v>-1.1339264212948501</v>
      </c>
      <c r="V75" s="3">
        <v>0.26802530112469031</v>
      </c>
      <c r="W75" s="3">
        <v>-890631276.78347945</v>
      </c>
      <c r="X75" s="3">
        <v>259008006.73617631</v>
      </c>
      <c r="Y75" s="3">
        <v>-890631276.78347945</v>
      </c>
      <c r="Z75" s="3">
        <v>259008006.73617631</v>
      </c>
    </row>
    <row r="76" spans="18:26" x14ac:dyDescent="0.3">
      <c r="R76" s="3" t="s">
        <v>511</v>
      </c>
      <c r="S76" s="3">
        <v>-123506255.29485129</v>
      </c>
      <c r="T76" s="3">
        <v>266081051.89585018</v>
      </c>
      <c r="U76" s="3">
        <v>-0.46416779554522464</v>
      </c>
      <c r="V76" s="3">
        <v>0.64671044107639575</v>
      </c>
      <c r="W76" s="3">
        <v>-672670555.57916844</v>
      </c>
      <c r="X76" s="3">
        <v>425658044.98946583</v>
      </c>
      <c r="Y76" s="3">
        <v>-672670555.57916844</v>
      </c>
      <c r="Z76" s="3">
        <v>425658044.98946583</v>
      </c>
    </row>
    <row r="77" spans="18:26" ht="14.5" thickBot="1" x14ac:dyDescent="0.35">
      <c r="R77" s="4" t="s">
        <v>512</v>
      </c>
      <c r="S77" s="4">
        <v>-53560548.850454159</v>
      </c>
      <c r="T77" s="4">
        <v>185813313.60120392</v>
      </c>
      <c r="U77" s="4">
        <v>-0.28824925304010685</v>
      </c>
      <c r="V77" s="4">
        <v>0.77563070467122419</v>
      </c>
      <c r="W77" s="4">
        <v>-437060379.52331614</v>
      </c>
      <c r="X77" s="4">
        <v>329939281.82240784</v>
      </c>
      <c r="Y77" s="4">
        <v>-437060379.52331614</v>
      </c>
      <c r="Z77" s="4">
        <v>329939281.82240784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60FCAC-C897-4E06-8F51-4C6956219E4A}">
  <sheetPr>
    <tabColor rgb="FFFF0000"/>
  </sheetPr>
  <dimension ref="A1:BA88"/>
  <sheetViews>
    <sheetView topLeftCell="E16" zoomScale="83" zoomScaleNormal="83" workbookViewId="0">
      <selection activeCell="AN33" sqref="AM33:AN35"/>
    </sheetView>
  </sheetViews>
  <sheetFormatPr defaultRowHeight="14" x14ac:dyDescent="0.3"/>
  <cols>
    <col min="2" max="2" width="23.6640625" customWidth="1"/>
    <col min="3" max="3" width="12.1640625" customWidth="1"/>
    <col min="4" max="4" width="14.25" style="2" bestFit="1" customWidth="1"/>
    <col min="5" max="5" width="9.83203125" style="2" bestFit="1" customWidth="1"/>
    <col min="6" max="6" width="10.9140625" style="2" bestFit="1" customWidth="1"/>
    <col min="7" max="8" width="13.33203125" style="2" bestFit="1" customWidth="1"/>
    <col min="9" max="14" width="8.75" style="2" customWidth="1"/>
    <col min="15" max="15" width="14.9140625" style="2" bestFit="1" customWidth="1"/>
    <col min="16" max="17" width="0" hidden="1" customWidth="1"/>
    <col min="18" max="18" width="16.08203125" hidden="1" customWidth="1"/>
    <col min="19" max="19" width="9" hidden="1" customWidth="1"/>
    <col min="20" max="27" width="0" hidden="1" customWidth="1"/>
    <col min="28" max="28" width="21" hidden="1" customWidth="1"/>
    <col min="29" max="29" width="9.75" hidden="1" customWidth="1"/>
    <col min="30" max="32" width="12.5" hidden="1" customWidth="1"/>
    <col min="33" max="33" width="0" hidden="1" customWidth="1"/>
    <col min="34" max="34" width="9" hidden="1" customWidth="1"/>
    <col min="35" max="37" width="0" hidden="1" customWidth="1"/>
    <col min="39" max="39" width="21.6640625" customWidth="1"/>
    <col min="40" max="42" width="11.25" customWidth="1"/>
    <col min="45" max="45" width="11.4140625" customWidth="1"/>
  </cols>
  <sheetData>
    <row r="1" spans="1:50" ht="29.5" customHeight="1" thickBot="1" x14ac:dyDescent="0.35">
      <c r="A1" t="s">
        <v>0</v>
      </c>
      <c r="B1" t="s">
        <v>136</v>
      </c>
      <c r="C1" t="s">
        <v>1</v>
      </c>
      <c r="D1" s="2" t="s">
        <v>53</v>
      </c>
      <c r="E1" s="2" t="s">
        <v>5</v>
      </c>
      <c r="F1" s="2" t="s">
        <v>6</v>
      </c>
      <c r="G1" s="2" t="s">
        <v>2</v>
      </c>
      <c r="H1" s="2" t="s">
        <v>3</v>
      </c>
      <c r="I1" s="2" t="s">
        <v>24</v>
      </c>
      <c r="J1" s="2" t="s">
        <v>23</v>
      </c>
      <c r="K1" s="2" t="s">
        <v>22</v>
      </c>
      <c r="L1" s="2" t="s">
        <v>21</v>
      </c>
      <c r="M1" s="2" t="s">
        <v>20</v>
      </c>
      <c r="N1" s="2" t="s">
        <v>19</v>
      </c>
      <c r="O1" s="2" t="s">
        <v>4</v>
      </c>
      <c r="R1" t="s">
        <v>538</v>
      </c>
      <c r="AB1" s="114" t="s">
        <v>558</v>
      </c>
      <c r="AC1" s="121" t="s">
        <v>618</v>
      </c>
      <c r="AD1" s="121" t="s">
        <v>621</v>
      </c>
      <c r="AE1" s="121" t="s">
        <v>619</v>
      </c>
      <c r="AF1" s="125" t="s">
        <v>620</v>
      </c>
    </row>
    <row r="2" spans="1:50" ht="14.5" thickBot="1" x14ac:dyDescent="0.35">
      <c r="A2">
        <v>2007</v>
      </c>
      <c r="B2" t="s">
        <v>8</v>
      </c>
      <c r="C2" t="s">
        <v>17</v>
      </c>
      <c r="D2" s="2">
        <v>-1350390</v>
      </c>
      <c r="E2" s="2">
        <v>627.78</v>
      </c>
      <c r="F2" s="2">
        <v>13676.692999999999</v>
      </c>
      <c r="G2" s="2">
        <v>5438870</v>
      </c>
      <c r="H2" s="2">
        <v>4088480</v>
      </c>
      <c r="I2" s="2">
        <v>2.19048</v>
      </c>
      <c r="J2" s="2">
        <v>2.2999999999999998</v>
      </c>
      <c r="K2" s="2">
        <v>2.4736799999999999</v>
      </c>
      <c r="L2" s="2">
        <v>2.4736799999999999</v>
      </c>
      <c r="M2" s="2">
        <v>2.5263200000000001</v>
      </c>
      <c r="N2" s="2">
        <v>3.2105299999999999</v>
      </c>
      <c r="O2" s="2">
        <v>9527350</v>
      </c>
      <c r="AB2" s="115" t="s">
        <v>622</v>
      </c>
      <c r="AC2" s="118" t="s">
        <v>628</v>
      </c>
      <c r="AD2" s="119">
        <v>-39700000</v>
      </c>
      <c r="AE2" s="119">
        <v>-345000000</v>
      </c>
      <c r="AF2" s="126">
        <v>-385000000</v>
      </c>
      <c r="AH2" s="124">
        <v>-384679453.53891504</v>
      </c>
      <c r="AI2">
        <v>-7.4684394880788698</v>
      </c>
      <c r="AJ2">
        <v>1.4125177709970909E-9</v>
      </c>
      <c r="AM2" s="5"/>
      <c r="AN2" s="5" t="s">
        <v>53</v>
      </c>
      <c r="AO2" s="5" t="s">
        <v>573</v>
      </c>
      <c r="AP2" s="2"/>
      <c r="AQ2" s="2"/>
      <c r="AS2" t="s">
        <v>568</v>
      </c>
    </row>
    <row r="3" spans="1:50" ht="17.5" customHeight="1" thickBot="1" x14ac:dyDescent="0.35">
      <c r="A3">
        <v>2007</v>
      </c>
      <c r="B3" t="s">
        <v>9</v>
      </c>
      <c r="C3" t="s">
        <v>17</v>
      </c>
      <c r="D3" s="2">
        <v>21000277.803000003</v>
      </c>
      <c r="E3" s="2">
        <v>2064.23</v>
      </c>
      <c r="F3" s="2">
        <v>232989.141</v>
      </c>
      <c r="G3" s="2">
        <v>93100595</v>
      </c>
      <c r="H3" s="2">
        <v>114100872.803</v>
      </c>
      <c r="I3" s="2">
        <v>2.7272699999999999</v>
      </c>
      <c r="J3" s="2">
        <v>2.8333300000000001</v>
      </c>
      <c r="K3" s="2">
        <v>3.0476200000000002</v>
      </c>
      <c r="L3" s="2">
        <v>2.90476</v>
      </c>
      <c r="M3" s="2">
        <v>3.3</v>
      </c>
      <c r="N3" s="2">
        <v>3.2777799999999999</v>
      </c>
      <c r="O3" s="2">
        <v>207201467.803</v>
      </c>
      <c r="R3" s="6" t="s">
        <v>31</v>
      </c>
      <c r="S3" s="6"/>
      <c r="AB3" s="115"/>
      <c r="AC3" s="120"/>
      <c r="AD3" s="120" t="s">
        <v>629</v>
      </c>
      <c r="AE3" s="120" t="s">
        <v>638</v>
      </c>
      <c r="AF3" s="127" t="s">
        <v>647</v>
      </c>
      <c r="AH3">
        <v>627.18569784108831</v>
      </c>
      <c r="AI3">
        <v>0.9594981323482602</v>
      </c>
      <c r="AJ3">
        <v>0.34211627853787985</v>
      </c>
      <c r="AM3" s="3" t="s">
        <v>53</v>
      </c>
      <c r="AN3" s="3">
        <v>1</v>
      </c>
      <c r="AO3" s="3"/>
      <c r="AP3" s="2"/>
      <c r="AQ3" s="2"/>
    </row>
    <row r="4" spans="1:50" ht="14.5" thickBot="1" x14ac:dyDescent="0.35">
      <c r="A4">
        <v>2007</v>
      </c>
      <c r="B4" t="s">
        <v>10</v>
      </c>
      <c r="C4" t="s">
        <v>17</v>
      </c>
      <c r="D4" s="2">
        <v>-69836.349000000046</v>
      </c>
      <c r="E4" s="2">
        <v>822.36</v>
      </c>
      <c r="F4" s="2">
        <v>5949.7870000000003</v>
      </c>
      <c r="G4" s="2">
        <v>1066850</v>
      </c>
      <c r="H4" s="2">
        <v>997013.65099999995</v>
      </c>
      <c r="I4" s="2">
        <v>2.0833300000000001</v>
      </c>
      <c r="J4" s="2">
        <v>2</v>
      </c>
      <c r="K4" s="2">
        <v>2.4</v>
      </c>
      <c r="L4" s="2">
        <v>2.2857099999999999</v>
      </c>
      <c r="M4" s="2">
        <v>1.88889</v>
      </c>
      <c r="N4" s="2">
        <v>2.8333300000000001</v>
      </c>
      <c r="O4" s="2">
        <v>2063863.6510000001</v>
      </c>
      <c r="R4" s="3" t="s">
        <v>32</v>
      </c>
      <c r="S4" s="3">
        <v>0.79309124033589462</v>
      </c>
      <c r="AB4" s="115" t="s">
        <v>5</v>
      </c>
      <c r="AC4" s="118" t="s">
        <v>626</v>
      </c>
      <c r="AD4" s="118">
        <v>95.434200000000004</v>
      </c>
      <c r="AE4" s="118">
        <v>531.75149999999996</v>
      </c>
      <c r="AF4" s="128">
        <v>627.1857</v>
      </c>
      <c r="AH4">
        <v>329.45692088950773</v>
      </c>
      <c r="AI4">
        <v>3.5497347504177439</v>
      </c>
      <c r="AJ4">
        <v>8.7484410797903853E-4</v>
      </c>
      <c r="AM4" s="4" t="s">
        <v>573</v>
      </c>
      <c r="AN4" s="4">
        <v>0.49952263047032935</v>
      </c>
      <c r="AO4" s="4">
        <v>1</v>
      </c>
      <c r="AP4" s="2"/>
      <c r="AQ4" s="2"/>
      <c r="AS4" s="6" t="s">
        <v>31</v>
      </c>
      <c r="AT4" s="6"/>
    </row>
    <row r="5" spans="1:50" ht="17.5" customHeight="1" x14ac:dyDescent="0.3">
      <c r="A5">
        <v>2007</v>
      </c>
      <c r="B5" t="s">
        <v>18</v>
      </c>
      <c r="C5" t="s">
        <v>17</v>
      </c>
      <c r="D5" s="2">
        <v>29857555.599999994</v>
      </c>
      <c r="E5" s="2">
        <v>7378.59</v>
      </c>
      <c r="F5" s="2">
        <v>26625.845000000001</v>
      </c>
      <c r="G5" s="2">
        <v>146104307.07300001</v>
      </c>
      <c r="H5" s="2">
        <v>175961862.67300001</v>
      </c>
      <c r="I5" s="2">
        <v>3.3555600000000001</v>
      </c>
      <c r="J5" s="2">
        <v>3.32558</v>
      </c>
      <c r="K5" s="2">
        <v>3.3636400000000002</v>
      </c>
      <c r="L5" s="2">
        <v>3.40476</v>
      </c>
      <c r="M5" s="2">
        <v>3.5116299999999998</v>
      </c>
      <c r="N5" s="2">
        <v>3.9473699999999998</v>
      </c>
      <c r="O5" s="2">
        <v>322066169.74600005</v>
      </c>
      <c r="R5" s="3" t="s">
        <v>33</v>
      </c>
      <c r="S5" s="3">
        <v>0.62899371549752769</v>
      </c>
      <c r="AB5" s="115"/>
      <c r="AC5" s="120"/>
      <c r="AD5" s="123" t="s">
        <v>630</v>
      </c>
      <c r="AE5" s="123" t="s">
        <v>639</v>
      </c>
      <c r="AF5" s="129" t="s">
        <v>648</v>
      </c>
      <c r="AH5">
        <v>4696020.6089481078</v>
      </c>
      <c r="AI5">
        <v>9.5392351086709459E-2</v>
      </c>
      <c r="AJ5">
        <v>0.92440032970706953</v>
      </c>
      <c r="AO5" s="2"/>
      <c r="AP5" s="2"/>
      <c r="AQ5" s="2"/>
      <c r="AS5" s="3" t="s">
        <v>32</v>
      </c>
      <c r="AT5" s="3">
        <v>0.94539724891460719</v>
      </c>
    </row>
    <row r="6" spans="1:50" ht="14.5" thickBot="1" x14ac:dyDescent="0.35">
      <c r="A6">
        <v>2007</v>
      </c>
      <c r="B6" t="s">
        <v>11</v>
      </c>
      <c r="C6" t="s">
        <v>17</v>
      </c>
      <c r="D6" s="2">
        <v>3062978.8810000005</v>
      </c>
      <c r="E6" s="2">
        <v>362.97300000000001</v>
      </c>
      <c r="F6" s="2">
        <v>49171.586000000003</v>
      </c>
      <c r="G6" s="2">
        <v>3261556.61</v>
      </c>
      <c r="H6" s="2">
        <v>6324535.4910000004</v>
      </c>
      <c r="I6" s="2">
        <v>2.0714299999999999</v>
      </c>
      <c r="J6" s="2">
        <v>1.6875</v>
      </c>
      <c r="K6" s="2">
        <v>1.73333</v>
      </c>
      <c r="L6" s="2">
        <v>2</v>
      </c>
      <c r="M6" s="2">
        <v>1.5714300000000001</v>
      </c>
      <c r="N6" s="2">
        <v>2.0833300000000001</v>
      </c>
      <c r="O6" s="2">
        <v>9586092.1009999998</v>
      </c>
      <c r="R6" s="3" t="s">
        <v>34</v>
      </c>
      <c r="S6" s="3">
        <v>0.56715933474711566</v>
      </c>
      <c r="AB6" s="115" t="s">
        <v>577</v>
      </c>
      <c r="AC6" s="118" t="s">
        <v>627</v>
      </c>
      <c r="AD6" s="118">
        <v>-10.671200000000001</v>
      </c>
      <c r="AE6" s="118">
        <v>340.12810000000002</v>
      </c>
      <c r="AF6" s="128">
        <v>329.45690000000002</v>
      </c>
      <c r="AH6">
        <v>156732740.68969977</v>
      </c>
      <c r="AI6">
        <v>3.8010936399333186</v>
      </c>
      <c r="AJ6">
        <v>4.0637754136410239E-4</v>
      </c>
      <c r="AO6" s="2"/>
      <c r="AP6" s="2"/>
      <c r="AQ6" s="2"/>
      <c r="AS6" s="3" t="s">
        <v>33</v>
      </c>
      <c r="AT6" s="3">
        <v>0.89377595825530776</v>
      </c>
    </row>
    <row r="7" spans="1:50" ht="17.5" customHeight="1" x14ac:dyDescent="0.3">
      <c r="A7">
        <v>2007</v>
      </c>
      <c r="B7" t="s">
        <v>12</v>
      </c>
      <c r="C7" t="s">
        <v>17</v>
      </c>
      <c r="D7" s="2">
        <v>-7529949.7800000012</v>
      </c>
      <c r="E7" s="2">
        <v>1683.69</v>
      </c>
      <c r="F7" s="2">
        <v>89293.49</v>
      </c>
      <c r="G7" s="2">
        <v>57995660.905000001</v>
      </c>
      <c r="H7" s="2">
        <v>50465711.125</v>
      </c>
      <c r="I7" s="2">
        <v>2.6363599999999998</v>
      </c>
      <c r="J7" s="2">
        <v>2.2608700000000002</v>
      </c>
      <c r="K7" s="2">
        <v>2.7727300000000001</v>
      </c>
      <c r="L7" s="2">
        <v>2.6521699999999999</v>
      </c>
      <c r="M7" s="2">
        <v>2.6521699999999999</v>
      </c>
      <c r="N7" s="2">
        <v>3.1428600000000002</v>
      </c>
      <c r="O7" s="2">
        <v>108461372.03</v>
      </c>
      <c r="R7" s="3" t="s">
        <v>35</v>
      </c>
      <c r="S7" s="3">
        <v>12080676.308875222</v>
      </c>
      <c r="AB7" s="115"/>
      <c r="AC7" s="120"/>
      <c r="AD7" s="120" t="s">
        <v>631</v>
      </c>
      <c r="AE7" s="120" t="s">
        <v>640</v>
      </c>
      <c r="AF7" s="127" t="s">
        <v>649</v>
      </c>
      <c r="AH7">
        <v>-36533763.78760834</v>
      </c>
      <c r="AI7">
        <v>-1.0759090752373732</v>
      </c>
      <c r="AJ7">
        <v>0.2873461900870582</v>
      </c>
      <c r="AM7" s="5"/>
      <c r="AN7" s="5" t="s">
        <v>2</v>
      </c>
      <c r="AO7" s="5" t="s">
        <v>3</v>
      </c>
      <c r="AP7" s="5" t="s">
        <v>53</v>
      </c>
      <c r="AQ7" s="5" t="s">
        <v>575</v>
      </c>
      <c r="AS7" s="3" t="s">
        <v>34</v>
      </c>
      <c r="AT7" s="3">
        <v>0.85819293188361701</v>
      </c>
    </row>
    <row r="8" spans="1:50" ht="14.5" thickBot="1" x14ac:dyDescent="0.35">
      <c r="A8">
        <v>2007</v>
      </c>
      <c r="B8" t="s">
        <v>13</v>
      </c>
      <c r="C8" t="s">
        <v>17</v>
      </c>
      <c r="D8" s="2">
        <v>36828901.113999993</v>
      </c>
      <c r="E8" s="2">
        <v>39223.54</v>
      </c>
      <c r="F8" s="2">
        <v>4732.5280000000002</v>
      </c>
      <c r="G8" s="2">
        <v>264766012.197</v>
      </c>
      <c r="H8" s="2">
        <v>301594913.31099999</v>
      </c>
      <c r="I8" s="2">
        <v>3.89744</v>
      </c>
      <c r="J8" s="2">
        <v>4.2695699999999999</v>
      </c>
      <c r="K8" s="2">
        <v>4.0354000000000001</v>
      </c>
      <c r="L8" s="2">
        <v>4.21495</v>
      </c>
      <c r="M8" s="2">
        <v>4.2477099999999997</v>
      </c>
      <c r="N8" s="2">
        <v>4.5294100000000004</v>
      </c>
      <c r="O8" s="2">
        <v>566360925.50800002</v>
      </c>
      <c r="R8" s="4" t="s">
        <v>36</v>
      </c>
      <c r="S8" s="4">
        <v>57</v>
      </c>
      <c r="AB8" s="115" t="s">
        <v>571</v>
      </c>
      <c r="AC8" s="118" t="s">
        <v>627</v>
      </c>
      <c r="AD8" s="122">
        <v>11021290.739186853</v>
      </c>
      <c r="AE8" s="122">
        <v>-6325270.1302386923</v>
      </c>
      <c r="AF8" s="130">
        <v>4696020.6089481078</v>
      </c>
      <c r="AH8">
        <v>74708577.709744319</v>
      </c>
      <c r="AI8">
        <v>1.5251909774466657</v>
      </c>
      <c r="AJ8">
        <v>0.1337739752290672</v>
      </c>
      <c r="AM8" s="3" t="s">
        <v>2</v>
      </c>
      <c r="AN8" s="3">
        <v>1</v>
      </c>
      <c r="AO8" s="3"/>
      <c r="AP8" s="3"/>
      <c r="AQ8" s="3"/>
      <c r="AS8" s="3" t="s">
        <v>35</v>
      </c>
      <c r="AT8" s="3">
        <v>56379964.566522799</v>
      </c>
    </row>
    <row r="9" spans="1:50" ht="17.5" customHeight="1" thickBot="1" x14ac:dyDescent="0.35">
      <c r="A9">
        <v>2007</v>
      </c>
      <c r="B9" t="s">
        <v>14</v>
      </c>
      <c r="C9" t="s">
        <v>17</v>
      </c>
      <c r="D9" s="2">
        <v>9809676.3540000021</v>
      </c>
      <c r="E9" s="2">
        <v>4058.39</v>
      </c>
      <c r="F9" s="2">
        <v>66195.615000000005</v>
      </c>
      <c r="G9" s="2">
        <v>143761449.81400001</v>
      </c>
      <c r="H9" s="2">
        <v>153571126.16800001</v>
      </c>
      <c r="I9" s="2">
        <v>3.0263200000000001</v>
      </c>
      <c r="J9" s="2">
        <v>3.1621600000000001</v>
      </c>
      <c r="K9" s="2">
        <v>3.2432400000000001</v>
      </c>
      <c r="L9" s="2">
        <v>3.3055599999999998</v>
      </c>
      <c r="M9" s="2">
        <v>3.25</v>
      </c>
      <c r="N9" s="2">
        <v>3.9117600000000001</v>
      </c>
      <c r="O9" s="2">
        <v>297332575.98199999</v>
      </c>
      <c r="AB9" s="115"/>
      <c r="AC9" s="120"/>
      <c r="AD9" s="123" t="s">
        <v>632</v>
      </c>
      <c r="AE9" s="123" t="s">
        <v>641</v>
      </c>
      <c r="AF9" s="129" t="s">
        <v>650</v>
      </c>
      <c r="AH9">
        <v>-119201173.89868283</v>
      </c>
      <c r="AI9">
        <v>-3.0909063359003026</v>
      </c>
      <c r="AJ9">
        <v>3.3177558203870256E-3</v>
      </c>
      <c r="AM9" s="3" t="s">
        <v>3</v>
      </c>
      <c r="AN9" s="3">
        <v>0.99276598872312816</v>
      </c>
      <c r="AO9" s="3">
        <v>1</v>
      </c>
      <c r="AP9" s="3"/>
      <c r="AQ9" s="3"/>
      <c r="AS9" s="4" t="s">
        <v>36</v>
      </c>
      <c r="AT9" s="4">
        <v>57</v>
      </c>
    </row>
    <row r="10" spans="1:50" ht="14.5" thickBot="1" x14ac:dyDescent="0.35">
      <c r="A10">
        <v>2007</v>
      </c>
      <c r="B10" t="s">
        <v>15</v>
      </c>
      <c r="C10" t="s">
        <v>17</v>
      </c>
      <c r="D10" s="2">
        <v>-171113.53</v>
      </c>
      <c r="E10" s="2">
        <v>2851.49</v>
      </c>
      <c r="F10" s="2">
        <v>1064.973</v>
      </c>
      <c r="G10" s="2">
        <v>179480.53</v>
      </c>
      <c r="H10" s="2">
        <v>8367</v>
      </c>
      <c r="I10" s="2">
        <v>1.625</v>
      </c>
      <c r="J10" s="2">
        <v>1.6666700000000001</v>
      </c>
      <c r="K10" s="2">
        <v>1.5</v>
      </c>
      <c r="L10" s="2">
        <v>1.6</v>
      </c>
      <c r="M10" s="2">
        <v>1.6666700000000001</v>
      </c>
      <c r="N10" s="2">
        <v>2.25</v>
      </c>
      <c r="O10" s="2">
        <v>187847.53</v>
      </c>
      <c r="R10" t="s">
        <v>37</v>
      </c>
      <c r="AB10" s="115" t="s">
        <v>572</v>
      </c>
      <c r="AC10" s="118" t="s">
        <v>626</v>
      </c>
      <c r="AD10" s="122">
        <v>27141034.186066601</v>
      </c>
      <c r="AE10" s="122">
        <v>129591706.50363314</v>
      </c>
      <c r="AF10" s="130">
        <v>156732740.68969977</v>
      </c>
      <c r="AH10">
        <v>82740355.760155812</v>
      </c>
      <c r="AI10">
        <v>2.8788517861941201</v>
      </c>
      <c r="AJ10">
        <v>5.9442916465842948E-3</v>
      </c>
      <c r="AM10" s="3" t="s">
        <v>53</v>
      </c>
      <c r="AN10" s="3">
        <v>0.60281060785496288</v>
      </c>
      <c r="AO10" s="3">
        <v>0.69424813915530137</v>
      </c>
      <c r="AP10" s="3">
        <v>1</v>
      </c>
      <c r="AQ10" s="3"/>
    </row>
    <row r="11" spans="1:50" ht="17.5" customHeight="1" thickBot="1" x14ac:dyDescent="0.35">
      <c r="A11">
        <v>2007</v>
      </c>
      <c r="B11" t="s">
        <v>16</v>
      </c>
      <c r="C11" t="s">
        <v>17</v>
      </c>
      <c r="D11" s="2">
        <v>-14203344.524000004</v>
      </c>
      <c r="E11" s="2">
        <v>920.46299999999997</v>
      </c>
      <c r="F11" s="2">
        <v>85889.59</v>
      </c>
      <c r="G11" s="2">
        <v>62764687.710000001</v>
      </c>
      <c r="H11" s="2">
        <v>48561343.185999997</v>
      </c>
      <c r="I11" s="2">
        <v>2.88889</v>
      </c>
      <c r="J11" s="2">
        <v>2.5</v>
      </c>
      <c r="K11" s="2">
        <v>3</v>
      </c>
      <c r="L11" s="2">
        <v>2.8</v>
      </c>
      <c r="M11" s="2">
        <v>2.9</v>
      </c>
      <c r="N11" s="2">
        <v>3.2222200000000001</v>
      </c>
      <c r="O11" s="2">
        <v>111326030.896</v>
      </c>
      <c r="R11" s="5"/>
      <c r="S11" s="5" t="s">
        <v>41</v>
      </c>
      <c r="T11" s="5" t="s">
        <v>42</v>
      </c>
      <c r="U11" s="5" t="s">
        <v>43</v>
      </c>
      <c r="V11" s="5" t="s">
        <v>44</v>
      </c>
      <c r="W11" s="5" t="s">
        <v>45</v>
      </c>
      <c r="AB11" s="115"/>
      <c r="AC11" s="120"/>
      <c r="AD11" s="123" t="s">
        <v>633</v>
      </c>
      <c r="AE11" s="123" t="s">
        <v>642</v>
      </c>
      <c r="AF11" s="129" t="s">
        <v>651</v>
      </c>
      <c r="AM11" s="4" t="s">
        <v>575</v>
      </c>
      <c r="AN11" s="132">
        <v>0.84973477691952137</v>
      </c>
      <c r="AO11" s="132">
        <v>0.84972185457273341</v>
      </c>
      <c r="AP11" s="132">
        <v>0.55299257602264651</v>
      </c>
      <c r="AQ11" s="4">
        <v>1</v>
      </c>
      <c r="AS11" t="s">
        <v>37</v>
      </c>
    </row>
    <row r="12" spans="1:50" ht="14.5" thickBot="1" x14ac:dyDescent="0.35">
      <c r="A12">
        <v>2010</v>
      </c>
      <c r="B12" t="s">
        <v>8</v>
      </c>
      <c r="C12" t="s">
        <v>17</v>
      </c>
      <c r="D12" s="2">
        <v>-1200626.9069999997</v>
      </c>
      <c r="E12" s="2">
        <v>781.91200000000003</v>
      </c>
      <c r="F12" s="2">
        <v>14308.74</v>
      </c>
      <c r="G12" s="2">
        <v>6790731</v>
      </c>
      <c r="H12" s="2">
        <v>5590104.0930000003</v>
      </c>
      <c r="I12" s="2">
        <v>2.2797499999999999</v>
      </c>
      <c r="J12" s="2">
        <v>2.122668</v>
      </c>
      <c r="K12" s="2">
        <v>2.1872739999999999</v>
      </c>
      <c r="L12" s="2">
        <v>2.2886039999999999</v>
      </c>
      <c r="M12" s="2">
        <v>2.4998610000000001</v>
      </c>
      <c r="N12" s="2">
        <v>2.8369529999999998</v>
      </c>
      <c r="O12" s="2">
        <v>12380835.093</v>
      </c>
      <c r="R12" s="3" t="s">
        <v>38</v>
      </c>
      <c r="S12" s="3">
        <v>8</v>
      </c>
      <c r="T12" s="3">
        <v>1.1876508210307726E+16</v>
      </c>
      <c r="U12" s="3">
        <v>1484563526288465.8</v>
      </c>
      <c r="V12" s="3">
        <v>10.172232791275043</v>
      </c>
      <c r="W12" s="3">
        <v>3.6161360694249556E-8</v>
      </c>
      <c r="AB12" s="115" t="s">
        <v>573</v>
      </c>
      <c r="AC12" s="118" t="s">
        <v>628</v>
      </c>
      <c r="AD12" s="122">
        <v>-19803428.532069933</v>
      </c>
      <c r="AE12" s="122">
        <v>-16730335.255538426</v>
      </c>
      <c r="AF12" s="130">
        <v>-36533763.78760834</v>
      </c>
      <c r="AO12" s="2"/>
      <c r="AP12" s="2"/>
      <c r="AQ12" s="2"/>
      <c r="AS12" s="5"/>
      <c r="AT12" s="5" t="s">
        <v>41</v>
      </c>
      <c r="AU12" s="5" t="s">
        <v>42</v>
      </c>
      <c r="AV12" s="5" t="s">
        <v>43</v>
      </c>
      <c r="AW12" s="5" t="s">
        <v>44</v>
      </c>
      <c r="AX12" s="5" t="s">
        <v>45</v>
      </c>
    </row>
    <row r="13" spans="1:50" ht="17.5" customHeight="1" x14ac:dyDescent="0.3">
      <c r="A13">
        <v>2010</v>
      </c>
      <c r="B13" t="s">
        <v>9</v>
      </c>
      <c r="C13" t="s">
        <v>17</v>
      </c>
      <c r="D13" s="2">
        <v>22115823.256000012</v>
      </c>
      <c r="E13" s="2">
        <v>3178.13</v>
      </c>
      <c r="F13" s="2">
        <v>242524.12299999999</v>
      </c>
      <c r="G13" s="2">
        <v>135663280.21399999</v>
      </c>
      <c r="H13" s="2">
        <v>157779103.47</v>
      </c>
      <c r="I13" s="2">
        <v>2.433052</v>
      </c>
      <c r="J13" s="2">
        <v>2.5423960000000001</v>
      </c>
      <c r="K13" s="2">
        <v>2.8241589999999999</v>
      </c>
      <c r="L13" s="2">
        <v>2.4678460000000002</v>
      </c>
      <c r="M13" s="2">
        <v>2.7725010000000001</v>
      </c>
      <c r="N13" s="2">
        <v>3.4647299999999999</v>
      </c>
      <c r="O13" s="2">
        <v>293442383.68400002</v>
      </c>
      <c r="R13" s="3" t="s">
        <v>39</v>
      </c>
      <c r="S13" s="3">
        <v>48</v>
      </c>
      <c r="T13" s="3">
        <v>7005251523831314</v>
      </c>
      <c r="U13" s="3">
        <v>145942740079819.03</v>
      </c>
      <c r="V13" s="3"/>
      <c r="W13" s="3"/>
      <c r="AB13" s="115"/>
      <c r="AC13" s="120"/>
      <c r="AD13" s="123" t="s">
        <v>634</v>
      </c>
      <c r="AE13" s="123" t="s">
        <v>643</v>
      </c>
      <c r="AF13" s="129" t="s">
        <v>652</v>
      </c>
      <c r="AM13" s="5"/>
      <c r="AN13" s="5" t="s">
        <v>657</v>
      </c>
      <c r="AO13" s="5" t="s">
        <v>658</v>
      </c>
      <c r="AP13" s="2"/>
      <c r="AQ13" s="2"/>
      <c r="AS13" s="3" t="s">
        <v>38</v>
      </c>
      <c r="AT13" s="3">
        <v>8</v>
      </c>
      <c r="AU13" s="3">
        <v>1.3105437499493673E+18</v>
      </c>
      <c r="AV13" s="3">
        <v>1.6381796874367091E+17</v>
      </c>
      <c r="AW13" s="3">
        <v>51.536146190627328</v>
      </c>
      <c r="AX13" s="3">
        <v>5.83136445050988E-21</v>
      </c>
    </row>
    <row r="14" spans="1:50" ht="14.5" thickBot="1" x14ac:dyDescent="0.35">
      <c r="A14">
        <v>2010</v>
      </c>
      <c r="B14" t="s">
        <v>10</v>
      </c>
      <c r="C14" t="s">
        <v>17</v>
      </c>
      <c r="D14" s="2">
        <v>72110.185999999987</v>
      </c>
      <c r="E14" s="2">
        <v>1242.96</v>
      </c>
      <c r="F14" s="2">
        <v>6246.2740000000003</v>
      </c>
      <c r="G14" s="2">
        <v>1836634.47</v>
      </c>
      <c r="H14" s="2">
        <v>1908744.656</v>
      </c>
      <c r="I14" s="2">
        <v>2.1650559999999999</v>
      </c>
      <c r="J14" s="2">
        <v>1.94862</v>
      </c>
      <c r="K14" s="2">
        <v>2.7003349999999999</v>
      </c>
      <c r="L14" s="2">
        <v>2.1391179999999999</v>
      </c>
      <c r="M14" s="2">
        <v>2.4546429999999999</v>
      </c>
      <c r="N14" s="2">
        <v>3.2326079999999999</v>
      </c>
      <c r="O14" s="2">
        <v>3745379.1260000002</v>
      </c>
      <c r="R14" s="4" t="s">
        <v>4</v>
      </c>
      <c r="S14" s="4">
        <v>56</v>
      </c>
      <c r="T14" s="4">
        <v>1.888175973413904E+16</v>
      </c>
      <c r="U14" s="4"/>
      <c r="V14" s="4"/>
      <c r="W14" s="4"/>
      <c r="AB14" s="115" t="s">
        <v>574</v>
      </c>
      <c r="AC14" s="118" t="s">
        <v>627</v>
      </c>
      <c r="AD14" s="122">
        <v>-874183.2033757054</v>
      </c>
      <c r="AE14" s="122">
        <v>75582760.913120002</v>
      </c>
      <c r="AF14" s="130">
        <v>74708577.709744319</v>
      </c>
      <c r="AM14" s="3" t="s">
        <v>657</v>
      </c>
      <c r="AN14" s="3">
        <v>1</v>
      </c>
      <c r="AO14" s="3"/>
      <c r="AP14" s="2"/>
      <c r="AQ14" s="2"/>
      <c r="AS14" s="3" t="s">
        <v>39</v>
      </c>
      <c r="AT14" s="3">
        <v>49</v>
      </c>
      <c r="AU14" s="3">
        <v>1.5575631982159597E+17</v>
      </c>
      <c r="AV14" s="3">
        <v>3178700404522366.5</v>
      </c>
      <c r="AW14" s="3"/>
      <c r="AX14" s="3"/>
    </row>
    <row r="15" spans="1:50" ht="17.5" customHeight="1" thickBot="1" x14ac:dyDescent="0.35">
      <c r="A15">
        <v>2010</v>
      </c>
      <c r="B15" t="s">
        <v>18</v>
      </c>
      <c r="C15" t="s">
        <v>17</v>
      </c>
      <c r="D15" s="2">
        <v>34204417.254999995</v>
      </c>
      <c r="E15" s="2">
        <v>8920.48</v>
      </c>
      <c r="F15" s="2">
        <v>28112.289000000001</v>
      </c>
      <c r="G15" s="2">
        <v>164586273.42300001</v>
      </c>
      <c r="H15" s="2">
        <v>198790690.678</v>
      </c>
      <c r="I15" s="2">
        <v>3.1050140000000002</v>
      </c>
      <c r="J15" s="2">
        <v>3.5023930000000001</v>
      </c>
      <c r="K15" s="2">
        <v>3.4956209999999999</v>
      </c>
      <c r="L15" s="2">
        <v>3.34477</v>
      </c>
      <c r="M15" s="2">
        <v>3.324446</v>
      </c>
      <c r="N15" s="2">
        <v>3.8590499999999999</v>
      </c>
      <c r="O15" s="2">
        <v>363376964.10100001</v>
      </c>
      <c r="AB15" s="115"/>
      <c r="AC15" s="120"/>
      <c r="AD15" s="123" t="s">
        <v>635</v>
      </c>
      <c r="AE15" s="123" t="s">
        <v>644</v>
      </c>
      <c r="AF15" s="129" t="s">
        <v>654</v>
      </c>
      <c r="AM15" s="4" t="s">
        <v>658</v>
      </c>
      <c r="AN15" s="4">
        <v>0.55299257602264651</v>
      </c>
      <c r="AO15" s="4">
        <v>1</v>
      </c>
      <c r="AP15" s="2"/>
      <c r="AQ15" s="2"/>
      <c r="AS15" s="4" t="s">
        <v>4</v>
      </c>
      <c r="AT15" s="4">
        <v>57</v>
      </c>
      <c r="AU15" s="4">
        <v>1.4663000697709632E+18</v>
      </c>
      <c r="AV15" s="4"/>
      <c r="AW15" s="4"/>
      <c r="AX15" s="4"/>
    </row>
    <row r="16" spans="1:50" ht="14.5" thickBot="1" x14ac:dyDescent="0.35">
      <c r="A16">
        <v>2010</v>
      </c>
      <c r="B16" t="s">
        <v>11</v>
      </c>
      <c r="C16" t="s">
        <v>17</v>
      </c>
      <c r="D16" s="2">
        <v>3901420</v>
      </c>
      <c r="E16" s="2">
        <v>800.245</v>
      </c>
      <c r="F16" s="2">
        <v>50155.896000000001</v>
      </c>
      <c r="G16" s="2">
        <v>4759660</v>
      </c>
      <c r="H16" s="2">
        <v>8661080</v>
      </c>
      <c r="I16" s="2">
        <v>1.9375</v>
      </c>
      <c r="J16" s="2">
        <v>1.921875</v>
      </c>
      <c r="K16" s="2">
        <v>2.3701919999999999</v>
      </c>
      <c r="L16" s="2">
        <v>2.014265</v>
      </c>
      <c r="M16" s="2">
        <v>2.3551739999999999</v>
      </c>
      <c r="N16" s="2">
        <v>3.2876840000000001</v>
      </c>
      <c r="O16" s="2">
        <v>13420740</v>
      </c>
      <c r="R16" s="5"/>
      <c r="S16" s="5" t="s">
        <v>46</v>
      </c>
      <c r="T16" s="5" t="s">
        <v>35</v>
      </c>
      <c r="U16" s="5" t="s">
        <v>47</v>
      </c>
      <c r="V16" s="5" t="s">
        <v>48</v>
      </c>
      <c r="W16" s="5" t="s">
        <v>49</v>
      </c>
      <c r="X16" s="5" t="s">
        <v>50</v>
      </c>
      <c r="Y16" s="5" t="s">
        <v>51</v>
      </c>
      <c r="Z16" s="5" t="s">
        <v>52</v>
      </c>
      <c r="AB16" s="115" t="s">
        <v>575</v>
      </c>
      <c r="AC16" s="118" t="s">
        <v>628</v>
      </c>
      <c r="AD16" s="122">
        <v>-20062356.699493356</v>
      </c>
      <c r="AE16" s="122">
        <v>-99138817.19918941</v>
      </c>
      <c r="AF16" s="130">
        <v>-119201173.89868283</v>
      </c>
      <c r="AO16" s="2"/>
      <c r="AP16" s="2"/>
      <c r="AQ16" s="2"/>
    </row>
    <row r="17" spans="1:53" ht="17.5" customHeight="1" x14ac:dyDescent="0.3">
      <c r="A17">
        <v>2010</v>
      </c>
      <c r="B17" t="s">
        <v>12</v>
      </c>
      <c r="C17" t="s">
        <v>17</v>
      </c>
      <c r="D17" s="2">
        <v>-6970289.074000001</v>
      </c>
      <c r="E17" s="2">
        <v>2155.41</v>
      </c>
      <c r="F17" s="2">
        <v>93726.623999999996</v>
      </c>
      <c r="G17" s="2">
        <v>58467803.681000002</v>
      </c>
      <c r="H17" s="2">
        <v>51497514.607000001</v>
      </c>
      <c r="I17" s="2">
        <v>2.6748310000000002</v>
      </c>
      <c r="J17" s="2">
        <v>2.5678130000000001</v>
      </c>
      <c r="K17" s="2">
        <v>3.4046989999999999</v>
      </c>
      <c r="L17" s="2">
        <v>2.9499979999999999</v>
      </c>
      <c r="M17" s="2">
        <v>3.2928839999999999</v>
      </c>
      <c r="N17" s="2">
        <v>3.825752</v>
      </c>
      <c r="O17" s="2">
        <v>109965318.288</v>
      </c>
      <c r="R17" s="3" t="s">
        <v>40</v>
      </c>
      <c r="S17" s="83">
        <v>-39662783.481489107</v>
      </c>
      <c r="T17" s="3">
        <v>15262422.578028692</v>
      </c>
      <c r="U17" s="3">
        <v>-2.5987213549300106</v>
      </c>
      <c r="V17" s="3">
        <v>1.2392341921618203E-2</v>
      </c>
      <c r="W17" s="3">
        <v>-70349940.802422419</v>
      </c>
      <c r="X17" s="3">
        <v>-8975626.1605557911</v>
      </c>
      <c r="Y17" s="3">
        <v>-70349940.802422419</v>
      </c>
      <c r="Z17" s="3">
        <v>-8975626.1605557911</v>
      </c>
      <c r="AB17" s="115"/>
      <c r="AC17" s="120"/>
      <c r="AD17" s="123" t="s">
        <v>636</v>
      </c>
      <c r="AE17" s="123" t="s">
        <v>645</v>
      </c>
      <c r="AF17" s="129" t="s">
        <v>653</v>
      </c>
      <c r="AM17" s="134" t="s">
        <v>660</v>
      </c>
      <c r="AN17" s="139" t="s">
        <v>6</v>
      </c>
      <c r="AO17" s="140" t="s">
        <v>573</v>
      </c>
      <c r="AP17" s="140" t="s">
        <v>575</v>
      </c>
      <c r="AQ17" s="2"/>
      <c r="AS17" s="5"/>
      <c r="AT17" s="5" t="s">
        <v>46</v>
      </c>
      <c r="AU17" s="5" t="s">
        <v>35</v>
      </c>
      <c r="AV17" s="5" t="s">
        <v>47</v>
      </c>
      <c r="AW17" s="5" t="s">
        <v>48</v>
      </c>
      <c r="AX17" s="5" t="s">
        <v>49</v>
      </c>
      <c r="AY17" s="5" t="s">
        <v>50</v>
      </c>
      <c r="AZ17" s="5" t="s">
        <v>51</v>
      </c>
      <c r="BA17" s="5" t="s">
        <v>52</v>
      </c>
    </row>
    <row r="18" spans="1:53" x14ac:dyDescent="0.3">
      <c r="A18">
        <v>2010</v>
      </c>
      <c r="B18" t="s">
        <v>13</v>
      </c>
      <c r="C18" t="s">
        <v>17</v>
      </c>
      <c r="D18" s="2">
        <v>41076033.465000033</v>
      </c>
      <c r="E18" s="2">
        <v>46569.4</v>
      </c>
      <c r="F18" s="2">
        <v>5074.2520000000004</v>
      </c>
      <c r="G18" s="2">
        <v>310791133.59399998</v>
      </c>
      <c r="H18" s="2">
        <v>351867167.05900002</v>
      </c>
      <c r="I18" s="2">
        <v>4.0242129999999996</v>
      </c>
      <c r="J18" s="2">
        <v>4.2178810000000002</v>
      </c>
      <c r="K18" s="2">
        <v>3.861348</v>
      </c>
      <c r="L18" s="2">
        <v>4.1200159999999997</v>
      </c>
      <c r="M18" s="2">
        <v>4.1461540000000001</v>
      </c>
      <c r="N18" s="2">
        <v>4.2323449999999996</v>
      </c>
      <c r="O18" s="2">
        <v>662658300.653</v>
      </c>
      <c r="R18" s="3" t="s">
        <v>5</v>
      </c>
      <c r="S18" s="3">
        <v>95.434153241995205</v>
      </c>
      <c r="T18" s="3">
        <v>193.6896268863045</v>
      </c>
      <c r="U18" s="3">
        <v>0.49271690371944854</v>
      </c>
      <c r="V18" s="3">
        <v>0.62445906599668</v>
      </c>
      <c r="W18" s="3">
        <v>-294.00494276687743</v>
      </c>
      <c r="X18" s="3">
        <v>484.87324925086784</v>
      </c>
      <c r="Y18" s="3">
        <v>-294.00494276687743</v>
      </c>
      <c r="Z18" s="3">
        <v>484.87324925086784</v>
      </c>
      <c r="AB18" s="115" t="s">
        <v>576</v>
      </c>
      <c r="AC18" s="118" t="s">
        <v>626</v>
      </c>
      <c r="AD18" s="122">
        <v>17880676.048209623</v>
      </c>
      <c r="AE18" s="122">
        <v>64859679.711946182</v>
      </c>
      <c r="AF18" s="130">
        <v>82740355.760155812</v>
      </c>
      <c r="AM18" s="38" t="s">
        <v>659</v>
      </c>
      <c r="AN18" s="137" t="s">
        <v>616</v>
      </c>
      <c r="AO18" s="135">
        <v>0.49952263047032935</v>
      </c>
      <c r="AP18" s="135">
        <v>0.55299257602264651</v>
      </c>
      <c r="AQ18" s="2"/>
      <c r="AS18" s="3" t="s">
        <v>40</v>
      </c>
      <c r="AT18" s="3">
        <v>0</v>
      </c>
      <c r="AU18" s="3" t="e">
        <v>#N/A</v>
      </c>
      <c r="AV18" s="3" t="e">
        <v>#N/A</v>
      </c>
      <c r="AW18" s="3" t="e">
        <v>#N/A</v>
      </c>
      <c r="AX18" s="3" t="e">
        <v>#N/A</v>
      </c>
      <c r="AY18" s="3" t="e">
        <v>#N/A</v>
      </c>
      <c r="AZ18" s="3" t="e">
        <v>#N/A</v>
      </c>
      <c r="BA18" s="3" t="e">
        <v>#N/A</v>
      </c>
    </row>
    <row r="19" spans="1:53" x14ac:dyDescent="0.3">
      <c r="A19">
        <v>2010</v>
      </c>
      <c r="B19" t="s">
        <v>14</v>
      </c>
      <c r="C19" t="s">
        <v>17</v>
      </c>
      <c r="D19" s="2">
        <v>12918140.388000011</v>
      </c>
      <c r="E19" s="2">
        <v>5174.53</v>
      </c>
      <c r="F19" s="2">
        <v>67208.808000000005</v>
      </c>
      <c r="G19" s="2">
        <v>182393379.868</v>
      </c>
      <c r="H19" s="2">
        <v>195311520.25600001</v>
      </c>
      <c r="I19" s="2">
        <v>3.0194239999999999</v>
      </c>
      <c r="J19" s="2">
        <v>3.1555719999999998</v>
      </c>
      <c r="K19" s="2">
        <v>3.2661690000000001</v>
      </c>
      <c r="L19" s="2">
        <v>3.1642350000000001</v>
      </c>
      <c r="M19" s="2">
        <v>3.4060350000000001</v>
      </c>
      <c r="N19" s="2">
        <v>3.7251650000000001</v>
      </c>
      <c r="O19" s="2">
        <v>377704900.12400001</v>
      </c>
      <c r="R19" s="3" t="s">
        <v>6</v>
      </c>
      <c r="S19" s="3">
        <v>-10.671225871071329</v>
      </c>
      <c r="T19" s="3">
        <v>27.501544395671367</v>
      </c>
      <c r="U19" s="3">
        <v>-0.38802278583129085</v>
      </c>
      <c r="V19" s="3">
        <v>0.69971473094447045</v>
      </c>
      <c r="W19" s="3">
        <v>-65.966786921354071</v>
      </c>
      <c r="X19" s="3">
        <v>44.624335179211407</v>
      </c>
      <c r="Y19" s="3">
        <v>-65.966786921354071</v>
      </c>
      <c r="Z19" s="3">
        <v>44.624335179211407</v>
      </c>
      <c r="AB19" s="38"/>
      <c r="AC19" s="120"/>
      <c r="AD19" s="123" t="s">
        <v>637</v>
      </c>
      <c r="AE19" s="123" t="s">
        <v>646</v>
      </c>
      <c r="AF19" s="129" t="s">
        <v>655</v>
      </c>
      <c r="AM19" s="38" t="s">
        <v>2</v>
      </c>
      <c r="AN19" s="137" t="s">
        <v>616</v>
      </c>
      <c r="AO19" s="137" t="s">
        <v>616</v>
      </c>
      <c r="AP19" s="135">
        <v>0.84973477691952137</v>
      </c>
      <c r="AQ19" s="2"/>
      <c r="AS19" s="3" t="s">
        <v>5</v>
      </c>
      <c r="AT19" s="3">
        <v>2785.8059396974413</v>
      </c>
      <c r="AU19" s="3">
        <v>774.95577113022262</v>
      </c>
      <c r="AV19" s="3">
        <v>3.5947934623862783</v>
      </c>
      <c r="AW19" s="3">
        <v>7.524571248724468E-4</v>
      </c>
      <c r="AX19" s="3">
        <v>1228.4740121637521</v>
      </c>
      <c r="AY19" s="3">
        <v>4343.1378672311303</v>
      </c>
      <c r="AZ19" s="3">
        <v>1228.4740121637521</v>
      </c>
      <c r="BA19" s="3">
        <v>4343.1378672311303</v>
      </c>
    </row>
    <row r="20" spans="1:53" x14ac:dyDescent="0.3">
      <c r="A20">
        <v>2010</v>
      </c>
      <c r="B20" t="s">
        <v>16</v>
      </c>
      <c r="C20" t="s">
        <v>17</v>
      </c>
      <c r="D20" s="2">
        <v>-12601887.670000002</v>
      </c>
      <c r="E20" s="2">
        <v>1297.23</v>
      </c>
      <c r="F20" s="2">
        <v>88472.512000000002</v>
      </c>
      <c r="G20" s="2">
        <v>84838552.670000002</v>
      </c>
      <c r="H20" s="2">
        <v>72236665</v>
      </c>
      <c r="I20" s="2">
        <v>2.68133</v>
      </c>
      <c r="J20" s="2">
        <v>2.5615269999999999</v>
      </c>
      <c r="K20" s="2">
        <v>3.0415269999999999</v>
      </c>
      <c r="L20" s="2">
        <v>2.8925779999999999</v>
      </c>
      <c r="M20" s="2">
        <v>3.1003370000000001</v>
      </c>
      <c r="N20" s="2">
        <v>3.437055</v>
      </c>
      <c r="O20" s="2">
        <v>157075217.67000002</v>
      </c>
      <c r="R20" s="3" t="s">
        <v>24</v>
      </c>
      <c r="S20" s="3">
        <v>11021290.739186853</v>
      </c>
      <c r="T20" s="3">
        <v>14587161.507544477</v>
      </c>
      <c r="U20" s="3">
        <v>0.75554731696681665</v>
      </c>
      <c r="V20" s="3">
        <v>0.45361245135296768</v>
      </c>
      <c r="W20" s="3">
        <v>-18308163.202960353</v>
      </c>
      <c r="X20" s="3">
        <v>40350744.681334063</v>
      </c>
      <c r="Y20" s="3">
        <v>-18308163.202960353</v>
      </c>
      <c r="Z20" s="3">
        <v>40350744.681334063</v>
      </c>
      <c r="AB20" s="115" t="s">
        <v>623</v>
      </c>
      <c r="AC20" s="118"/>
      <c r="AD20" s="118">
        <v>57</v>
      </c>
      <c r="AE20" s="118">
        <v>57</v>
      </c>
      <c r="AF20" s="128">
        <v>57</v>
      </c>
      <c r="AM20" s="133" t="s">
        <v>3</v>
      </c>
      <c r="AN20" s="136">
        <v>7.289053232931296E-2</v>
      </c>
      <c r="AO20" s="138" t="s">
        <v>616</v>
      </c>
      <c r="AP20" s="136">
        <v>0.84972185457273341</v>
      </c>
      <c r="AQ20" s="2"/>
      <c r="AS20" s="3" t="s">
        <v>6</v>
      </c>
      <c r="AT20" s="3">
        <v>428.74038550773264</v>
      </c>
      <c r="AU20" s="3">
        <v>127.03799251346447</v>
      </c>
      <c r="AV20" s="3">
        <v>3.3748989339727751</v>
      </c>
      <c r="AW20" s="3">
        <v>1.451674206611968E-3</v>
      </c>
      <c r="AX20" s="3">
        <v>173.4479815780648</v>
      </c>
      <c r="AY20" s="3">
        <v>684.03278943740042</v>
      </c>
      <c r="AZ20" s="3">
        <v>173.4479815780648</v>
      </c>
      <c r="BA20" s="3">
        <v>684.03278943740042</v>
      </c>
    </row>
    <row r="21" spans="1:53" x14ac:dyDescent="0.3">
      <c r="A21">
        <v>2012</v>
      </c>
      <c r="B21" t="s">
        <v>8</v>
      </c>
      <c r="C21" t="s">
        <v>17</v>
      </c>
      <c r="D21" s="2">
        <v>-3511899</v>
      </c>
      <c r="E21" s="2">
        <v>945.702</v>
      </c>
      <c r="F21" s="2">
        <v>14776.866</v>
      </c>
      <c r="G21" s="2">
        <v>11350000</v>
      </c>
      <c r="H21" s="2">
        <v>7838101</v>
      </c>
      <c r="I21" s="2">
        <v>2.29779</v>
      </c>
      <c r="J21" s="2">
        <v>2.1977899999999999</v>
      </c>
      <c r="K21" s="2">
        <v>2.6121210000000001</v>
      </c>
      <c r="L21" s="2">
        <v>2.50101</v>
      </c>
      <c r="M21" s="2">
        <v>2.770051</v>
      </c>
      <c r="N21" s="2">
        <v>2.9454549999999999</v>
      </c>
      <c r="O21" s="2">
        <v>19188101</v>
      </c>
      <c r="R21" s="3" t="s">
        <v>23</v>
      </c>
      <c r="S21" s="3">
        <v>27141034.186066624</v>
      </c>
      <c r="T21" s="3">
        <v>12218151.596630583</v>
      </c>
      <c r="U21" s="3">
        <v>2.2213698996459779</v>
      </c>
      <c r="V21" s="7">
        <v>3.1076696715557923E-2</v>
      </c>
      <c r="W21" s="3">
        <v>2574793.911959175</v>
      </c>
      <c r="X21" s="3">
        <v>51707274.460174069</v>
      </c>
      <c r="Y21" s="3">
        <v>2574793.911959175</v>
      </c>
      <c r="Z21" s="3">
        <v>51707274.460174069</v>
      </c>
      <c r="AB21" s="115" t="s">
        <v>624</v>
      </c>
      <c r="AC21" s="118"/>
      <c r="AD21" s="118">
        <v>10.1722</v>
      </c>
      <c r="AE21" s="118">
        <v>44.149799999999999</v>
      </c>
      <c r="AF21" s="128">
        <v>56.707999999999998</v>
      </c>
      <c r="AS21" s="3" t="s">
        <v>24</v>
      </c>
      <c r="AT21" s="3">
        <v>-149604914.73454821</v>
      </c>
      <c r="AU21" s="3">
        <v>61315351.16246713</v>
      </c>
      <c r="AV21" s="3">
        <v>-2.4399259222725553</v>
      </c>
      <c r="AW21" s="3">
        <v>1.8354797156217545E-2</v>
      </c>
      <c r="AX21" s="3">
        <v>-272822726.08652562</v>
      </c>
      <c r="AY21" s="3">
        <v>-26387103.382570788</v>
      </c>
      <c r="AZ21" s="3">
        <v>-272822726.08652562</v>
      </c>
      <c r="BA21" s="3">
        <v>-26387103.382570788</v>
      </c>
    </row>
    <row r="22" spans="1:53" x14ac:dyDescent="0.3">
      <c r="A22">
        <v>2012</v>
      </c>
      <c r="B22" t="s">
        <v>9</v>
      </c>
      <c r="C22" t="s">
        <v>17</v>
      </c>
      <c r="D22" s="2">
        <v>-1659068.8449999988</v>
      </c>
      <c r="E22" s="2">
        <v>3744.53</v>
      </c>
      <c r="F22" s="2">
        <v>248883.23199999999</v>
      </c>
      <c r="G22" s="2">
        <v>191690908.079</v>
      </c>
      <c r="H22" s="2">
        <v>190031839.234</v>
      </c>
      <c r="I22" s="2">
        <v>2.52833</v>
      </c>
      <c r="J22" s="2">
        <v>2.5381179999999999</v>
      </c>
      <c r="K22" s="2">
        <v>2.965862</v>
      </c>
      <c r="L22" s="2">
        <v>2.8462209999999999</v>
      </c>
      <c r="M22" s="2">
        <v>3.1195379999999999</v>
      </c>
      <c r="N22" s="2">
        <v>3.6117080000000001</v>
      </c>
      <c r="O22" s="2">
        <v>381722747.31299996</v>
      </c>
      <c r="R22" s="3" t="s">
        <v>22</v>
      </c>
      <c r="S22" s="3">
        <v>-19803428.532069933</v>
      </c>
      <c r="T22" s="3">
        <v>10061742.43130126</v>
      </c>
      <c r="U22" s="3">
        <v>-1.9681907648980439</v>
      </c>
      <c r="V22" s="7">
        <v>5.4836793855167175E-2</v>
      </c>
      <c r="W22" s="3">
        <v>-40033917.586706787</v>
      </c>
      <c r="X22" s="3">
        <v>427060.52256692201</v>
      </c>
      <c r="Y22" s="3">
        <v>-40033917.586706787</v>
      </c>
      <c r="Z22" s="3">
        <v>427060.52256692201</v>
      </c>
      <c r="AB22" s="115" t="s">
        <v>45</v>
      </c>
      <c r="AC22" s="118"/>
      <c r="AD22" s="119">
        <v>3.62E-8</v>
      </c>
      <c r="AE22" s="119">
        <v>1.5E-19</v>
      </c>
      <c r="AF22" s="126">
        <v>7.5899999999999998E-22</v>
      </c>
      <c r="AS22" s="3" t="s">
        <v>23</v>
      </c>
      <c r="AT22" s="3">
        <v>232792470.5906902</v>
      </c>
      <c r="AU22" s="3">
        <v>52891553.83039584</v>
      </c>
      <c r="AV22" s="3">
        <v>4.4013165379329147</v>
      </c>
      <c r="AW22" s="3">
        <v>5.8129894466746099E-5</v>
      </c>
      <c r="AX22" s="3">
        <v>126502913.75983858</v>
      </c>
      <c r="AY22" s="3">
        <v>339082027.42154181</v>
      </c>
      <c r="AZ22" s="3">
        <v>126502913.75983858</v>
      </c>
      <c r="BA22" s="3">
        <v>339082027.42154181</v>
      </c>
    </row>
    <row r="23" spans="1:53" ht="14.5" thickBot="1" x14ac:dyDescent="0.35">
      <c r="A23">
        <v>2012</v>
      </c>
      <c r="B23" t="s">
        <v>10</v>
      </c>
      <c r="C23" t="s">
        <v>17</v>
      </c>
      <c r="D23" s="2">
        <v>-784450</v>
      </c>
      <c r="E23" s="2">
        <v>1640.94</v>
      </c>
      <c r="F23" s="2">
        <v>6415.1689999999999</v>
      </c>
      <c r="G23" s="2">
        <v>3055120</v>
      </c>
      <c r="H23" s="2">
        <v>2270670</v>
      </c>
      <c r="I23" s="2">
        <v>2.3846150000000002</v>
      </c>
      <c r="J23" s="2">
        <v>2.4020980000000001</v>
      </c>
      <c r="K23" s="2">
        <v>2.4020980000000001</v>
      </c>
      <c r="L23" s="2">
        <v>2.493007</v>
      </c>
      <c r="M23" s="2">
        <v>2.4871799999999999</v>
      </c>
      <c r="N23" s="2">
        <v>2.820513</v>
      </c>
      <c r="O23" s="2">
        <v>5325790</v>
      </c>
      <c r="R23" s="3" t="s">
        <v>21</v>
      </c>
      <c r="S23" s="3">
        <v>-874183.2033757054</v>
      </c>
      <c r="T23" s="3">
        <v>14514450.246293398</v>
      </c>
      <c r="U23" s="3">
        <v>-6.0228474970931013E-2</v>
      </c>
      <c r="V23" s="3">
        <v>0.95222373681942973</v>
      </c>
      <c r="W23" s="3">
        <v>-30057441.356380794</v>
      </c>
      <c r="X23" s="3">
        <v>28309074.949629385</v>
      </c>
      <c r="Y23" s="3">
        <v>-30057441.356380794</v>
      </c>
      <c r="Z23" s="3">
        <v>28309074.949629385</v>
      </c>
      <c r="AB23" s="116" t="s">
        <v>625</v>
      </c>
      <c r="AC23" s="117"/>
      <c r="AD23" s="117">
        <v>0.56720000000000004</v>
      </c>
      <c r="AE23" s="117">
        <v>0.86040000000000005</v>
      </c>
      <c r="AF23" s="131">
        <v>0.90429999999999999</v>
      </c>
      <c r="AS23" s="3" t="s">
        <v>22</v>
      </c>
      <c r="AT23" s="3">
        <v>22052836.079735182</v>
      </c>
      <c r="AU23" s="3">
        <v>46270029.691550814</v>
      </c>
      <c r="AV23" s="3">
        <v>0.47661166908138297</v>
      </c>
      <c r="AW23" s="3">
        <v>0.63575729887963572</v>
      </c>
      <c r="AX23" s="3">
        <v>-70930269.809639961</v>
      </c>
      <c r="AY23" s="3">
        <v>115035941.96911034</v>
      </c>
      <c r="AZ23" s="3">
        <v>-70930269.809639961</v>
      </c>
      <c r="BA23" s="3">
        <v>115035941.96911034</v>
      </c>
    </row>
    <row r="24" spans="1:53" x14ac:dyDescent="0.3">
      <c r="A24">
        <v>2012</v>
      </c>
      <c r="B24" t="s">
        <v>18</v>
      </c>
      <c r="C24" t="s">
        <v>17</v>
      </c>
      <c r="D24" s="2">
        <v>31252880.86500001</v>
      </c>
      <c r="E24" s="2">
        <v>10655.46</v>
      </c>
      <c r="F24" s="2">
        <v>29170.455999999998</v>
      </c>
      <c r="G24" s="2">
        <v>196196618.67899999</v>
      </c>
      <c r="H24" s="2">
        <v>227449499.544</v>
      </c>
      <c r="I24" s="2">
        <v>3.281603</v>
      </c>
      <c r="J24" s="2">
        <v>3.4289740000000002</v>
      </c>
      <c r="K24" s="2">
        <v>3.4020619999999999</v>
      </c>
      <c r="L24" s="2">
        <v>3.4523440000000001</v>
      </c>
      <c r="M24" s="2">
        <v>3.5386169999999999</v>
      </c>
      <c r="N24" s="2">
        <v>3.8580109999999999</v>
      </c>
      <c r="O24" s="2">
        <v>423646118.22299999</v>
      </c>
      <c r="R24" s="3" t="s">
        <v>20</v>
      </c>
      <c r="S24" s="3">
        <v>-20062356.699493356</v>
      </c>
      <c r="T24" s="3">
        <v>11427442.313087216</v>
      </c>
      <c r="U24" s="3">
        <v>-1.7556296632114303</v>
      </c>
      <c r="V24" s="7">
        <v>8.5531590203276012E-2</v>
      </c>
      <c r="W24" s="3">
        <v>-43038769.404932357</v>
      </c>
      <c r="X24" s="3">
        <v>2914056.0059456453</v>
      </c>
      <c r="Y24" s="3">
        <v>-43038769.404932357</v>
      </c>
      <c r="Z24" s="3">
        <v>2914056.0059456453</v>
      </c>
      <c r="AB24" s="156" t="s">
        <v>656</v>
      </c>
      <c r="AC24" s="156"/>
      <c r="AD24" s="156"/>
      <c r="AE24" s="156"/>
      <c r="AF24" s="156"/>
      <c r="AM24" s="5"/>
      <c r="AN24" s="5" t="s">
        <v>661</v>
      </c>
      <c r="AO24" s="5" t="s">
        <v>662</v>
      </c>
      <c r="AS24" s="3" t="s">
        <v>21</v>
      </c>
      <c r="AT24" s="3">
        <v>58963902.035206631</v>
      </c>
      <c r="AU24" s="3">
        <v>67651330.101606786</v>
      </c>
      <c r="AV24" s="3">
        <v>0.87158525851077362</v>
      </c>
      <c r="AW24" s="3">
        <v>0.38768526940387704</v>
      </c>
      <c r="AX24" s="3">
        <v>-76986535.695838228</v>
      </c>
      <c r="AY24" s="3">
        <v>194914339.7662515</v>
      </c>
      <c r="AZ24" s="3">
        <v>-76986535.695838228</v>
      </c>
      <c r="BA24" s="3">
        <v>194914339.7662515</v>
      </c>
    </row>
    <row r="25" spans="1:53" ht="14.5" thickBot="1" x14ac:dyDescent="0.35">
      <c r="A25">
        <v>2012</v>
      </c>
      <c r="B25" t="s">
        <v>11</v>
      </c>
      <c r="C25" t="s">
        <v>17</v>
      </c>
      <c r="D25" s="2">
        <v>-147960.83699999936</v>
      </c>
      <c r="E25" s="2">
        <v>1156.9000000000001</v>
      </c>
      <c r="F25" s="2">
        <v>50986.514000000003</v>
      </c>
      <c r="G25" s="2">
        <v>9201400</v>
      </c>
      <c r="H25" s="2">
        <v>9053439.1630000006</v>
      </c>
      <c r="I25" s="2">
        <v>2.2352940000000001</v>
      </c>
      <c r="J25" s="2">
        <v>2.0998960000000002</v>
      </c>
      <c r="K25" s="2">
        <v>2.471082</v>
      </c>
      <c r="L25" s="2">
        <v>2.4226930000000002</v>
      </c>
      <c r="M25" s="2">
        <v>2.3393600000000001</v>
      </c>
      <c r="N25" s="2">
        <v>2.5893600000000001</v>
      </c>
      <c r="O25" s="2">
        <v>18254839.163000003</v>
      </c>
      <c r="R25" s="4" t="s">
        <v>19</v>
      </c>
      <c r="S25" s="4">
        <v>17880676.048209623</v>
      </c>
      <c r="T25" s="4">
        <v>8516328.9396132771</v>
      </c>
      <c r="U25" s="4">
        <v>2.0995755536212974</v>
      </c>
      <c r="V25" s="8">
        <v>4.1048386092372484E-2</v>
      </c>
      <c r="W25" s="4">
        <v>757449.07486205548</v>
      </c>
      <c r="X25" s="4">
        <v>35003903.02155719</v>
      </c>
      <c r="Y25" s="4">
        <v>757449.07486205548</v>
      </c>
      <c r="Z25" s="4">
        <v>35003903.02155719</v>
      </c>
      <c r="AB25" s="157"/>
      <c r="AC25" s="157"/>
      <c r="AD25" s="157"/>
      <c r="AE25" s="157"/>
      <c r="AF25" s="157"/>
      <c r="AM25" s="3" t="s">
        <v>661</v>
      </c>
      <c r="AN25" s="3">
        <v>1</v>
      </c>
      <c r="AO25" s="3"/>
      <c r="AS25" s="3" t="s">
        <v>20</v>
      </c>
      <c r="AT25" s="3">
        <v>-75138206.821724936</v>
      </c>
      <c r="AU25" s="3">
        <v>53100673.363511138</v>
      </c>
      <c r="AV25" s="3">
        <v>-1.4150141996759913</v>
      </c>
      <c r="AW25" s="3">
        <v>0.16338836758457048</v>
      </c>
      <c r="AX25" s="3">
        <v>-181848005.08792508</v>
      </c>
      <c r="AY25" s="3">
        <v>31571591.444475219</v>
      </c>
      <c r="AZ25" s="3">
        <v>-181848005.08792508</v>
      </c>
      <c r="BA25" s="3">
        <v>31571591.444475219</v>
      </c>
    </row>
    <row r="26" spans="1:53" ht="14.5" thickBot="1" x14ac:dyDescent="0.35">
      <c r="A26">
        <v>2012</v>
      </c>
      <c r="B26" t="s">
        <v>12</v>
      </c>
      <c r="C26" t="s">
        <v>17</v>
      </c>
      <c r="D26" s="2">
        <v>-13354556.527999997</v>
      </c>
      <c r="E26" s="2">
        <v>2591.63</v>
      </c>
      <c r="F26" s="2">
        <v>96866.642000000007</v>
      </c>
      <c r="G26" s="2">
        <v>65349780.522</v>
      </c>
      <c r="H26" s="2">
        <v>51995223.994000003</v>
      </c>
      <c r="I26" s="2">
        <v>2.625</v>
      </c>
      <c r="J26" s="2">
        <v>2.8020830000000001</v>
      </c>
      <c r="K26" s="2">
        <v>2.96875</v>
      </c>
      <c r="L26" s="2">
        <v>3.1354169999999999</v>
      </c>
      <c r="M26" s="2">
        <v>3.3020830000000001</v>
      </c>
      <c r="N26" s="2">
        <v>3.3020830000000001</v>
      </c>
      <c r="O26" s="2">
        <v>117345004.516</v>
      </c>
      <c r="AM26" s="4" t="s">
        <v>662</v>
      </c>
      <c r="AN26" s="4">
        <v>7.289053232931296E-2</v>
      </c>
      <c r="AO26" s="4">
        <v>1</v>
      </c>
      <c r="AS26" s="4" t="s">
        <v>19</v>
      </c>
      <c r="AT26" s="4">
        <v>-52184989.17480576</v>
      </c>
      <c r="AU26" s="4">
        <v>31556173.392308019</v>
      </c>
      <c r="AV26" s="4">
        <v>-1.6537172782656253</v>
      </c>
      <c r="AW26" s="4">
        <v>0.10457828644914362</v>
      </c>
      <c r="AX26" s="4">
        <v>-115599493.80254453</v>
      </c>
      <c r="AY26" s="4">
        <v>11229515.452933006</v>
      </c>
      <c r="AZ26" s="4">
        <v>-115599493.80254453</v>
      </c>
      <c r="BA26" s="4">
        <v>11229515.452933006</v>
      </c>
    </row>
    <row r="27" spans="1:53" ht="14.5" thickBot="1" x14ac:dyDescent="0.35">
      <c r="A27">
        <v>2012</v>
      </c>
      <c r="B27" t="s">
        <v>13</v>
      </c>
      <c r="C27" t="s">
        <v>17</v>
      </c>
      <c r="D27" s="2">
        <v>28670131.211000025</v>
      </c>
      <c r="E27" s="2">
        <v>54891.87</v>
      </c>
      <c r="F27" s="2">
        <v>5270.9579999999996</v>
      </c>
      <c r="G27" s="2">
        <v>379722888.523</v>
      </c>
      <c r="H27" s="2">
        <v>408393019.73400003</v>
      </c>
      <c r="I27" s="2">
        <v>4.0988569999999998</v>
      </c>
      <c r="J27" s="2">
        <v>4.1481019999999997</v>
      </c>
      <c r="K27" s="2">
        <v>3.985163</v>
      </c>
      <c r="L27" s="2">
        <v>4.0699319999999997</v>
      </c>
      <c r="M27" s="2">
        <v>4.0694100000000004</v>
      </c>
      <c r="N27" s="2">
        <v>4.394355</v>
      </c>
      <c r="O27" s="2">
        <v>788115908.25699997</v>
      </c>
      <c r="R27" t="s">
        <v>513</v>
      </c>
    </row>
    <row r="28" spans="1:53" ht="14.5" thickBot="1" x14ac:dyDescent="0.35">
      <c r="A28">
        <v>2012</v>
      </c>
      <c r="B28" t="s">
        <v>14</v>
      </c>
      <c r="C28" t="s">
        <v>17</v>
      </c>
      <c r="D28" s="2">
        <v>-18031339.145999998</v>
      </c>
      <c r="E28" s="2">
        <v>5979.22</v>
      </c>
      <c r="F28" s="2">
        <v>67843.979000000007</v>
      </c>
      <c r="G28" s="2">
        <v>247575852.39899999</v>
      </c>
      <c r="H28" s="2">
        <v>229544513.25299999</v>
      </c>
      <c r="I28" s="2">
        <v>2.9585780000000002</v>
      </c>
      <c r="J28" s="2">
        <v>3.0821390000000002</v>
      </c>
      <c r="K28" s="2">
        <v>3.2117529999999999</v>
      </c>
      <c r="L28" s="2">
        <v>2.9755129999999999</v>
      </c>
      <c r="M28" s="2">
        <v>3.177225</v>
      </c>
      <c r="N28" s="2">
        <v>3.6268090000000002</v>
      </c>
      <c r="O28" s="2">
        <v>477120365.65199995</v>
      </c>
      <c r="AM28" s="5"/>
      <c r="AN28" s="5" t="s">
        <v>2</v>
      </c>
      <c r="AO28" s="5" t="s">
        <v>3</v>
      </c>
      <c r="AP28" s="5" t="s">
        <v>571</v>
      </c>
    </row>
    <row r="29" spans="1:53" x14ac:dyDescent="0.3">
      <c r="A29">
        <v>2012</v>
      </c>
      <c r="B29" t="s">
        <v>16</v>
      </c>
      <c r="C29" t="s">
        <v>17</v>
      </c>
      <c r="D29" s="2">
        <v>748740.12399999797</v>
      </c>
      <c r="E29" s="2">
        <v>1750.76</v>
      </c>
      <c r="F29" s="2">
        <v>90451.880999999994</v>
      </c>
      <c r="G29" s="2">
        <v>113780430.859</v>
      </c>
      <c r="H29" s="2">
        <v>114529170.983</v>
      </c>
      <c r="I29" s="2">
        <v>2.65028</v>
      </c>
      <c r="J29" s="2">
        <v>2.681854</v>
      </c>
      <c r="K29" s="2">
        <v>3.1413869999999999</v>
      </c>
      <c r="L29" s="2">
        <v>2.681854</v>
      </c>
      <c r="M29" s="2">
        <v>3.1649150000000001</v>
      </c>
      <c r="N29" s="2">
        <v>3.6446869999999998</v>
      </c>
      <c r="O29" s="2">
        <v>228309601.84200001</v>
      </c>
      <c r="R29" s="6" t="s">
        <v>31</v>
      </c>
      <c r="S29" s="6"/>
      <c r="AM29" s="3" t="s">
        <v>2</v>
      </c>
      <c r="AN29" s="3">
        <v>1</v>
      </c>
      <c r="AO29" s="3"/>
      <c r="AP29" s="3"/>
    </row>
    <row r="30" spans="1:53" x14ac:dyDescent="0.3">
      <c r="A30">
        <v>2014</v>
      </c>
      <c r="B30" t="s">
        <v>8</v>
      </c>
      <c r="C30" t="s">
        <v>17</v>
      </c>
      <c r="D30" s="2">
        <v>-2856402.898</v>
      </c>
      <c r="E30" s="2">
        <v>1090.71</v>
      </c>
      <c r="F30" s="2">
        <v>15270.79</v>
      </c>
      <c r="G30" s="2">
        <v>9702422.2070000004</v>
      </c>
      <c r="H30" s="2">
        <v>6846019.3090000004</v>
      </c>
      <c r="I30" s="2">
        <v>2.6666669999999999</v>
      </c>
      <c r="J30" s="2">
        <v>2.5833330000000001</v>
      </c>
      <c r="K30" s="2">
        <v>2.8333330000000001</v>
      </c>
      <c r="L30" s="2">
        <v>2.6666669999999999</v>
      </c>
      <c r="M30" s="2">
        <v>2.9166669999999999</v>
      </c>
      <c r="N30" s="2">
        <v>2.75</v>
      </c>
      <c r="O30" s="2">
        <v>16548441.516000001</v>
      </c>
      <c r="R30" s="3" t="s">
        <v>32</v>
      </c>
      <c r="S30" s="3">
        <v>0.93827413587731934</v>
      </c>
      <c r="AM30" s="3" t="s">
        <v>3</v>
      </c>
      <c r="AN30" s="3">
        <v>0.99276598872312816</v>
      </c>
      <c r="AO30" s="3">
        <v>1</v>
      </c>
      <c r="AP30" s="3"/>
    </row>
    <row r="31" spans="1:53" ht="14.5" thickBot="1" x14ac:dyDescent="0.35">
      <c r="A31">
        <v>2014</v>
      </c>
      <c r="B31" t="s">
        <v>9</v>
      </c>
      <c r="C31" t="s">
        <v>17</v>
      </c>
      <c r="D31" s="2">
        <v>-2143145.8660000265</v>
      </c>
      <c r="E31" s="2">
        <v>3533.61</v>
      </c>
      <c r="F31" s="2">
        <v>255131.11600000001</v>
      </c>
      <c r="G31" s="2">
        <v>178179340.19800001</v>
      </c>
      <c r="H31" s="2">
        <v>176036194.33199999</v>
      </c>
      <c r="I31" s="2">
        <v>2.8695650000000001</v>
      </c>
      <c r="J31" s="2">
        <v>2.9187150000000002</v>
      </c>
      <c r="K31" s="2">
        <v>2.8739309999999998</v>
      </c>
      <c r="L31" s="2">
        <v>3.209638</v>
      </c>
      <c r="M31" s="2">
        <v>3.1079690000000002</v>
      </c>
      <c r="N31" s="2">
        <v>3.5290219999999999</v>
      </c>
      <c r="O31" s="2">
        <v>354215534.52999997</v>
      </c>
      <c r="R31" s="3" t="s">
        <v>33</v>
      </c>
      <c r="S31" s="3">
        <v>0.88035835405633034</v>
      </c>
      <c r="AM31" s="4" t="s">
        <v>571</v>
      </c>
      <c r="AN31" s="4">
        <v>0.86738825763750649</v>
      </c>
      <c r="AO31" s="4">
        <v>0.8831086143246254</v>
      </c>
      <c r="AP31" s="4">
        <v>1</v>
      </c>
    </row>
    <row r="32" spans="1:53" ht="14.5" thickBot="1" x14ac:dyDescent="0.35">
      <c r="A32">
        <v>2014</v>
      </c>
      <c r="B32" t="s">
        <v>10</v>
      </c>
      <c r="C32" t="s">
        <v>17</v>
      </c>
      <c r="D32" s="2">
        <v>-1880177.8879999998</v>
      </c>
      <c r="E32" s="2">
        <v>2075.14</v>
      </c>
      <c r="F32" s="2">
        <v>6576.3969999999999</v>
      </c>
      <c r="G32" s="2">
        <v>4452378.8899999997</v>
      </c>
      <c r="H32" s="2">
        <v>2572201.0019999999</v>
      </c>
      <c r="I32" s="2">
        <v>2.4451390000000002</v>
      </c>
      <c r="J32" s="2">
        <v>2.2062499999999998</v>
      </c>
      <c r="K32" s="2">
        <v>2.5037039999999999</v>
      </c>
      <c r="L32" s="2">
        <v>2.308951</v>
      </c>
      <c r="M32" s="2">
        <v>2.1978390000000001</v>
      </c>
      <c r="N32" s="2">
        <v>2.6513580000000001</v>
      </c>
      <c r="O32" s="2">
        <v>7024579.8919999991</v>
      </c>
      <c r="R32" s="3" t="s">
        <v>34</v>
      </c>
      <c r="S32" s="3">
        <v>0.86041807973238538</v>
      </c>
    </row>
    <row r="33" spans="1:42" x14ac:dyDescent="0.3">
      <c r="A33">
        <v>2014</v>
      </c>
      <c r="B33" t="s">
        <v>18</v>
      </c>
      <c r="C33" t="s">
        <v>17</v>
      </c>
      <c r="D33" s="2">
        <v>25311548.229999989</v>
      </c>
      <c r="E33" s="2">
        <v>11008.87</v>
      </c>
      <c r="F33" s="2">
        <v>30228.017</v>
      </c>
      <c r="G33" s="2">
        <v>208823428.627</v>
      </c>
      <c r="H33" s="2">
        <v>234134976.85699999</v>
      </c>
      <c r="I33" s="2">
        <v>3.3677199999999998</v>
      </c>
      <c r="J33" s="2">
        <v>3.5589520000000001</v>
      </c>
      <c r="K33" s="2">
        <v>3.6443300000000001</v>
      </c>
      <c r="L33" s="2">
        <v>3.4656389999999999</v>
      </c>
      <c r="M33" s="2">
        <v>3.5819179999999999</v>
      </c>
      <c r="N33" s="2">
        <v>3.9171399999999998</v>
      </c>
      <c r="O33" s="2">
        <v>442958405.48399997</v>
      </c>
      <c r="R33" s="3" t="s">
        <v>35</v>
      </c>
      <c r="S33" s="3">
        <v>41124168.090096056</v>
      </c>
      <c r="AM33" s="134" t="s">
        <v>660</v>
      </c>
      <c r="AN33" s="139" t="s">
        <v>571</v>
      </c>
      <c r="AO33" s="140"/>
      <c r="AP33" s="140"/>
    </row>
    <row r="34" spans="1:42" ht="14.5" thickBot="1" x14ac:dyDescent="0.35">
      <c r="A34">
        <v>2014</v>
      </c>
      <c r="B34" t="s">
        <v>11</v>
      </c>
      <c r="C34" t="s">
        <v>17</v>
      </c>
      <c r="D34" s="2">
        <v>-4768319.688000001</v>
      </c>
      <c r="E34" s="2">
        <v>1230.53</v>
      </c>
      <c r="F34" s="2">
        <v>51924.182000000001</v>
      </c>
      <c r="G34" s="2">
        <v>16220180.228</v>
      </c>
      <c r="H34" s="2">
        <v>11451860.539999999</v>
      </c>
      <c r="I34" s="2">
        <v>1.9684520000000001</v>
      </c>
      <c r="J34" s="2">
        <v>2.1428569999999998</v>
      </c>
      <c r="K34" s="2">
        <v>2.1419410000000001</v>
      </c>
      <c r="L34" s="2">
        <v>2.0714290000000002</v>
      </c>
      <c r="M34" s="2">
        <v>2.3571430000000002</v>
      </c>
      <c r="N34" s="2">
        <v>2.8342489999999998</v>
      </c>
      <c r="O34" s="2">
        <v>27672040.767999999</v>
      </c>
      <c r="R34" s="4" t="s">
        <v>36</v>
      </c>
      <c r="S34" s="4">
        <v>57</v>
      </c>
      <c r="AM34" s="38" t="s">
        <v>2</v>
      </c>
      <c r="AN34" s="137">
        <f>AN31</f>
        <v>0.86738825763750649</v>
      </c>
      <c r="AO34" s="137"/>
      <c r="AP34" s="135"/>
    </row>
    <row r="35" spans="1:42" x14ac:dyDescent="0.3">
      <c r="A35">
        <v>2014</v>
      </c>
      <c r="B35" t="s">
        <v>12</v>
      </c>
      <c r="C35" t="s">
        <v>17</v>
      </c>
      <c r="D35" s="2">
        <v>-5909113.2889999971</v>
      </c>
      <c r="E35" s="2">
        <v>2849.27</v>
      </c>
      <c r="F35" s="2">
        <v>100102.249</v>
      </c>
      <c r="G35" s="2">
        <v>67718868.518999994</v>
      </c>
      <c r="H35" s="2">
        <v>61809755.229999997</v>
      </c>
      <c r="I35" s="2">
        <v>3</v>
      </c>
      <c r="J35" s="2">
        <v>2.6</v>
      </c>
      <c r="K35" s="2">
        <v>3.3333330000000001</v>
      </c>
      <c r="L35" s="2">
        <v>2.9333330000000002</v>
      </c>
      <c r="M35" s="2">
        <v>3</v>
      </c>
      <c r="N35" s="2">
        <v>3.0666669999999998</v>
      </c>
      <c r="O35" s="2">
        <v>129528623.74899998</v>
      </c>
      <c r="AM35" s="133" t="s">
        <v>3</v>
      </c>
      <c r="AN35" s="136">
        <f>AO31</f>
        <v>0.8831086143246254</v>
      </c>
      <c r="AO35" s="138"/>
      <c r="AP35" s="136"/>
    </row>
    <row r="36" spans="1:42" ht="14.5" thickBot="1" x14ac:dyDescent="0.35">
      <c r="A36">
        <v>2014</v>
      </c>
      <c r="B36" t="s">
        <v>13</v>
      </c>
      <c r="C36" t="s">
        <v>17</v>
      </c>
      <c r="D36" s="2">
        <v>43521348.48299998</v>
      </c>
      <c r="E36" s="2">
        <v>57271.72</v>
      </c>
      <c r="F36" s="2">
        <v>5448.3419999999996</v>
      </c>
      <c r="G36" s="2">
        <v>366247321.66000003</v>
      </c>
      <c r="H36" s="2">
        <v>409768670.14300001</v>
      </c>
      <c r="I36" s="2">
        <v>4.0071149999999998</v>
      </c>
      <c r="J36" s="2">
        <v>4.2785929999999999</v>
      </c>
      <c r="K36" s="2">
        <v>3.7031679999999998</v>
      </c>
      <c r="L36" s="2">
        <v>3.9666980000000001</v>
      </c>
      <c r="M36" s="2">
        <v>3.9048850000000002</v>
      </c>
      <c r="N36" s="2">
        <v>4.2496359999999997</v>
      </c>
      <c r="O36" s="2">
        <v>776015991.80299997</v>
      </c>
      <c r="R36" t="s">
        <v>37</v>
      </c>
    </row>
    <row r="37" spans="1:42" x14ac:dyDescent="0.3">
      <c r="A37">
        <v>2014</v>
      </c>
      <c r="B37" t="s">
        <v>14</v>
      </c>
      <c r="C37" t="s">
        <v>17</v>
      </c>
      <c r="D37" s="2">
        <v>-358743.31700000167</v>
      </c>
      <c r="E37" s="2">
        <v>6079.69</v>
      </c>
      <c r="F37" s="2">
        <v>68416.771999999997</v>
      </c>
      <c r="G37" s="2">
        <v>227931507.41299999</v>
      </c>
      <c r="H37" s="2">
        <v>227572764.09599999</v>
      </c>
      <c r="I37" s="2">
        <v>3.2091500000000002</v>
      </c>
      <c r="J37" s="2">
        <v>3.4045100000000001</v>
      </c>
      <c r="K37" s="2">
        <v>3.2956370000000001</v>
      </c>
      <c r="L37" s="2">
        <v>3.2889349999999999</v>
      </c>
      <c r="M37" s="2">
        <v>3.4519630000000001</v>
      </c>
      <c r="N37" s="2">
        <v>3.9562400000000002</v>
      </c>
      <c r="O37" s="2">
        <v>455504271.50899994</v>
      </c>
      <c r="R37" s="5"/>
      <c r="S37" s="5" t="s">
        <v>41</v>
      </c>
      <c r="T37" s="5" t="s">
        <v>42</v>
      </c>
      <c r="U37" s="5" t="s">
        <v>43</v>
      </c>
      <c r="V37" s="5" t="s">
        <v>44</v>
      </c>
      <c r="W37" s="5" t="s">
        <v>45</v>
      </c>
    </row>
    <row r="38" spans="1:42" x14ac:dyDescent="0.3">
      <c r="A38">
        <v>2014</v>
      </c>
      <c r="B38" t="s">
        <v>16</v>
      </c>
      <c r="C38" t="s">
        <v>17</v>
      </c>
      <c r="D38" s="2">
        <v>2378091.1930000186</v>
      </c>
      <c r="E38" s="2">
        <v>2047.43</v>
      </c>
      <c r="F38" s="2">
        <v>92544.914999999994</v>
      </c>
      <c r="G38" s="2">
        <v>147839047.55899999</v>
      </c>
      <c r="H38" s="2">
        <v>150217138.752</v>
      </c>
      <c r="I38" s="2">
        <v>2.809177</v>
      </c>
      <c r="J38" s="2">
        <v>3.1128629999999999</v>
      </c>
      <c r="K38" s="2">
        <v>3.2173910000000001</v>
      </c>
      <c r="L38" s="2">
        <v>3.092069</v>
      </c>
      <c r="M38" s="2">
        <v>3.192069</v>
      </c>
      <c r="N38" s="2">
        <v>3.490345</v>
      </c>
      <c r="O38" s="2">
        <v>298056186.31099999</v>
      </c>
      <c r="R38" s="3" t="s">
        <v>38</v>
      </c>
      <c r="S38" s="3">
        <v>8</v>
      </c>
      <c r="T38" s="3">
        <v>5.9732762354603123E+17</v>
      </c>
      <c r="U38" s="3">
        <v>7.4665952943253904E+16</v>
      </c>
      <c r="V38" s="3">
        <v>44.149761420241177</v>
      </c>
      <c r="W38" s="83">
        <v>1.5009977816736203E-19</v>
      </c>
    </row>
    <row r="39" spans="1:42" x14ac:dyDescent="0.3">
      <c r="A39">
        <v>2016</v>
      </c>
      <c r="B39" t="s">
        <v>7</v>
      </c>
      <c r="C39" t="s">
        <v>17</v>
      </c>
      <c r="D39" s="2">
        <v>2196569.443</v>
      </c>
      <c r="E39" s="2">
        <v>27318.05</v>
      </c>
      <c r="F39" s="2">
        <v>423.19600000000003</v>
      </c>
      <c r="G39" s="2">
        <v>2678505.8640000001</v>
      </c>
      <c r="H39" s="2">
        <v>4875075.307</v>
      </c>
      <c r="I39" s="2">
        <v>2.7818179999999999</v>
      </c>
      <c r="J39" s="2">
        <v>2.7477269999999998</v>
      </c>
      <c r="K39" s="2">
        <v>2.9977269999999998</v>
      </c>
      <c r="L39" s="2">
        <v>2.5672730000000001</v>
      </c>
      <c r="M39" s="2">
        <v>2.9064930000000002</v>
      </c>
      <c r="N39" s="2">
        <v>3.1922079999999999</v>
      </c>
      <c r="O39" s="2">
        <v>7553581.1710000001</v>
      </c>
      <c r="R39" s="3" t="s">
        <v>39</v>
      </c>
      <c r="S39" s="3">
        <v>48</v>
      </c>
      <c r="T39" s="3">
        <v>8.1177465652918784E+16</v>
      </c>
      <c r="U39" s="3">
        <v>1691197201102474.8</v>
      </c>
      <c r="V39" s="3"/>
      <c r="W39" s="3"/>
    </row>
    <row r="40" spans="1:42" ht="14.5" thickBot="1" x14ac:dyDescent="0.35">
      <c r="A40">
        <v>2016</v>
      </c>
      <c r="B40" t="s">
        <v>8</v>
      </c>
      <c r="C40" t="s">
        <v>17</v>
      </c>
      <c r="D40" s="2">
        <v>-4031500.4230000004</v>
      </c>
      <c r="E40" s="2">
        <v>1270.48</v>
      </c>
      <c r="F40" s="2">
        <v>15762.37</v>
      </c>
      <c r="G40" s="2">
        <v>14100832</v>
      </c>
      <c r="H40" s="2">
        <v>10069331.577</v>
      </c>
      <c r="I40" s="2">
        <v>2.6153849999999998</v>
      </c>
      <c r="J40" s="2">
        <v>2.3629190000000002</v>
      </c>
      <c r="K40" s="2">
        <v>3.1129190000000002</v>
      </c>
      <c r="L40" s="2">
        <v>2.6048650000000002</v>
      </c>
      <c r="M40" s="2">
        <v>2.7048649999999999</v>
      </c>
      <c r="N40" s="2">
        <v>3.3046479999999998</v>
      </c>
      <c r="O40" s="2">
        <v>24170163.577</v>
      </c>
      <c r="R40" s="4" t="s">
        <v>4</v>
      </c>
      <c r="S40" s="4">
        <v>56</v>
      </c>
      <c r="T40" s="4">
        <v>6.7850508919895002E+17</v>
      </c>
      <c r="U40" s="4"/>
      <c r="V40" s="4"/>
      <c r="W40" s="4"/>
    </row>
    <row r="41" spans="1:42" ht="14.5" thickBot="1" x14ac:dyDescent="0.35">
      <c r="A41">
        <v>2016</v>
      </c>
      <c r="B41" t="s">
        <v>9</v>
      </c>
      <c r="C41" t="s">
        <v>17</v>
      </c>
      <c r="D41" s="2">
        <v>8836996.6260000169</v>
      </c>
      <c r="E41" s="2">
        <v>3605.72</v>
      </c>
      <c r="F41" s="2">
        <v>261115.45600000001</v>
      </c>
      <c r="G41" s="2">
        <v>135652799.792</v>
      </c>
      <c r="H41" s="2">
        <v>144489796.41800001</v>
      </c>
      <c r="I41" s="2">
        <v>2.6884290000000002</v>
      </c>
      <c r="J41" s="2">
        <v>2.6451609999999999</v>
      </c>
      <c r="K41" s="2">
        <v>2.9019080000000002</v>
      </c>
      <c r="L41" s="2">
        <v>3.000057</v>
      </c>
      <c r="M41" s="2">
        <v>3.1923650000000001</v>
      </c>
      <c r="N41" s="2">
        <v>3.4599169999999999</v>
      </c>
      <c r="O41" s="2">
        <v>280142596.21000004</v>
      </c>
    </row>
    <row r="42" spans="1:42" x14ac:dyDescent="0.3">
      <c r="A42">
        <v>2016</v>
      </c>
      <c r="B42" t="s">
        <v>10</v>
      </c>
      <c r="C42" t="s">
        <v>17</v>
      </c>
      <c r="D42" s="2">
        <v>-1127593</v>
      </c>
      <c r="E42" s="2">
        <v>2416.86</v>
      </c>
      <c r="F42" s="2">
        <v>6758.3530000000001</v>
      </c>
      <c r="G42" s="2">
        <v>5372368</v>
      </c>
      <c r="H42" s="2">
        <v>4244775</v>
      </c>
      <c r="I42" s="2">
        <v>1.8461540000000001</v>
      </c>
      <c r="J42" s="2">
        <v>1.7618339999999999</v>
      </c>
      <c r="K42" s="2">
        <v>2.1785009999999998</v>
      </c>
      <c r="L42" s="2">
        <v>2.0951680000000001</v>
      </c>
      <c r="M42" s="2">
        <v>1.7618339999999999</v>
      </c>
      <c r="N42" s="2">
        <v>2.6785009999999998</v>
      </c>
      <c r="O42" s="2">
        <v>9617143</v>
      </c>
      <c r="R42" s="5"/>
      <c r="S42" s="5" t="s">
        <v>46</v>
      </c>
      <c r="T42" s="5" t="s">
        <v>35</v>
      </c>
      <c r="U42" s="5" t="s">
        <v>47</v>
      </c>
      <c r="V42" s="5" t="s">
        <v>48</v>
      </c>
      <c r="W42" s="5" t="s">
        <v>49</v>
      </c>
      <c r="X42" s="5" t="s">
        <v>50</v>
      </c>
      <c r="Y42" s="5" t="s">
        <v>51</v>
      </c>
      <c r="Z42" s="5" t="s">
        <v>52</v>
      </c>
    </row>
    <row r="43" spans="1:42" x14ac:dyDescent="0.3">
      <c r="A43">
        <v>2016</v>
      </c>
      <c r="B43" t="s">
        <v>18</v>
      </c>
      <c r="C43" t="s">
        <v>17</v>
      </c>
      <c r="D43" s="2">
        <v>21038844.921000004</v>
      </c>
      <c r="E43" s="2">
        <v>9380.98</v>
      </c>
      <c r="F43" s="2">
        <v>31187.264999999999</v>
      </c>
      <c r="G43" s="2">
        <v>168375228.23300001</v>
      </c>
      <c r="H43" s="2">
        <v>189414073.15400001</v>
      </c>
      <c r="I43" s="2">
        <v>3.167154</v>
      </c>
      <c r="J43" s="2">
        <v>3.4476149999999999</v>
      </c>
      <c r="K43" s="2">
        <v>3.4820790000000001</v>
      </c>
      <c r="L43" s="2">
        <v>3.3422149999999999</v>
      </c>
      <c r="M43" s="2">
        <v>3.4612430000000001</v>
      </c>
      <c r="N43" s="2">
        <v>3.6529539999999998</v>
      </c>
      <c r="O43" s="2">
        <v>357789301.38700002</v>
      </c>
      <c r="R43" s="3" t="s">
        <v>40</v>
      </c>
      <c r="S43" s="3">
        <v>-345016670.05742598</v>
      </c>
      <c r="T43" s="3">
        <v>51955239.550604843</v>
      </c>
      <c r="U43" s="3">
        <v>-6.6406520890232219</v>
      </c>
      <c r="V43" s="3">
        <v>2.616506568494332E-8</v>
      </c>
      <c r="W43" s="3">
        <v>-449479680.53856522</v>
      </c>
      <c r="X43" s="3">
        <v>-240553659.57628673</v>
      </c>
      <c r="Y43" s="3">
        <v>-449479680.53856522</v>
      </c>
      <c r="Z43" s="3">
        <v>-240553659.57628673</v>
      </c>
    </row>
    <row r="44" spans="1:42" x14ac:dyDescent="0.3">
      <c r="A44">
        <v>2016</v>
      </c>
      <c r="B44" t="s">
        <v>11</v>
      </c>
      <c r="C44" t="s">
        <v>17</v>
      </c>
      <c r="D44" s="2">
        <v>-4023020.2250000015</v>
      </c>
      <c r="E44" s="2">
        <v>1156.8900000000001</v>
      </c>
      <c r="F44" s="2">
        <v>52885.222999999998</v>
      </c>
      <c r="G44" s="2">
        <v>15695737.697000001</v>
      </c>
      <c r="H44" s="2">
        <v>11672717.471999999</v>
      </c>
      <c r="I44" s="2">
        <v>2.4285709999999998</v>
      </c>
      <c r="J44" s="2">
        <v>2.3295919999999999</v>
      </c>
      <c r="K44" s="2">
        <v>2.2295919999999998</v>
      </c>
      <c r="L44" s="2">
        <v>2.3584200000000002</v>
      </c>
      <c r="M44" s="2">
        <v>2.568946</v>
      </c>
      <c r="N44" s="2">
        <v>2.848624</v>
      </c>
      <c r="O44" s="2">
        <v>27368455.169</v>
      </c>
      <c r="R44" s="3" t="s">
        <v>5</v>
      </c>
      <c r="S44" s="3">
        <v>531.75154459909345</v>
      </c>
      <c r="T44" s="3">
        <v>659.3442759101614</v>
      </c>
      <c r="U44" s="3">
        <v>0.8064854189642604</v>
      </c>
      <c r="V44" s="3">
        <v>0.4239409492859566</v>
      </c>
      <c r="W44" s="3">
        <v>-793.94897378645828</v>
      </c>
      <c r="X44" s="3">
        <v>1857.4520629846452</v>
      </c>
      <c r="Y44" s="3">
        <v>-793.94897378645828</v>
      </c>
      <c r="Z44" s="3">
        <v>1857.4520629846452</v>
      </c>
    </row>
    <row r="45" spans="1:42" x14ac:dyDescent="0.3">
      <c r="A45">
        <v>2016</v>
      </c>
      <c r="B45" t="s">
        <v>12</v>
      </c>
      <c r="C45" t="s">
        <v>17</v>
      </c>
      <c r="D45" s="2">
        <v>-29595824.167999998</v>
      </c>
      <c r="E45" s="2">
        <v>2953.21</v>
      </c>
      <c r="F45" s="2">
        <v>103320.22199999999</v>
      </c>
      <c r="G45" s="2">
        <v>85908572.115999997</v>
      </c>
      <c r="H45" s="2">
        <v>56312747.947999999</v>
      </c>
      <c r="I45" s="2">
        <v>2.6084770000000002</v>
      </c>
      <c r="J45" s="2">
        <v>2.5500970000000001</v>
      </c>
      <c r="K45" s="2">
        <v>3.0139860000000001</v>
      </c>
      <c r="L45" s="2">
        <v>2.7016119999999999</v>
      </c>
      <c r="M45" s="2">
        <v>2.855944</v>
      </c>
      <c r="N45" s="2">
        <v>3.3484850000000002</v>
      </c>
      <c r="O45" s="2">
        <v>142221320.06400001</v>
      </c>
      <c r="R45" s="3" t="s">
        <v>6</v>
      </c>
      <c r="S45" s="3">
        <v>340.12814676057911</v>
      </c>
      <c r="T45" s="3">
        <v>93.618776428430664</v>
      </c>
      <c r="U45" s="3">
        <v>3.6331189077289321</v>
      </c>
      <c r="V45" s="7">
        <v>6.8016068174545303E-4</v>
      </c>
      <c r="W45" s="3">
        <v>151.89498090732431</v>
      </c>
      <c r="X45" s="3">
        <v>528.36131261383389</v>
      </c>
      <c r="Y45" s="3">
        <v>151.89498090732431</v>
      </c>
      <c r="Z45" s="3">
        <v>528.36131261383389</v>
      </c>
    </row>
    <row r="46" spans="1:42" x14ac:dyDescent="0.3">
      <c r="A46">
        <v>2016</v>
      </c>
      <c r="B46" t="s">
        <v>13</v>
      </c>
      <c r="C46" t="s">
        <v>17</v>
      </c>
      <c r="D46" s="2">
        <v>46173601.66899997</v>
      </c>
      <c r="E46" s="2">
        <v>56454.74</v>
      </c>
      <c r="F46" s="2">
        <v>5622.4549999999999</v>
      </c>
      <c r="G46" s="2">
        <v>291908368.78500003</v>
      </c>
      <c r="H46" s="2">
        <v>338081970.454</v>
      </c>
      <c r="I46" s="2">
        <v>4.178941</v>
      </c>
      <c r="J46" s="2">
        <v>4.2039600000000004</v>
      </c>
      <c r="K46" s="2">
        <v>3.9565929999999998</v>
      </c>
      <c r="L46" s="2">
        <v>4.0935300000000003</v>
      </c>
      <c r="M46" s="2">
        <v>4.0473710000000001</v>
      </c>
      <c r="N46" s="2">
        <v>4.3952020000000003</v>
      </c>
      <c r="O46" s="2">
        <v>629990339.23900008</v>
      </c>
      <c r="R46" s="3" t="s">
        <v>24</v>
      </c>
      <c r="S46" s="3">
        <v>-6325270.1302386923</v>
      </c>
      <c r="T46" s="3">
        <v>49656564.455164239</v>
      </c>
      <c r="U46" s="3">
        <v>-0.12738034134338647</v>
      </c>
      <c r="V46" s="3">
        <v>0.89917152459869021</v>
      </c>
      <c r="W46" s="3">
        <v>-106166484.56799987</v>
      </c>
      <c r="X46" s="3">
        <v>93515944.307522476</v>
      </c>
      <c r="Y46" s="3">
        <v>-106166484.56799987</v>
      </c>
      <c r="Z46" s="3">
        <v>93515944.307522476</v>
      </c>
    </row>
    <row r="47" spans="1:42" x14ac:dyDescent="0.3">
      <c r="A47">
        <v>2016</v>
      </c>
      <c r="B47" t="s">
        <v>14</v>
      </c>
      <c r="C47" t="s">
        <v>17</v>
      </c>
      <c r="D47" s="2">
        <v>17879183.699999988</v>
      </c>
      <c r="E47" s="2">
        <v>6113.8</v>
      </c>
      <c r="F47" s="2">
        <v>68863.513999999996</v>
      </c>
      <c r="G47" s="2">
        <v>195714246.16800001</v>
      </c>
      <c r="H47" s="2">
        <v>213593429.868</v>
      </c>
      <c r="I47" s="2">
        <v>3.1050659999999999</v>
      </c>
      <c r="J47" s="2">
        <v>3.1236700000000002</v>
      </c>
      <c r="K47" s="2">
        <v>3.36694</v>
      </c>
      <c r="L47" s="2">
        <v>3.135446</v>
      </c>
      <c r="M47" s="2">
        <v>3.2036199999999999</v>
      </c>
      <c r="N47" s="2">
        <v>3.5599289999999999</v>
      </c>
      <c r="O47" s="2">
        <v>409307676.03600001</v>
      </c>
      <c r="R47" s="3" t="s">
        <v>23</v>
      </c>
      <c r="S47" s="3">
        <v>129591706.50363314</v>
      </c>
      <c r="T47" s="3">
        <v>41592151.561992608</v>
      </c>
      <c r="U47" s="3">
        <v>3.1157730878740004</v>
      </c>
      <c r="V47" s="7">
        <v>3.0940096598249078E-3</v>
      </c>
      <c r="W47" s="3">
        <v>45965080.92871584</v>
      </c>
      <c r="X47" s="3">
        <v>213218332.07855046</v>
      </c>
      <c r="Y47" s="3">
        <v>45965080.92871584</v>
      </c>
      <c r="Z47" s="3">
        <v>213218332.07855046</v>
      </c>
    </row>
    <row r="48" spans="1:42" x14ac:dyDescent="0.3">
      <c r="A48">
        <v>2016</v>
      </c>
      <c r="B48" t="s">
        <v>16</v>
      </c>
      <c r="C48" t="s">
        <v>17</v>
      </c>
      <c r="D48" s="2">
        <v>1602436.3709999919</v>
      </c>
      <c r="E48" s="2">
        <v>2172.0100000000002</v>
      </c>
      <c r="F48" s="2">
        <v>94569.072</v>
      </c>
      <c r="G48" s="2">
        <v>174978350.264</v>
      </c>
      <c r="H48" s="2">
        <v>176580786.63499999</v>
      </c>
      <c r="I48" s="2">
        <v>2.7505500000000001</v>
      </c>
      <c r="J48" s="2">
        <v>2.6951909999999999</v>
      </c>
      <c r="K48" s="2">
        <v>3.1234739999999999</v>
      </c>
      <c r="L48" s="2">
        <v>2.882517</v>
      </c>
      <c r="M48" s="2">
        <v>2.8429220000000002</v>
      </c>
      <c r="N48" s="2">
        <v>3.4983590000000002</v>
      </c>
      <c r="O48" s="2">
        <v>351559136.89899999</v>
      </c>
      <c r="R48" s="3" t="s">
        <v>22</v>
      </c>
      <c r="S48" s="3">
        <v>-16730335.255538426</v>
      </c>
      <c r="T48" s="3">
        <v>34251458.812789768</v>
      </c>
      <c r="U48" s="3">
        <v>-0.48845613691908463</v>
      </c>
      <c r="V48" s="3">
        <v>0.62745097489767832</v>
      </c>
      <c r="W48" s="3">
        <v>-85597508.843868315</v>
      </c>
      <c r="X48" s="3">
        <v>52136838.33279147</v>
      </c>
      <c r="Y48" s="3">
        <v>-85597508.843868315</v>
      </c>
      <c r="Z48" s="3">
        <v>52136838.33279147</v>
      </c>
    </row>
    <row r="49" spans="1:26" x14ac:dyDescent="0.3">
      <c r="A49">
        <v>2018</v>
      </c>
      <c r="B49" t="s">
        <v>7</v>
      </c>
      <c r="C49" t="s">
        <v>17</v>
      </c>
      <c r="D49" s="2">
        <v>200000</v>
      </c>
      <c r="E49" s="2">
        <v>32413.919999999998</v>
      </c>
      <c r="F49" s="2">
        <v>434.07600000000002</v>
      </c>
      <c r="G49" s="2">
        <v>5230000</v>
      </c>
      <c r="H49" s="2">
        <v>5430000</v>
      </c>
      <c r="I49" s="2">
        <v>2.6220140000000001</v>
      </c>
      <c r="J49" s="2">
        <v>2.4609459999999999</v>
      </c>
      <c r="K49" s="2">
        <v>2.5133899999999998</v>
      </c>
      <c r="L49" s="2">
        <v>2.7098270000000002</v>
      </c>
      <c r="M49" s="2">
        <v>2.7472439999999998</v>
      </c>
      <c r="N49" s="2">
        <v>3.1736279999999999</v>
      </c>
      <c r="O49" s="2">
        <v>10660000</v>
      </c>
      <c r="R49" s="3" t="s">
        <v>21</v>
      </c>
      <c r="S49" s="3">
        <v>75582760.913119957</v>
      </c>
      <c r="T49" s="3">
        <v>49409046.01718279</v>
      </c>
      <c r="U49" s="3">
        <v>1.5297352814064622</v>
      </c>
      <c r="V49" s="3">
        <v>0.1326464348657842</v>
      </c>
      <c r="W49" s="3">
        <v>-23760784.350082859</v>
      </c>
      <c r="X49" s="3">
        <v>174926306.17632276</v>
      </c>
      <c r="Y49" s="3">
        <v>-23760784.350082859</v>
      </c>
      <c r="Z49" s="3">
        <v>174926306.17632276</v>
      </c>
    </row>
    <row r="50" spans="1:26" x14ac:dyDescent="0.3">
      <c r="A50">
        <v>2018</v>
      </c>
      <c r="B50" t="s">
        <v>8</v>
      </c>
      <c r="C50" t="s">
        <v>17</v>
      </c>
      <c r="D50" s="2">
        <v>-4720000.6030000001</v>
      </c>
      <c r="E50" s="2">
        <v>1508.82</v>
      </c>
      <c r="F50" s="2">
        <v>16245.728999999999</v>
      </c>
      <c r="G50" s="2">
        <v>19070000</v>
      </c>
      <c r="H50" s="2">
        <v>14349999.397</v>
      </c>
      <c r="I50" s="2">
        <v>2.3697439999999999</v>
      </c>
      <c r="J50" s="2">
        <v>2.1445460000000001</v>
      </c>
      <c r="K50" s="2">
        <v>2.7939630000000002</v>
      </c>
      <c r="L50" s="2">
        <v>2.408093</v>
      </c>
      <c r="M50" s="2">
        <v>2.5150130000000002</v>
      </c>
      <c r="N50" s="2">
        <v>3.1553460000000002</v>
      </c>
      <c r="O50" s="2">
        <v>33419999.397</v>
      </c>
      <c r="R50" s="3" t="s">
        <v>20</v>
      </c>
      <c r="S50" s="3">
        <v>-99138817.19918941</v>
      </c>
      <c r="T50" s="3">
        <v>38900475.975672357</v>
      </c>
      <c r="U50" s="3">
        <v>-2.5485245286250224</v>
      </c>
      <c r="V50" s="7">
        <v>1.4071809717462722E-2</v>
      </c>
      <c r="W50" s="3">
        <v>-177353466.28400263</v>
      </c>
      <c r="X50" s="3">
        <v>-20924168.114376187</v>
      </c>
      <c r="Y50" s="3">
        <v>-177353466.28400263</v>
      </c>
      <c r="Z50" s="3">
        <v>-20924168.114376187</v>
      </c>
    </row>
    <row r="51" spans="1:26" ht="14.5" thickBot="1" x14ac:dyDescent="0.35">
      <c r="A51">
        <v>2018</v>
      </c>
      <c r="B51" t="s">
        <v>9</v>
      </c>
      <c r="C51" t="s">
        <v>17</v>
      </c>
      <c r="D51" s="2">
        <v>-8496137.1780000031</v>
      </c>
      <c r="E51" s="2">
        <v>3870.56</v>
      </c>
      <c r="F51" s="2">
        <v>266794.98</v>
      </c>
      <c r="G51" s="2">
        <v>188711171.618</v>
      </c>
      <c r="H51" s="2">
        <v>180215034.44</v>
      </c>
      <c r="I51" s="2">
        <v>2.6727780000000001</v>
      </c>
      <c r="J51" s="2">
        <v>2.895</v>
      </c>
      <c r="K51" s="2">
        <v>3.2283330000000001</v>
      </c>
      <c r="L51" s="2">
        <v>3.1</v>
      </c>
      <c r="M51" s="2">
        <v>3.3</v>
      </c>
      <c r="N51" s="2">
        <v>3.669556</v>
      </c>
      <c r="O51" s="2">
        <v>368926206.05799997</v>
      </c>
      <c r="R51" s="4" t="s">
        <v>19</v>
      </c>
      <c r="S51" s="4">
        <v>64859679.711946182</v>
      </c>
      <c r="T51" s="4">
        <v>28990673.524288312</v>
      </c>
      <c r="U51" s="4">
        <v>2.2372601884398065</v>
      </c>
      <c r="V51" s="8">
        <v>2.9948114861294783E-2</v>
      </c>
      <c r="W51" s="4">
        <v>6570023.8770755306</v>
      </c>
      <c r="X51" s="4">
        <v>123149335.54681683</v>
      </c>
      <c r="Y51" s="4">
        <v>6570023.8770755306</v>
      </c>
      <c r="Z51" s="4">
        <v>123149335.54681683</v>
      </c>
    </row>
    <row r="52" spans="1:26" x14ac:dyDescent="0.3">
      <c r="A52">
        <v>2018</v>
      </c>
      <c r="B52" t="s">
        <v>10</v>
      </c>
      <c r="C52" t="s">
        <v>17</v>
      </c>
      <c r="D52" s="2">
        <v>-1080000</v>
      </c>
      <c r="E52" s="2">
        <v>2720.32</v>
      </c>
      <c r="F52" s="2">
        <v>6961.21</v>
      </c>
      <c r="G52" s="2">
        <v>6340000</v>
      </c>
      <c r="H52" s="2">
        <v>5260000</v>
      </c>
      <c r="I52" s="2">
        <v>2.61287</v>
      </c>
      <c r="J52" s="2">
        <v>2.4413269999999998</v>
      </c>
      <c r="K52" s="2">
        <v>2.7156859999999998</v>
      </c>
      <c r="L52" s="2">
        <v>2.6490200000000002</v>
      </c>
      <c r="M52" s="2">
        <v>2.9140220000000001</v>
      </c>
      <c r="N52" s="2">
        <v>2.8425940000000001</v>
      </c>
      <c r="O52" s="2">
        <v>11600000</v>
      </c>
    </row>
    <row r="53" spans="1:26" x14ac:dyDescent="0.3">
      <c r="A53">
        <v>2018</v>
      </c>
      <c r="B53" t="s">
        <v>18</v>
      </c>
      <c r="C53" t="s">
        <v>17</v>
      </c>
      <c r="D53" s="2">
        <v>29965401.796999991</v>
      </c>
      <c r="E53" s="2">
        <v>10941.75</v>
      </c>
      <c r="F53" s="2">
        <v>32042.457999999999</v>
      </c>
      <c r="G53" s="2">
        <v>217358263.56</v>
      </c>
      <c r="H53" s="2">
        <v>247323665.35699999</v>
      </c>
      <c r="I53" s="2">
        <v>2.8982679999999998</v>
      </c>
      <c r="J53" s="2">
        <v>3.147186</v>
      </c>
      <c r="K53" s="2">
        <v>3.347836</v>
      </c>
      <c r="L53" s="2">
        <v>3.2978360000000002</v>
      </c>
      <c r="M53" s="2">
        <v>3.1478350000000002</v>
      </c>
      <c r="N53" s="2">
        <v>3.4638140000000002</v>
      </c>
      <c r="O53" s="2">
        <v>464681928.917</v>
      </c>
      <c r="R53" t="s">
        <v>539</v>
      </c>
    </row>
    <row r="54" spans="1:26" ht="14.5" thickBot="1" x14ac:dyDescent="0.35">
      <c r="A54">
        <v>2018</v>
      </c>
      <c r="B54" t="s">
        <v>11</v>
      </c>
      <c r="C54" t="s">
        <v>17</v>
      </c>
      <c r="D54" s="2">
        <v>-2673847.0730000008</v>
      </c>
      <c r="E54" s="2">
        <v>1297.68</v>
      </c>
      <c r="F54" s="2">
        <v>53855.735000000001</v>
      </c>
      <c r="G54" s="2">
        <v>19345459.572000001</v>
      </c>
      <c r="H54" s="2">
        <v>16671612.499</v>
      </c>
      <c r="I54" s="2">
        <v>2.1666669999999999</v>
      </c>
      <c r="J54" s="2">
        <v>1.9946889999999999</v>
      </c>
      <c r="K54" s="2">
        <v>2.1991420000000002</v>
      </c>
      <c r="L54" s="2">
        <v>2.2792509999999999</v>
      </c>
      <c r="M54" s="2">
        <v>2.2023269999999999</v>
      </c>
      <c r="N54" s="2">
        <v>2.9084189999999999</v>
      </c>
      <c r="O54" s="2">
        <v>36017072.071000002</v>
      </c>
    </row>
    <row r="55" spans="1:26" x14ac:dyDescent="0.3">
      <c r="A55">
        <v>2018</v>
      </c>
      <c r="B55" t="s">
        <v>12</v>
      </c>
      <c r="C55" t="s">
        <v>17</v>
      </c>
      <c r="D55" s="2">
        <v>-47550348.157000005</v>
      </c>
      <c r="E55" s="2">
        <v>3103.62</v>
      </c>
      <c r="F55" s="2">
        <v>106512.07399999999</v>
      </c>
      <c r="G55" s="2">
        <v>115038016.455</v>
      </c>
      <c r="H55" s="2">
        <v>67487668.297999993</v>
      </c>
      <c r="I55" s="2">
        <v>2.5294120000000002</v>
      </c>
      <c r="J55" s="2">
        <v>2.7259519999999999</v>
      </c>
      <c r="K55" s="2">
        <v>3.292618</v>
      </c>
      <c r="L55" s="2">
        <v>2.7760280000000002</v>
      </c>
      <c r="M55" s="2">
        <v>3.0591740000000001</v>
      </c>
      <c r="N55" s="2">
        <v>2.983609</v>
      </c>
      <c r="O55" s="2">
        <v>182525684.75299999</v>
      </c>
      <c r="R55" s="6" t="s">
        <v>31</v>
      </c>
      <c r="S55" s="6"/>
    </row>
    <row r="56" spans="1:26" x14ac:dyDescent="0.3">
      <c r="A56">
        <v>2018</v>
      </c>
      <c r="B56" t="s">
        <v>13</v>
      </c>
      <c r="C56" t="s">
        <v>17</v>
      </c>
      <c r="D56" s="2">
        <v>41990510.625</v>
      </c>
      <c r="E56" s="2">
        <v>64041.42</v>
      </c>
      <c r="F56" s="2">
        <v>5791.9009999999998</v>
      </c>
      <c r="G56" s="2">
        <v>370658225.63800001</v>
      </c>
      <c r="H56" s="2">
        <v>412648736.26300001</v>
      </c>
      <c r="I56" s="2">
        <v>3.8870819999999999</v>
      </c>
      <c r="J56" s="2">
        <v>4.0637869999999996</v>
      </c>
      <c r="K56" s="2">
        <v>3.5800939999999999</v>
      </c>
      <c r="L56" s="2">
        <v>4.099996</v>
      </c>
      <c r="M56" s="2">
        <v>4.080114</v>
      </c>
      <c r="N56" s="2">
        <v>4.3199439999999996</v>
      </c>
      <c r="O56" s="2">
        <v>783306961.90100002</v>
      </c>
      <c r="R56" s="3" t="s">
        <v>32</v>
      </c>
      <c r="S56" s="3">
        <v>0.95095659748068395</v>
      </c>
    </row>
    <row r="57" spans="1:26" x14ac:dyDescent="0.3">
      <c r="A57">
        <v>2018</v>
      </c>
      <c r="B57" t="s">
        <v>14</v>
      </c>
      <c r="C57" t="s">
        <v>17</v>
      </c>
      <c r="D57" s="2">
        <v>3311635.0970000029</v>
      </c>
      <c r="E57" s="2">
        <v>7187.19</v>
      </c>
      <c r="F57" s="2">
        <v>69183.172999999995</v>
      </c>
      <c r="G57" s="2">
        <v>249173519.01800001</v>
      </c>
      <c r="H57" s="2">
        <v>252485154.11500001</v>
      </c>
      <c r="I57" s="2">
        <v>3.1424970000000001</v>
      </c>
      <c r="J57" s="2">
        <v>3.1381329999999998</v>
      </c>
      <c r="K57" s="2">
        <v>3.4568979999999998</v>
      </c>
      <c r="L57" s="2">
        <v>3.4107259999999999</v>
      </c>
      <c r="M57" s="2">
        <v>3.4671609999999999</v>
      </c>
      <c r="N57" s="2">
        <v>3.8138169999999998</v>
      </c>
      <c r="O57" s="2">
        <v>501658673.13300002</v>
      </c>
      <c r="R57" s="3" t="s">
        <v>33</v>
      </c>
      <c r="S57" s="3">
        <v>0.90431845029203961</v>
      </c>
    </row>
    <row r="58" spans="1:26" x14ac:dyDescent="0.3">
      <c r="A58">
        <v>2018</v>
      </c>
      <c r="B58" t="s">
        <v>16</v>
      </c>
      <c r="C58" t="s">
        <v>17</v>
      </c>
      <c r="D58" s="2">
        <v>392960.38799998164</v>
      </c>
      <c r="E58" s="2">
        <v>2551.12</v>
      </c>
      <c r="F58" s="2">
        <v>96491.145999999993</v>
      </c>
      <c r="G58" s="2">
        <v>246154037.90000001</v>
      </c>
      <c r="H58" s="2">
        <v>246546998.28799999</v>
      </c>
      <c r="I58" s="2">
        <v>2.9501539999999999</v>
      </c>
      <c r="J58" s="2">
        <v>3.00549</v>
      </c>
      <c r="K58" s="2">
        <v>3.1554899999999999</v>
      </c>
      <c r="L58" s="2">
        <v>3.39934</v>
      </c>
      <c r="M58" s="2">
        <v>3.4497800000000001</v>
      </c>
      <c r="N58" s="2">
        <v>3.6720030000000001</v>
      </c>
      <c r="O58" s="2">
        <v>492701036.18799996</v>
      </c>
      <c r="R58" s="3" t="s">
        <v>34</v>
      </c>
      <c r="S58" s="3">
        <v>0.88837152534071284</v>
      </c>
    </row>
    <row r="59" spans="1:26" x14ac:dyDescent="0.3">
      <c r="R59" s="3" t="s">
        <v>35</v>
      </c>
      <c r="S59" s="3">
        <v>40769642.002018221</v>
      </c>
    </row>
    <row r="60" spans="1:26" ht="14.5" thickBot="1" x14ac:dyDescent="0.35">
      <c r="R60" s="4" t="s">
        <v>36</v>
      </c>
      <c r="S60" s="4">
        <v>57</v>
      </c>
    </row>
    <row r="62" spans="1:26" ht="14.5" thickBot="1" x14ac:dyDescent="0.35">
      <c r="R62" t="s">
        <v>37</v>
      </c>
    </row>
    <row r="63" spans="1:26" x14ac:dyDescent="0.3">
      <c r="R63" s="5"/>
      <c r="S63" s="5" t="s">
        <v>41</v>
      </c>
      <c r="T63" s="5" t="s">
        <v>42</v>
      </c>
      <c r="U63" s="5" t="s">
        <v>43</v>
      </c>
      <c r="V63" s="5" t="s">
        <v>44</v>
      </c>
      <c r="W63" s="5" t="s">
        <v>45</v>
      </c>
    </row>
    <row r="64" spans="1:26" x14ac:dyDescent="0.3">
      <c r="R64" s="3" t="s">
        <v>38</v>
      </c>
      <c r="S64" s="3">
        <v>8</v>
      </c>
      <c r="T64" s="3">
        <v>7.5406402877933235E+17</v>
      </c>
      <c r="U64" s="3">
        <v>9.4258003597416544E+16</v>
      </c>
      <c r="V64" s="3">
        <v>56.708014432387706</v>
      </c>
      <c r="W64" s="3">
        <v>7.5943517746417858E-22</v>
      </c>
    </row>
    <row r="65" spans="18:26" x14ac:dyDescent="0.3">
      <c r="R65" s="3" t="s">
        <v>39</v>
      </c>
      <c r="S65" s="3">
        <v>48</v>
      </c>
      <c r="T65" s="3">
        <v>7.9783858030690944E+16</v>
      </c>
      <c r="U65" s="3">
        <v>1662163708972728</v>
      </c>
      <c r="V65" s="3"/>
      <c r="W65" s="3"/>
    </row>
    <row r="66" spans="18:26" ht="14.5" thickBot="1" x14ac:dyDescent="0.35">
      <c r="R66" s="4" t="s">
        <v>4</v>
      </c>
      <c r="S66" s="4">
        <v>56</v>
      </c>
      <c r="T66" s="4">
        <v>8.338478868100233E+17</v>
      </c>
      <c r="U66" s="4"/>
      <c r="V66" s="4"/>
      <c r="W66" s="4"/>
    </row>
    <row r="67" spans="18:26" ht="14.5" thickBot="1" x14ac:dyDescent="0.35"/>
    <row r="68" spans="18:26" x14ac:dyDescent="0.3">
      <c r="R68" s="5"/>
      <c r="S68" s="5" t="s">
        <v>46</v>
      </c>
      <c r="T68" s="5" t="s">
        <v>35</v>
      </c>
      <c r="U68" s="5" t="s">
        <v>47</v>
      </c>
      <c r="V68" s="5" t="s">
        <v>48</v>
      </c>
      <c r="W68" s="5" t="s">
        <v>49</v>
      </c>
      <c r="X68" s="5" t="s">
        <v>50</v>
      </c>
      <c r="Y68" s="5" t="s">
        <v>51</v>
      </c>
      <c r="Z68" s="5" t="s">
        <v>52</v>
      </c>
    </row>
    <row r="69" spans="18:26" x14ac:dyDescent="0.3">
      <c r="R69" s="3" t="s">
        <v>40</v>
      </c>
      <c r="S69" s="3">
        <v>-384679453.53891504</v>
      </c>
      <c r="T69" s="3">
        <v>51507340.208478726</v>
      </c>
      <c r="U69" s="3">
        <v>-7.4684394880788698</v>
      </c>
      <c r="V69" s="3">
        <v>1.4125177709970909E-9</v>
      </c>
      <c r="W69" s="3">
        <v>-488241902.03485847</v>
      </c>
      <c r="X69" s="3">
        <v>-281117005.04297161</v>
      </c>
      <c r="Y69" s="3">
        <v>-488241902.03485847</v>
      </c>
      <c r="Z69" s="3">
        <v>-281117005.04297161</v>
      </c>
    </row>
    <row r="70" spans="18:26" x14ac:dyDescent="0.3">
      <c r="R70" s="3" t="s">
        <v>5</v>
      </c>
      <c r="S70" s="3">
        <v>627.18569784108831</v>
      </c>
      <c r="T70" s="3">
        <v>653.66015492507961</v>
      </c>
      <c r="U70" s="3">
        <v>0.9594981323482602</v>
      </c>
      <c r="V70" s="3">
        <v>0.34211627853787985</v>
      </c>
      <c r="W70" s="3">
        <v>-687.08612932531673</v>
      </c>
      <c r="X70" s="3">
        <v>1941.4575250074934</v>
      </c>
      <c r="Y70" s="3">
        <v>-687.08612932531673</v>
      </c>
      <c r="Z70" s="3">
        <v>1941.4575250074934</v>
      </c>
    </row>
    <row r="71" spans="18:26" x14ac:dyDescent="0.3">
      <c r="R71" s="3" t="s">
        <v>6</v>
      </c>
      <c r="S71" s="3">
        <v>329.45692088950773</v>
      </c>
      <c r="T71" s="3">
        <v>92.811701170273693</v>
      </c>
      <c r="U71" s="3">
        <v>3.5497347504177439</v>
      </c>
      <c r="V71" s="7">
        <v>8.7484410797903853E-4</v>
      </c>
      <c r="W71" s="3">
        <v>142.8464886023219</v>
      </c>
      <c r="X71" s="3">
        <v>516.06735317669359</v>
      </c>
      <c r="Y71" s="3">
        <v>142.8464886023219</v>
      </c>
      <c r="Z71" s="3">
        <v>516.06735317669359</v>
      </c>
    </row>
    <row r="72" spans="18:26" x14ac:dyDescent="0.3">
      <c r="R72" s="3" t="s">
        <v>24</v>
      </c>
      <c r="S72" s="3">
        <v>4696020.6089481078</v>
      </c>
      <c r="T72" s="3">
        <v>49228481.691152915</v>
      </c>
      <c r="U72" s="3">
        <v>9.5392351086709459E-2</v>
      </c>
      <c r="V72" s="3">
        <v>0.92440032970706953</v>
      </c>
      <c r="W72" s="3">
        <v>-94284475.744352043</v>
      </c>
      <c r="X72" s="3">
        <v>103676516.96224827</v>
      </c>
      <c r="Y72" s="3">
        <v>-94284475.744352043</v>
      </c>
      <c r="Z72" s="3">
        <v>103676516.96224827</v>
      </c>
    </row>
    <row r="73" spans="18:26" x14ac:dyDescent="0.3">
      <c r="R73" s="3" t="s">
        <v>23</v>
      </c>
      <c r="S73" s="3">
        <v>156732740.68969977</v>
      </c>
      <c r="T73" s="3">
        <v>41233591.049456306</v>
      </c>
      <c r="U73" s="3">
        <v>3.8010936399333186</v>
      </c>
      <c r="V73" s="7">
        <v>4.0637754136410239E-4</v>
      </c>
      <c r="W73" s="3">
        <v>73827049.34399952</v>
      </c>
      <c r="X73" s="3">
        <v>239638432.03540003</v>
      </c>
      <c r="Y73" s="3">
        <v>73827049.34399952</v>
      </c>
      <c r="Z73" s="3">
        <v>239638432.03540003</v>
      </c>
    </row>
    <row r="74" spans="18:26" x14ac:dyDescent="0.3">
      <c r="R74" s="3" t="s">
        <v>22</v>
      </c>
      <c r="S74" s="3">
        <v>-36533763.78760834</v>
      </c>
      <c r="T74" s="3">
        <v>33956181.454783298</v>
      </c>
      <c r="U74" s="3">
        <v>-1.0759090752373732</v>
      </c>
      <c r="V74" s="3">
        <v>0.2873461900870582</v>
      </c>
      <c r="W74" s="3">
        <v>-104807242.45679098</v>
      </c>
      <c r="X74" s="3">
        <v>31739714.881574303</v>
      </c>
      <c r="Y74" s="3">
        <v>-104807242.45679098</v>
      </c>
      <c r="Z74" s="3">
        <v>31739714.881574303</v>
      </c>
    </row>
    <row r="75" spans="18:26" x14ac:dyDescent="0.3">
      <c r="R75" s="3" t="s">
        <v>21</v>
      </c>
      <c r="S75" s="3">
        <v>74708577.709744319</v>
      </c>
      <c r="T75" s="3">
        <v>48983097.07733424</v>
      </c>
      <c r="U75" s="3">
        <v>1.5251909774466657</v>
      </c>
      <c r="V75" s="3">
        <v>0.1337739752290672</v>
      </c>
      <c r="W75" s="3">
        <v>-23778539.810025811</v>
      </c>
      <c r="X75" s="3">
        <v>173195695.22951445</v>
      </c>
      <c r="Y75" s="3">
        <v>-23778539.810025811</v>
      </c>
      <c r="Z75" s="3">
        <v>173195695.22951445</v>
      </c>
    </row>
    <row r="76" spans="18:26" x14ac:dyDescent="0.3">
      <c r="R76" s="3" t="s">
        <v>20</v>
      </c>
      <c r="S76" s="3">
        <v>-119201173.89868283</v>
      </c>
      <c r="T76" s="3">
        <v>38565120.047211833</v>
      </c>
      <c r="U76" s="3">
        <v>-3.0909063359003026</v>
      </c>
      <c r="V76" s="7">
        <v>3.3177558203870256E-3</v>
      </c>
      <c r="W76" s="3">
        <v>-196741544.69755799</v>
      </c>
      <c r="X76" s="3">
        <v>-41660803.09980768</v>
      </c>
      <c r="Y76" s="3">
        <v>-196741544.69755799</v>
      </c>
      <c r="Z76" s="3">
        <v>-41660803.09980768</v>
      </c>
    </row>
    <row r="77" spans="18:26" ht="14.5" thickBot="1" x14ac:dyDescent="0.35">
      <c r="R77" s="4" t="s">
        <v>19</v>
      </c>
      <c r="S77" s="4">
        <v>82740355.760155812</v>
      </c>
      <c r="T77" s="4">
        <v>28740748.709936071</v>
      </c>
      <c r="U77" s="4">
        <v>2.8788517861941201</v>
      </c>
      <c r="V77" s="8">
        <v>5.9442916465842948E-3</v>
      </c>
      <c r="W77" s="4">
        <v>24953207.443814561</v>
      </c>
      <c r="X77" s="4">
        <v>140527504.07649708</v>
      </c>
      <c r="Y77" s="4">
        <v>24953207.443814561</v>
      </c>
      <c r="Z77" s="4">
        <v>140527504.07649708</v>
      </c>
    </row>
    <row r="81" spans="18:20" x14ac:dyDescent="0.3">
      <c r="R81" s="3"/>
      <c r="S81" s="3"/>
      <c r="T81" s="3"/>
    </row>
    <row r="82" spans="18:20" x14ac:dyDescent="0.3">
      <c r="R82" s="3"/>
      <c r="S82" s="3"/>
      <c r="T82" s="3"/>
    </row>
    <row r="83" spans="18:20" x14ac:dyDescent="0.3">
      <c r="R83" s="3"/>
      <c r="S83" s="3"/>
      <c r="T83" s="3"/>
    </row>
    <row r="84" spans="18:20" x14ac:dyDescent="0.3">
      <c r="R84" s="3"/>
      <c r="S84" s="3"/>
      <c r="T84" s="3"/>
    </row>
    <row r="85" spans="18:20" x14ac:dyDescent="0.3">
      <c r="R85" s="3"/>
      <c r="S85" s="3"/>
      <c r="T85" s="3"/>
    </row>
    <row r="86" spans="18:20" x14ac:dyDescent="0.3">
      <c r="R86" s="3"/>
      <c r="S86" s="3"/>
      <c r="T86" s="3"/>
    </row>
    <row r="87" spans="18:20" x14ac:dyDescent="0.3">
      <c r="R87" s="3"/>
      <c r="S87" s="3"/>
      <c r="T87" s="3"/>
    </row>
    <row r="88" spans="18:20" ht="14.5" thickBot="1" x14ac:dyDescent="0.35">
      <c r="R88" s="4"/>
      <c r="S88" s="4"/>
      <c r="T88" s="4"/>
    </row>
  </sheetData>
  <mergeCells count="1">
    <mergeCell ref="AB24:AF25"/>
  </mergeCells>
  <pageMargins left="0.7" right="0.7" top="0.75" bottom="0.75" header="0.3" footer="0.3"/>
  <pageSetup paperSize="9" orientation="portrait" horizontalDpi="4294967293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4D17FF-6581-4443-BB11-3F01CF578373}">
  <sheetPr>
    <tabColor rgb="FFFF0000"/>
  </sheetPr>
  <dimension ref="A1:AI88"/>
  <sheetViews>
    <sheetView topLeftCell="D1" zoomScale="69" zoomScaleNormal="69" workbookViewId="0">
      <selection activeCell="AC25" sqref="AC25"/>
    </sheetView>
  </sheetViews>
  <sheetFormatPr defaultRowHeight="14" x14ac:dyDescent="0.3"/>
  <cols>
    <col min="1" max="1" width="8.75" customWidth="1"/>
    <col min="2" max="2" width="21.1640625" customWidth="1"/>
    <col min="3" max="3" width="18.75" customWidth="1"/>
    <col min="4" max="6" width="14.9140625" style="2" bestFit="1" customWidth="1"/>
    <col min="7" max="7" width="14.25" style="2" bestFit="1" customWidth="1"/>
    <col min="8" max="8" width="9.83203125" style="2" bestFit="1" customWidth="1"/>
    <col min="9" max="9" width="10.9140625" style="2" bestFit="1" customWidth="1"/>
    <col min="10" max="15" width="8.75" style="2" customWidth="1"/>
    <col min="17" max="17" width="0" hidden="1" customWidth="1"/>
    <col min="18" max="18" width="16.08203125" hidden="1" customWidth="1"/>
    <col min="19" max="19" width="12.4140625" hidden="1" customWidth="1"/>
    <col min="20" max="26" width="0" hidden="1" customWidth="1"/>
    <col min="28" max="28" width="21" customWidth="1"/>
    <col min="29" max="29" width="9.75" customWidth="1"/>
    <col min="30" max="30" width="13.83203125" customWidth="1"/>
    <col min="31" max="32" width="12.5" customWidth="1"/>
    <col min="34" max="34" width="9" bestFit="1" customWidth="1"/>
  </cols>
  <sheetData>
    <row r="1" spans="1:35" ht="29.5" customHeight="1" x14ac:dyDescent="0.3">
      <c r="A1" t="s">
        <v>0</v>
      </c>
      <c r="B1" t="s">
        <v>136</v>
      </c>
      <c r="C1" t="s">
        <v>1</v>
      </c>
      <c r="D1" s="2" t="s">
        <v>2</v>
      </c>
      <c r="E1" s="2" t="s">
        <v>3</v>
      </c>
      <c r="F1" s="2" t="s">
        <v>4</v>
      </c>
      <c r="G1" s="2" t="s">
        <v>53</v>
      </c>
      <c r="H1" s="2" t="s">
        <v>5</v>
      </c>
      <c r="I1" s="2" t="s">
        <v>6</v>
      </c>
      <c r="J1" s="2" t="s">
        <v>24</v>
      </c>
      <c r="K1" s="2" t="s">
        <v>23</v>
      </c>
      <c r="L1" s="2" t="s">
        <v>22</v>
      </c>
      <c r="M1" s="2" t="s">
        <v>21</v>
      </c>
      <c r="N1" s="2" t="s">
        <v>20</v>
      </c>
      <c r="O1" s="2" t="s">
        <v>19</v>
      </c>
      <c r="R1" t="s">
        <v>567</v>
      </c>
      <c r="AB1" s="114" t="s">
        <v>558</v>
      </c>
      <c r="AC1" s="121" t="s">
        <v>618</v>
      </c>
      <c r="AD1" s="125" t="s">
        <v>621</v>
      </c>
      <c r="AE1" s="121" t="s">
        <v>619</v>
      </c>
      <c r="AF1" s="121" t="s">
        <v>620</v>
      </c>
    </row>
    <row r="2" spans="1:35" ht="14.5" thickBot="1" x14ac:dyDescent="0.35">
      <c r="A2">
        <v>2007</v>
      </c>
      <c r="B2" t="s">
        <v>8</v>
      </c>
      <c r="C2" t="s">
        <v>17</v>
      </c>
      <c r="D2" s="2">
        <v>5438870</v>
      </c>
      <c r="E2" s="2">
        <v>4088480</v>
      </c>
      <c r="F2" s="2">
        <v>9527350</v>
      </c>
      <c r="G2" s="2">
        <v>-1350390</v>
      </c>
      <c r="H2" s="2">
        <v>627.78</v>
      </c>
      <c r="I2" s="2">
        <v>13676.692999999999</v>
      </c>
      <c r="J2" s="2">
        <v>2.19048</v>
      </c>
      <c r="K2" s="2">
        <v>2.2999999999999998</v>
      </c>
      <c r="L2" s="2">
        <v>2.4736799999999999</v>
      </c>
      <c r="M2" s="2">
        <v>2.4736799999999999</v>
      </c>
      <c r="N2" s="2">
        <v>2.5263200000000001</v>
      </c>
      <c r="O2" s="2">
        <v>3.2105299999999999</v>
      </c>
      <c r="AB2" s="115" t="s">
        <v>622</v>
      </c>
      <c r="AC2" s="118" t="s">
        <v>628</v>
      </c>
      <c r="AD2" s="148">
        <v>0</v>
      </c>
      <c r="AE2" s="97">
        <v>0</v>
      </c>
      <c r="AF2" s="97">
        <v>0</v>
      </c>
      <c r="AH2" s="154">
        <v>3.8506782189204869</v>
      </c>
      <c r="AI2">
        <v>3.419444243087026E-4</v>
      </c>
    </row>
    <row r="3" spans="1:35" ht="17.5" customHeight="1" x14ac:dyDescent="0.3">
      <c r="A3">
        <v>2007</v>
      </c>
      <c r="B3" t="s">
        <v>9</v>
      </c>
      <c r="C3" t="s">
        <v>17</v>
      </c>
      <c r="D3" s="2">
        <v>93100595</v>
      </c>
      <c r="E3" s="2">
        <v>114100872.803</v>
      </c>
      <c r="F3" s="2">
        <v>207201467.803</v>
      </c>
      <c r="G3" s="2">
        <v>21000277.803000003</v>
      </c>
      <c r="H3" s="2">
        <v>2064.23</v>
      </c>
      <c r="I3" s="2">
        <v>232989.141</v>
      </c>
      <c r="J3" s="2">
        <v>2.7272699999999999</v>
      </c>
      <c r="K3" s="2">
        <v>2.8333300000000001</v>
      </c>
      <c r="L3" s="2">
        <v>3.0476200000000002</v>
      </c>
      <c r="M3" s="2">
        <v>2.90476</v>
      </c>
      <c r="N3" s="2">
        <v>3.3</v>
      </c>
      <c r="O3" s="2">
        <v>3.2777799999999999</v>
      </c>
      <c r="R3" s="6" t="s">
        <v>31</v>
      </c>
      <c r="S3" s="6"/>
      <c r="AB3" s="115"/>
      <c r="AC3" s="120"/>
      <c r="AD3" s="149" t="s">
        <v>616</v>
      </c>
      <c r="AE3" s="149" t="s">
        <v>616</v>
      </c>
      <c r="AF3" s="149" t="s">
        <v>616</v>
      </c>
      <c r="AH3" s="154">
        <v>3.2033465422477989</v>
      </c>
      <c r="AI3">
        <v>2.3890152799291042E-3</v>
      </c>
    </row>
    <row r="4" spans="1:35" x14ac:dyDescent="0.3">
      <c r="A4">
        <v>2007</v>
      </c>
      <c r="B4" t="s">
        <v>10</v>
      </c>
      <c r="C4" t="s">
        <v>17</v>
      </c>
      <c r="D4" s="2">
        <v>1066850</v>
      </c>
      <c r="E4" s="2">
        <v>997013.65099999995</v>
      </c>
      <c r="F4" s="2">
        <v>2063863.6510000001</v>
      </c>
      <c r="G4" s="2">
        <v>-69836.349000000046</v>
      </c>
      <c r="H4" s="2">
        <v>822.36</v>
      </c>
      <c r="I4" s="2">
        <v>5949.7870000000003</v>
      </c>
      <c r="J4" s="2">
        <v>2.0833300000000001</v>
      </c>
      <c r="K4" s="2">
        <v>2</v>
      </c>
      <c r="L4" s="2">
        <v>2.4</v>
      </c>
      <c r="M4" s="2">
        <v>2.2857099999999999</v>
      </c>
      <c r="N4" s="2">
        <v>1.88889</v>
      </c>
      <c r="O4" s="2">
        <v>2.8333300000000001</v>
      </c>
      <c r="R4" s="3" t="s">
        <v>32</v>
      </c>
      <c r="S4" s="3">
        <v>0.78297046513327495</v>
      </c>
      <c r="AB4" s="115" t="s">
        <v>5</v>
      </c>
      <c r="AC4" s="118" t="s">
        <v>626</v>
      </c>
      <c r="AD4" s="152">
        <f>S18</f>
        <v>354.55807155412828</v>
      </c>
      <c r="AE4" s="151">
        <f>S44</f>
        <v>2785.8059396974413</v>
      </c>
      <c r="AF4" s="151">
        <f>S70</f>
        <v>3140.3640112515664</v>
      </c>
      <c r="AH4" s="154">
        <v>-2.4029817212177029</v>
      </c>
      <c r="AI4">
        <v>2.009339717771854E-2</v>
      </c>
    </row>
    <row r="5" spans="1:35" ht="17.5" customHeight="1" x14ac:dyDescent="0.3">
      <c r="A5">
        <v>2007</v>
      </c>
      <c r="B5" t="s">
        <v>18</v>
      </c>
      <c r="C5" t="s">
        <v>17</v>
      </c>
      <c r="D5" s="2">
        <v>146104307.07300001</v>
      </c>
      <c r="E5" s="2">
        <v>175961862.67300001</v>
      </c>
      <c r="F5" s="2">
        <v>322066169.74600005</v>
      </c>
      <c r="G5" s="2">
        <v>29857555.599999994</v>
      </c>
      <c r="H5" s="2">
        <v>7378.59</v>
      </c>
      <c r="I5" s="2">
        <v>26625.845000000001</v>
      </c>
      <c r="J5" s="2">
        <v>3.3555600000000001</v>
      </c>
      <c r="K5" s="2">
        <v>3.32558</v>
      </c>
      <c r="L5" s="2">
        <v>3.3636400000000002</v>
      </c>
      <c r="M5" s="2">
        <v>3.40476</v>
      </c>
      <c r="N5" s="2">
        <v>3.5116299999999998</v>
      </c>
      <c r="O5" s="2">
        <v>3.9473699999999998</v>
      </c>
      <c r="R5" s="3" t="s">
        <v>33</v>
      </c>
      <c r="S5" s="3">
        <v>0.61304274927101698</v>
      </c>
      <c r="AB5" s="115"/>
      <c r="AC5" s="120"/>
      <c r="AD5" s="129" t="s">
        <v>814</v>
      </c>
      <c r="AE5" s="153" t="s">
        <v>822</v>
      </c>
      <c r="AF5" s="153" t="s">
        <v>828</v>
      </c>
      <c r="AH5" s="154">
        <v>4.8830713477419234</v>
      </c>
      <c r="AI5">
        <v>1.1538979021017445E-5</v>
      </c>
    </row>
    <row r="6" spans="1:35" x14ac:dyDescent="0.3">
      <c r="A6">
        <v>2007</v>
      </c>
      <c r="B6" t="s">
        <v>11</v>
      </c>
      <c r="C6" t="s">
        <v>17</v>
      </c>
      <c r="D6" s="2">
        <v>3261556.61</v>
      </c>
      <c r="E6" s="2">
        <v>6324535.4910000004</v>
      </c>
      <c r="F6" s="2">
        <v>9586092.1009999998</v>
      </c>
      <c r="G6" s="2">
        <v>3062978.8810000005</v>
      </c>
      <c r="H6" s="2">
        <v>362.97300000000001</v>
      </c>
      <c r="I6" s="2">
        <v>49171.586000000003</v>
      </c>
      <c r="J6" s="2">
        <v>2.0714299999999999</v>
      </c>
      <c r="K6" s="2">
        <v>1.6875</v>
      </c>
      <c r="L6" s="2">
        <v>1.73333</v>
      </c>
      <c r="M6" s="2">
        <v>2</v>
      </c>
      <c r="N6" s="2">
        <v>1.5714300000000001</v>
      </c>
      <c r="O6" s="2">
        <v>2.0833300000000001</v>
      </c>
      <c r="R6" s="3" t="s">
        <v>34</v>
      </c>
      <c r="S6" s="3">
        <v>0.5373549787587133</v>
      </c>
      <c r="AB6" s="115" t="s">
        <v>577</v>
      </c>
      <c r="AC6" s="118" t="s">
        <v>627</v>
      </c>
      <c r="AD6" s="148">
        <f>S19</f>
        <v>-0.4844484070912089</v>
      </c>
      <c r="AE6" s="151">
        <f>S45</f>
        <v>428.74038550773264</v>
      </c>
      <c r="AF6" s="151">
        <f>S71</f>
        <v>428.2559371006414</v>
      </c>
      <c r="AH6" s="154">
        <v>0.13775896996365647</v>
      </c>
      <c r="AI6">
        <v>0.89099545375643352</v>
      </c>
    </row>
    <row r="7" spans="1:35" ht="17.5" customHeight="1" x14ac:dyDescent="0.3">
      <c r="A7">
        <v>2007</v>
      </c>
      <c r="B7" t="s">
        <v>12</v>
      </c>
      <c r="C7" t="s">
        <v>17</v>
      </c>
      <c r="D7" s="2">
        <v>57995660.905000001</v>
      </c>
      <c r="E7" s="2">
        <v>50465711.125</v>
      </c>
      <c r="F7" s="2">
        <v>108461372.03</v>
      </c>
      <c r="G7" s="2">
        <v>-7529949.7800000012</v>
      </c>
      <c r="H7" s="2">
        <v>1683.69</v>
      </c>
      <c r="I7" s="2">
        <v>89293.49</v>
      </c>
      <c r="J7" s="2">
        <v>2.6363599999999998</v>
      </c>
      <c r="K7" s="2">
        <v>2.2608700000000002</v>
      </c>
      <c r="L7" s="2">
        <v>2.7727300000000001</v>
      </c>
      <c r="M7" s="2">
        <v>2.6521699999999999</v>
      </c>
      <c r="N7" s="2">
        <v>2.6521699999999999</v>
      </c>
      <c r="O7" s="2">
        <v>3.1428600000000002</v>
      </c>
      <c r="R7" s="3" t="s">
        <v>35</v>
      </c>
      <c r="S7" s="3">
        <v>12770225.509618448</v>
      </c>
      <c r="AB7" s="115"/>
      <c r="AC7" s="120"/>
      <c r="AD7" s="129" t="s">
        <v>815</v>
      </c>
      <c r="AE7" s="153" t="s">
        <v>823</v>
      </c>
      <c r="AF7" s="153" t="s">
        <v>829</v>
      </c>
      <c r="AH7" s="154">
        <v>0.78910283344450116</v>
      </c>
      <c r="AI7">
        <v>0.43385357744353825</v>
      </c>
    </row>
    <row r="8" spans="1:35" ht="14.5" thickBot="1" x14ac:dyDescent="0.35">
      <c r="A8">
        <v>2007</v>
      </c>
      <c r="B8" t="s">
        <v>13</v>
      </c>
      <c r="C8" t="s">
        <v>17</v>
      </c>
      <c r="D8" s="2">
        <v>264766012.197</v>
      </c>
      <c r="E8" s="2">
        <v>301594913.31099999</v>
      </c>
      <c r="F8" s="2">
        <v>566360925.50800002</v>
      </c>
      <c r="G8" s="2">
        <v>36828901.113999993</v>
      </c>
      <c r="H8" s="2">
        <v>39223.54</v>
      </c>
      <c r="I8" s="2">
        <v>4732.5280000000002</v>
      </c>
      <c r="J8" s="2">
        <v>3.89744</v>
      </c>
      <c r="K8" s="2">
        <v>4.2695699999999999</v>
      </c>
      <c r="L8" s="2">
        <v>4.0354000000000001</v>
      </c>
      <c r="M8" s="2">
        <v>4.21495</v>
      </c>
      <c r="N8" s="2">
        <v>4.2477099999999997</v>
      </c>
      <c r="O8" s="2">
        <v>4.5294100000000004</v>
      </c>
      <c r="R8" s="4" t="s">
        <v>36</v>
      </c>
      <c r="S8" s="4">
        <v>57</v>
      </c>
      <c r="AB8" s="115" t="s">
        <v>571</v>
      </c>
      <c r="AC8" s="118" t="s">
        <v>628</v>
      </c>
      <c r="AD8" s="130">
        <f>S20</f>
        <v>-5449998.9532780563</v>
      </c>
      <c r="AE8" s="122">
        <f>S46</f>
        <v>-149604914.73454821</v>
      </c>
      <c r="AF8" s="122">
        <f>S72</f>
        <v>-155054913.68782622</v>
      </c>
      <c r="AH8" s="154">
        <v>-1.6542494494956708</v>
      </c>
      <c r="AI8">
        <v>0.10446966195174744</v>
      </c>
    </row>
    <row r="9" spans="1:35" ht="17.5" customHeight="1" x14ac:dyDescent="0.3">
      <c r="A9">
        <v>2007</v>
      </c>
      <c r="B9" t="s">
        <v>14</v>
      </c>
      <c r="C9" t="s">
        <v>17</v>
      </c>
      <c r="D9" s="2">
        <v>143761449.81400001</v>
      </c>
      <c r="E9" s="2">
        <v>153571126.16800001</v>
      </c>
      <c r="F9" s="2">
        <v>297332575.98199999</v>
      </c>
      <c r="G9" s="2">
        <v>9809676.3540000021</v>
      </c>
      <c r="H9" s="2">
        <v>4058.39</v>
      </c>
      <c r="I9" s="2">
        <v>66195.615000000005</v>
      </c>
      <c r="J9" s="2">
        <v>3.0263200000000001</v>
      </c>
      <c r="K9" s="2">
        <v>3.1621600000000001</v>
      </c>
      <c r="L9" s="2">
        <v>3.2432400000000001</v>
      </c>
      <c r="M9" s="2">
        <v>3.3055599999999998</v>
      </c>
      <c r="N9" s="2">
        <v>3.25</v>
      </c>
      <c r="O9" s="2">
        <v>3.9117600000000001</v>
      </c>
      <c r="AB9" s="115"/>
      <c r="AC9" s="120"/>
      <c r="AD9" s="129" t="s">
        <v>816</v>
      </c>
      <c r="AE9" s="153" t="s">
        <v>824</v>
      </c>
      <c r="AF9" s="153" t="s">
        <v>830</v>
      </c>
      <c r="AH9" s="154">
        <v>-1.4381725781221619</v>
      </c>
      <c r="AI9">
        <v>0.15674167006140829</v>
      </c>
    </row>
    <row r="10" spans="1:35" ht="14.5" thickBot="1" x14ac:dyDescent="0.35">
      <c r="A10">
        <v>2007</v>
      </c>
      <c r="B10" t="s">
        <v>15</v>
      </c>
      <c r="C10" t="s">
        <v>17</v>
      </c>
      <c r="D10" s="2">
        <v>179480.53</v>
      </c>
      <c r="E10" s="2">
        <v>8367</v>
      </c>
      <c r="F10" s="2">
        <v>187847.53</v>
      </c>
      <c r="G10" s="2">
        <v>-171113.53</v>
      </c>
      <c r="H10" s="2">
        <v>2851.49</v>
      </c>
      <c r="I10" s="2">
        <v>1064.973</v>
      </c>
      <c r="J10" s="2">
        <v>1.625</v>
      </c>
      <c r="K10" s="2">
        <v>1.6666700000000001</v>
      </c>
      <c r="L10" s="2">
        <v>1.5</v>
      </c>
      <c r="M10" s="2">
        <v>1.6</v>
      </c>
      <c r="N10" s="2">
        <v>1.6666700000000001</v>
      </c>
      <c r="O10" s="2">
        <v>2.25</v>
      </c>
      <c r="R10" t="s">
        <v>37</v>
      </c>
      <c r="AB10" s="115" t="s">
        <v>572</v>
      </c>
      <c r="AC10" s="118" t="s">
        <v>626</v>
      </c>
      <c r="AD10" s="130">
        <f>S21</f>
        <v>39004894.446580715</v>
      </c>
      <c r="AE10" s="122">
        <f>S47</f>
        <v>232792470.5906902</v>
      </c>
      <c r="AF10" s="122">
        <f>S73</f>
        <v>271797365.0372709</v>
      </c>
    </row>
    <row r="11" spans="1:35" ht="17.5" customHeight="1" x14ac:dyDescent="0.3">
      <c r="A11">
        <v>2007</v>
      </c>
      <c r="B11" t="s">
        <v>16</v>
      </c>
      <c r="C11" t="s">
        <v>17</v>
      </c>
      <c r="D11" s="2">
        <v>62764687.710000001</v>
      </c>
      <c r="E11" s="2">
        <v>48561343.185999997</v>
      </c>
      <c r="F11" s="2">
        <v>111326030.896</v>
      </c>
      <c r="G11" s="2">
        <v>-14203344.524000004</v>
      </c>
      <c r="H11" s="2">
        <v>920.46299999999997</v>
      </c>
      <c r="I11" s="2">
        <v>85889.59</v>
      </c>
      <c r="J11" s="2">
        <v>2.88889</v>
      </c>
      <c r="K11" s="2">
        <v>2.5</v>
      </c>
      <c r="L11" s="2">
        <v>3</v>
      </c>
      <c r="M11" s="2">
        <v>2.8</v>
      </c>
      <c r="N11" s="2">
        <v>2.9</v>
      </c>
      <c r="O11" s="2">
        <v>3.2222200000000001</v>
      </c>
      <c r="R11" s="5"/>
      <c r="S11" s="5" t="s">
        <v>41</v>
      </c>
      <c r="T11" s="5" t="s">
        <v>42</v>
      </c>
      <c r="U11" s="5" t="s">
        <v>43</v>
      </c>
      <c r="V11" s="5" t="s">
        <v>44</v>
      </c>
      <c r="W11" s="5" t="s">
        <v>45</v>
      </c>
      <c r="AB11" s="115"/>
      <c r="AC11" s="120"/>
      <c r="AD11" s="129" t="s">
        <v>817</v>
      </c>
      <c r="AE11" s="153" t="s">
        <v>825</v>
      </c>
      <c r="AF11" s="123" t="s">
        <v>837</v>
      </c>
    </row>
    <row r="12" spans="1:35" x14ac:dyDescent="0.3">
      <c r="A12">
        <v>2010</v>
      </c>
      <c r="B12" t="s">
        <v>8</v>
      </c>
      <c r="C12" t="s">
        <v>17</v>
      </c>
      <c r="D12" s="2">
        <v>6790731</v>
      </c>
      <c r="E12" s="2">
        <v>5590104.0930000003</v>
      </c>
      <c r="F12" s="2">
        <v>12380835.093</v>
      </c>
      <c r="G12" s="2">
        <v>-1200626.9069999997</v>
      </c>
      <c r="H12" s="2">
        <v>781.91200000000003</v>
      </c>
      <c r="I12" s="2">
        <v>14308.74</v>
      </c>
      <c r="J12" s="2">
        <v>2.2797499999999999</v>
      </c>
      <c r="K12" s="2">
        <v>2.122668</v>
      </c>
      <c r="L12" s="2">
        <v>2.1872739999999999</v>
      </c>
      <c r="M12" s="2">
        <v>2.2886039999999999</v>
      </c>
      <c r="N12" s="2">
        <v>2.4998610000000001</v>
      </c>
      <c r="O12" s="2">
        <v>2.8369529999999998</v>
      </c>
      <c r="R12" s="3" t="s">
        <v>38</v>
      </c>
      <c r="S12" s="3">
        <v>8</v>
      </c>
      <c r="T12" s="3">
        <v>1.2659629174456682E+16</v>
      </c>
      <c r="U12" s="3">
        <v>1582453646807085.3</v>
      </c>
      <c r="V12" s="3">
        <v>9.7036218657518454</v>
      </c>
      <c r="W12" s="3">
        <v>6.9679323933280018E-8</v>
      </c>
      <c r="AB12" s="115" t="s">
        <v>573</v>
      </c>
      <c r="AC12" s="118" t="s">
        <v>627</v>
      </c>
      <c r="AD12" s="130">
        <f>S22</f>
        <v>-15344952.577443108</v>
      </c>
      <c r="AE12" s="122">
        <f>S48</f>
        <v>22052836.079735182</v>
      </c>
      <c r="AF12" s="122">
        <f>S74</f>
        <v>6707883.5022920445</v>
      </c>
    </row>
    <row r="13" spans="1:35" ht="17.5" customHeight="1" x14ac:dyDescent="0.3">
      <c r="A13">
        <v>2010</v>
      </c>
      <c r="B13" t="s">
        <v>9</v>
      </c>
      <c r="C13" t="s">
        <v>17</v>
      </c>
      <c r="D13" s="2">
        <v>135663280.21399999</v>
      </c>
      <c r="E13" s="2">
        <v>157779103.47</v>
      </c>
      <c r="F13" s="2">
        <v>293442383.68400002</v>
      </c>
      <c r="G13" s="2">
        <v>22115823.256000012</v>
      </c>
      <c r="H13" s="2">
        <v>3178.13</v>
      </c>
      <c r="I13" s="2">
        <v>242524.12299999999</v>
      </c>
      <c r="J13" s="2">
        <v>2.433052</v>
      </c>
      <c r="K13" s="2">
        <v>2.5423960000000001</v>
      </c>
      <c r="L13" s="2">
        <v>2.8241589999999999</v>
      </c>
      <c r="M13" s="2">
        <v>2.4678460000000002</v>
      </c>
      <c r="N13" s="2">
        <v>2.7725010000000001</v>
      </c>
      <c r="O13" s="2">
        <v>3.4647299999999999</v>
      </c>
      <c r="R13" s="3" t="s">
        <v>39</v>
      </c>
      <c r="S13" s="3">
        <v>49</v>
      </c>
      <c r="T13" s="3">
        <v>7990854318758978</v>
      </c>
      <c r="U13" s="3">
        <v>163078659566509.75</v>
      </c>
      <c r="V13" s="3"/>
      <c r="W13" s="3"/>
      <c r="AB13" s="115"/>
      <c r="AC13" s="120"/>
      <c r="AD13" s="129" t="s">
        <v>818</v>
      </c>
      <c r="AE13" s="123" t="s">
        <v>833</v>
      </c>
      <c r="AF13" s="123" t="s">
        <v>831</v>
      </c>
    </row>
    <row r="14" spans="1:35" ht="14.5" thickBot="1" x14ac:dyDescent="0.35">
      <c r="A14">
        <v>2010</v>
      </c>
      <c r="B14" t="s">
        <v>10</v>
      </c>
      <c r="C14" t="s">
        <v>17</v>
      </c>
      <c r="D14" s="2">
        <v>1836634.47</v>
      </c>
      <c r="E14" s="2">
        <v>1908744.656</v>
      </c>
      <c r="F14" s="2">
        <v>3745379.1260000002</v>
      </c>
      <c r="G14" s="2">
        <v>72110.185999999987</v>
      </c>
      <c r="H14" s="2">
        <v>1242.96</v>
      </c>
      <c r="I14" s="2">
        <v>6246.2740000000003</v>
      </c>
      <c r="J14" s="2">
        <v>2.1650559999999999</v>
      </c>
      <c r="K14" s="2">
        <v>1.94862</v>
      </c>
      <c r="L14" s="2">
        <v>2.7003349999999999</v>
      </c>
      <c r="M14" s="2">
        <v>2.1391179999999999</v>
      </c>
      <c r="N14" s="2">
        <v>2.4546429999999999</v>
      </c>
      <c r="O14" s="2">
        <v>3.2326079999999999</v>
      </c>
      <c r="R14" s="4" t="s">
        <v>4</v>
      </c>
      <c r="S14" s="4">
        <v>57</v>
      </c>
      <c r="T14" s="4">
        <v>2.065048349321566E+16</v>
      </c>
      <c r="U14" s="4"/>
      <c r="V14" s="4"/>
      <c r="W14" s="4"/>
      <c r="AB14" s="115" t="s">
        <v>574</v>
      </c>
      <c r="AC14" s="118" t="s">
        <v>627</v>
      </c>
      <c r="AD14" s="130">
        <f>S23</f>
        <v>-2784671.184360527</v>
      </c>
      <c r="AE14" s="122">
        <f>S49</f>
        <v>58963902.035206631</v>
      </c>
      <c r="AF14" s="122">
        <f>S75</f>
        <v>56179230.85084606</v>
      </c>
    </row>
    <row r="15" spans="1:35" ht="17.5" customHeight="1" thickBot="1" x14ac:dyDescent="0.35">
      <c r="A15">
        <v>2010</v>
      </c>
      <c r="B15" t="s">
        <v>18</v>
      </c>
      <c r="C15" t="s">
        <v>17</v>
      </c>
      <c r="D15" s="2">
        <v>164586273.42300001</v>
      </c>
      <c r="E15" s="2">
        <v>198790690.678</v>
      </c>
      <c r="F15" s="2">
        <v>363376964.10100001</v>
      </c>
      <c r="G15" s="2">
        <v>34204417.254999995</v>
      </c>
      <c r="H15" s="2">
        <v>8920.48</v>
      </c>
      <c r="I15" s="2">
        <v>28112.289000000001</v>
      </c>
      <c r="J15" s="2">
        <v>3.1050140000000002</v>
      </c>
      <c r="K15" s="2">
        <v>3.5023930000000001</v>
      </c>
      <c r="L15" s="2">
        <v>3.4956209999999999</v>
      </c>
      <c r="M15" s="2">
        <v>3.34477</v>
      </c>
      <c r="N15" s="2">
        <v>3.324446</v>
      </c>
      <c r="O15" s="2">
        <v>3.8590499999999999</v>
      </c>
      <c r="AB15" s="115"/>
      <c r="AC15" s="120"/>
      <c r="AD15" s="129" t="s">
        <v>819</v>
      </c>
      <c r="AE15" s="123" t="s">
        <v>834</v>
      </c>
      <c r="AF15" s="123" t="s">
        <v>832</v>
      </c>
    </row>
    <row r="16" spans="1:35" x14ac:dyDescent="0.3">
      <c r="A16">
        <v>2010</v>
      </c>
      <c r="B16" t="s">
        <v>11</v>
      </c>
      <c r="C16" t="s">
        <v>17</v>
      </c>
      <c r="D16" s="2">
        <v>4759660</v>
      </c>
      <c r="E16" s="2">
        <v>8661080</v>
      </c>
      <c r="F16" s="2">
        <v>13420740</v>
      </c>
      <c r="G16" s="2">
        <v>3901420</v>
      </c>
      <c r="H16" s="2">
        <v>800.245</v>
      </c>
      <c r="I16" s="2">
        <v>50155.896000000001</v>
      </c>
      <c r="J16" s="2">
        <v>1.9375</v>
      </c>
      <c r="K16" s="2">
        <v>1.921875</v>
      </c>
      <c r="L16" s="2">
        <v>2.3701919999999999</v>
      </c>
      <c r="M16" s="2">
        <v>2.014265</v>
      </c>
      <c r="N16" s="2">
        <v>2.3551739999999999</v>
      </c>
      <c r="O16" s="2">
        <v>3.2876840000000001</v>
      </c>
      <c r="R16" s="5"/>
      <c r="S16" s="5" t="s">
        <v>46</v>
      </c>
      <c r="T16" s="5" t="s">
        <v>35</v>
      </c>
      <c r="U16" s="5" t="s">
        <v>47</v>
      </c>
      <c r="V16" s="5" t="s">
        <v>48</v>
      </c>
      <c r="W16" s="5" t="s">
        <v>49</v>
      </c>
      <c r="X16" s="5" t="s">
        <v>50</v>
      </c>
      <c r="Y16" s="5" t="s">
        <v>51</v>
      </c>
      <c r="Z16" s="5" t="s">
        <v>52</v>
      </c>
      <c r="AB16" s="115" t="s">
        <v>575</v>
      </c>
      <c r="AC16" s="118" t="s">
        <v>628</v>
      </c>
      <c r="AD16" s="130">
        <f>S24</f>
        <v>-17303269.688809115</v>
      </c>
      <c r="AE16" s="122">
        <f>S50</f>
        <v>-75138206.821724936</v>
      </c>
      <c r="AF16" s="122">
        <f>S76</f>
        <v>-92441476.510533959</v>
      </c>
    </row>
    <row r="17" spans="1:32" ht="17.5" customHeight="1" x14ac:dyDescent="0.3">
      <c r="A17">
        <v>2010</v>
      </c>
      <c r="B17" t="s">
        <v>12</v>
      </c>
      <c r="C17" t="s">
        <v>17</v>
      </c>
      <c r="D17" s="2">
        <v>58467803.681000002</v>
      </c>
      <c r="E17" s="2">
        <v>51497514.607000001</v>
      </c>
      <c r="F17" s="2">
        <v>109965318.288</v>
      </c>
      <c r="G17" s="2">
        <v>-6970289.074000001</v>
      </c>
      <c r="H17" s="2">
        <v>2155.41</v>
      </c>
      <c r="I17" s="2">
        <v>93726.623999999996</v>
      </c>
      <c r="J17" s="2">
        <v>2.6748310000000002</v>
      </c>
      <c r="K17" s="2">
        <v>2.5678130000000001</v>
      </c>
      <c r="L17" s="2">
        <v>3.4046989999999999</v>
      </c>
      <c r="M17" s="2">
        <v>2.9499979999999999</v>
      </c>
      <c r="N17" s="2">
        <v>3.2928839999999999</v>
      </c>
      <c r="O17" s="2">
        <v>3.825752</v>
      </c>
      <c r="R17" s="3" t="s">
        <v>40</v>
      </c>
      <c r="S17" s="3">
        <v>0</v>
      </c>
      <c r="T17" s="3" t="e">
        <v>#N/A</v>
      </c>
      <c r="U17" s="3" t="e">
        <v>#N/A</v>
      </c>
      <c r="V17" s="3" t="e">
        <v>#N/A</v>
      </c>
      <c r="W17" s="3" t="e">
        <v>#N/A</v>
      </c>
      <c r="X17" s="3" t="e">
        <v>#N/A</v>
      </c>
      <c r="Y17" s="3" t="e">
        <v>#N/A</v>
      </c>
      <c r="Z17" s="3" t="e">
        <v>#N/A</v>
      </c>
      <c r="AB17" s="115"/>
      <c r="AC17" s="120"/>
      <c r="AD17" s="129" t="s">
        <v>820</v>
      </c>
      <c r="AE17" s="153" t="s">
        <v>826</v>
      </c>
      <c r="AF17" s="153" t="s">
        <v>835</v>
      </c>
    </row>
    <row r="18" spans="1:32" x14ac:dyDescent="0.3">
      <c r="A18">
        <v>2010</v>
      </c>
      <c r="B18" t="s">
        <v>13</v>
      </c>
      <c r="C18" t="s">
        <v>17</v>
      </c>
      <c r="D18" s="2">
        <v>310791133.59399998</v>
      </c>
      <c r="E18" s="2">
        <v>351867167.05900002</v>
      </c>
      <c r="F18" s="2">
        <v>662658300.653</v>
      </c>
      <c r="G18" s="2">
        <v>41076033.465000033</v>
      </c>
      <c r="H18" s="2">
        <v>46569.4</v>
      </c>
      <c r="I18" s="2">
        <v>5074.2520000000004</v>
      </c>
      <c r="J18" s="2">
        <v>4.0242129999999996</v>
      </c>
      <c r="K18" s="2">
        <v>4.2178810000000002</v>
      </c>
      <c r="L18" s="2">
        <v>3.861348</v>
      </c>
      <c r="M18" s="2">
        <v>4.1200159999999997</v>
      </c>
      <c r="N18" s="2">
        <v>4.1461540000000001</v>
      </c>
      <c r="O18" s="2">
        <v>4.2323449999999996</v>
      </c>
      <c r="R18" s="3" t="s">
        <v>5</v>
      </c>
      <c r="S18" s="3">
        <v>354.55807155412828</v>
      </c>
      <c r="T18" s="3">
        <v>175.5297299918746</v>
      </c>
      <c r="U18" s="3">
        <v>2.0199317321945465</v>
      </c>
      <c r="V18" s="7">
        <v>4.8875859046709443E-2</v>
      </c>
      <c r="W18" s="3">
        <v>1.8178727824756038</v>
      </c>
      <c r="X18" s="3">
        <v>707.298270325781</v>
      </c>
      <c r="Y18" s="3">
        <v>1.8178727824756038</v>
      </c>
      <c r="Z18" s="3">
        <v>707.298270325781</v>
      </c>
      <c r="AB18" s="115" t="s">
        <v>576</v>
      </c>
      <c r="AC18" s="118" t="s">
        <v>627</v>
      </c>
      <c r="AD18" s="130">
        <f>S25</f>
        <v>4425333.8499757024</v>
      </c>
      <c r="AE18" s="122">
        <f>S51</f>
        <v>-52184989.17480576</v>
      </c>
      <c r="AF18" s="122">
        <f>S77</f>
        <v>-47759655.3248301</v>
      </c>
    </row>
    <row r="19" spans="1:32" ht="17.5" customHeight="1" x14ac:dyDescent="0.3">
      <c r="A19">
        <v>2010</v>
      </c>
      <c r="B19" t="s">
        <v>14</v>
      </c>
      <c r="C19" t="s">
        <v>17</v>
      </c>
      <c r="D19" s="2">
        <v>182393379.868</v>
      </c>
      <c r="E19" s="2">
        <v>195311520.25600001</v>
      </c>
      <c r="F19" s="2">
        <v>377704900.12400001</v>
      </c>
      <c r="G19" s="2">
        <v>12918140.388000011</v>
      </c>
      <c r="H19" s="2">
        <v>5174.53</v>
      </c>
      <c r="I19" s="2">
        <v>67208.808000000005</v>
      </c>
      <c r="J19" s="2">
        <v>3.0194239999999999</v>
      </c>
      <c r="K19" s="2">
        <v>3.1555719999999998</v>
      </c>
      <c r="L19" s="2">
        <v>3.2661690000000001</v>
      </c>
      <c r="M19" s="2">
        <v>3.1642350000000001</v>
      </c>
      <c r="N19" s="2">
        <v>3.4060350000000001</v>
      </c>
      <c r="O19" s="2">
        <v>3.7251650000000001</v>
      </c>
      <c r="R19" s="3" t="s">
        <v>6</v>
      </c>
      <c r="S19" s="3">
        <v>-0.4844484070912089</v>
      </c>
      <c r="T19" s="3">
        <v>28.774473789744984</v>
      </c>
      <c r="U19" s="3">
        <v>-1.6836047485388344E-2</v>
      </c>
      <c r="V19" s="3">
        <v>0.98663577946268954</v>
      </c>
      <c r="W19" s="3">
        <v>-58.30891839638705</v>
      </c>
      <c r="X19" s="3">
        <v>57.340021582204635</v>
      </c>
      <c r="Y19" s="3">
        <v>-58.30891839638705</v>
      </c>
      <c r="Z19" s="3">
        <v>57.340021582204635</v>
      </c>
      <c r="AB19" s="38"/>
      <c r="AC19" s="120"/>
      <c r="AD19" s="129" t="s">
        <v>821</v>
      </c>
      <c r="AE19" s="123" t="s">
        <v>827</v>
      </c>
      <c r="AF19" s="123" t="s">
        <v>836</v>
      </c>
    </row>
    <row r="20" spans="1:32" x14ac:dyDescent="0.3">
      <c r="A20">
        <v>2010</v>
      </c>
      <c r="B20" t="s">
        <v>16</v>
      </c>
      <c r="C20" t="s">
        <v>17</v>
      </c>
      <c r="D20" s="2">
        <v>84838552.670000002</v>
      </c>
      <c r="E20" s="2">
        <v>72236665</v>
      </c>
      <c r="F20" s="2">
        <v>157075217.67000002</v>
      </c>
      <c r="G20" s="2">
        <v>-12601887.670000002</v>
      </c>
      <c r="H20" s="2">
        <v>1297.23</v>
      </c>
      <c r="I20" s="2">
        <v>88472.512000000002</v>
      </c>
      <c r="J20" s="2">
        <v>2.68133</v>
      </c>
      <c r="K20" s="2">
        <v>2.5615269999999999</v>
      </c>
      <c r="L20" s="2">
        <v>3.0415269999999999</v>
      </c>
      <c r="M20" s="2">
        <v>2.8925779999999999</v>
      </c>
      <c r="N20" s="2">
        <v>3.1003370000000001</v>
      </c>
      <c r="O20" s="2">
        <v>3.437055</v>
      </c>
      <c r="R20" s="3" t="s">
        <v>24</v>
      </c>
      <c r="S20" s="3">
        <v>-5449998.9532780563</v>
      </c>
      <c r="T20" s="3">
        <v>13888104.889145065</v>
      </c>
      <c r="U20" s="3">
        <v>-0.39242207607013196</v>
      </c>
      <c r="V20" s="3">
        <v>0.69644821835143111</v>
      </c>
      <c r="W20" s="3">
        <v>-33359190.629157491</v>
      </c>
      <c r="X20" s="3">
        <v>22459192.722601376</v>
      </c>
      <c r="Y20" s="3">
        <v>-33359190.629157491</v>
      </c>
      <c r="Z20" s="3">
        <v>22459192.722601376</v>
      </c>
      <c r="AB20" s="115" t="s">
        <v>623</v>
      </c>
      <c r="AC20" s="118"/>
      <c r="AD20" s="128">
        <v>57</v>
      </c>
      <c r="AE20" s="118">
        <v>57</v>
      </c>
      <c r="AF20" s="118">
        <v>57</v>
      </c>
    </row>
    <row r="21" spans="1:32" x14ac:dyDescent="0.3">
      <c r="A21">
        <v>2012</v>
      </c>
      <c r="B21" t="s">
        <v>8</v>
      </c>
      <c r="C21" t="s">
        <v>17</v>
      </c>
      <c r="D21" s="2">
        <v>11350000</v>
      </c>
      <c r="E21" s="2">
        <v>7838101</v>
      </c>
      <c r="F21" s="2">
        <v>19188101</v>
      </c>
      <c r="G21" s="2">
        <v>-3511899</v>
      </c>
      <c r="H21" s="2">
        <v>945.702</v>
      </c>
      <c r="I21" s="2">
        <v>14776.866</v>
      </c>
      <c r="J21" s="2">
        <v>2.29779</v>
      </c>
      <c r="K21" s="2">
        <v>2.1977899999999999</v>
      </c>
      <c r="L21" s="2">
        <v>2.6121210000000001</v>
      </c>
      <c r="M21" s="2">
        <v>2.50101</v>
      </c>
      <c r="N21" s="2">
        <v>2.770051</v>
      </c>
      <c r="O21" s="2">
        <v>2.9454549999999999</v>
      </c>
      <c r="R21" s="3" t="s">
        <v>23</v>
      </c>
      <c r="S21" s="3">
        <v>39004894.446580715</v>
      </c>
      <c r="T21" s="3">
        <v>11980090.359427756</v>
      </c>
      <c r="U21" s="3">
        <v>3.2558097039631875</v>
      </c>
      <c r="V21" s="7">
        <v>2.0543226774839374E-3</v>
      </c>
      <c r="W21" s="3">
        <v>14930001.521703977</v>
      </c>
      <c r="X21" s="3">
        <v>63079787.371457458</v>
      </c>
      <c r="Y21" s="3">
        <v>14930001.521703977</v>
      </c>
      <c r="Z21" s="3">
        <v>63079787.371457458</v>
      </c>
      <c r="AB21" s="115" t="s">
        <v>624</v>
      </c>
      <c r="AC21" s="118"/>
      <c r="AD21" s="148">
        <f>V12</f>
        <v>9.7036218657518454</v>
      </c>
      <c r="AE21" s="97">
        <f>V64</f>
        <v>54.170344268661324</v>
      </c>
      <c r="AF21" s="97">
        <f>V38</f>
        <v>51.536146190627328</v>
      </c>
    </row>
    <row r="22" spans="1:32" x14ac:dyDescent="0.3">
      <c r="A22">
        <v>2012</v>
      </c>
      <c r="B22" t="s">
        <v>9</v>
      </c>
      <c r="C22" t="s">
        <v>17</v>
      </c>
      <c r="D22" s="2">
        <v>191690908.079</v>
      </c>
      <c r="E22" s="2">
        <v>190031839.234</v>
      </c>
      <c r="F22" s="2">
        <v>381722747.31299996</v>
      </c>
      <c r="G22" s="2">
        <v>-1659068.8449999988</v>
      </c>
      <c r="H22" s="2">
        <v>3744.53</v>
      </c>
      <c r="I22" s="2">
        <v>248883.23199999999</v>
      </c>
      <c r="J22" s="2">
        <v>2.52833</v>
      </c>
      <c r="K22" s="2">
        <v>2.5381179999999999</v>
      </c>
      <c r="L22" s="2">
        <v>2.965862</v>
      </c>
      <c r="M22" s="2">
        <v>2.8462209999999999</v>
      </c>
      <c r="N22" s="2">
        <v>3.1195379999999999</v>
      </c>
      <c r="O22" s="2">
        <v>3.6117080000000001</v>
      </c>
      <c r="R22" s="3" t="s">
        <v>22</v>
      </c>
      <c r="S22" s="3">
        <v>-15344952.577443108</v>
      </c>
      <c r="T22" s="3">
        <v>10480295.93563626</v>
      </c>
      <c r="U22" s="3">
        <v>-1.4641716867236072</v>
      </c>
      <c r="V22" s="3">
        <v>0.14953354320584342</v>
      </c>
      <c r="W22" s="3">
        <v>-36405895.767483942</v>
      </c>
      <c r="X22" s="3">
        <v>5715990.6125977263</v>
      </c>
      <c r="Y22" s="3">
        <v>-36405895.767483942</v>
      </c>
      <c r="Z22" s="3">
        <v>5715990.6125977263</v>
      </c>
      <c r="AB22" s="115" t="s">
        <v>45</v>
      </c>
      <c r="AC22" s="118"/>
      <c r="AD22" s="126">
        <f>W12</f>
        <v>6.9679323933280018E-8</v>
      </c>
      <c r="AE22" s="119">
        <f>W64</f>
        <v>2.0206744821607929E-21</v>
      </c>
      <c r="AF22" s="119">
        <f>W38</f>
        <v>5.83136445050988E-21</v>
      </c>
    </row>
    <row r="23" spans="1:32" x14ac:dyDescent="0.3">
      <c r="A23">
        <v>2012</v>
      </c>
      <c r="B23" t="s">
        <v>10</v>
      </c>
      <c r="C23" t="s">
        <v>17</v>
      </c>
      <c r="D23" s="2">
        <v>3055120</v>
      </c>
      <c r="E23" s="2">
        <v>2270670</v>
      </c>
      <c r="F23" s="2">
        <v>5325790</v>
      </c>
      <c r="G23" s="2">
        <v>-784450</v>
      </c>
      <c r="H23" s="2">
        <v>1640.94</v>
      </c>
      <c r="I23" s="2">
        <v>6415.1689999999999</v>
      </c>
      <c r="J23" s="2">
        <v>2.3846150000000002</v>
      </c>
      <c r="K23" s="2">
        <v>2.4020980000000001</v>
      </c>
      <c r="L23" s="2">
        <v>2.4020980000000001</v>
      </c>
      <c r="M23" s="2">
        <v>2.493007</v>
      </c>
      <c r="N23" s="2">
        <v>2.4871799999999999</v>
      </c>
      <c r="O23" s="2">
        <v>2.820513</v>
      </c>
      <c r="R23" s="3" t="s">
        <v>21</v>
      </c>
      <c r="S23" s="3">
        <v>-2784671.184360527</v>
      </c>
      <c r="T23" s="3">
        <v>15323222.49695304</v>
      </c>
      <c r="U23" s="3">
        <v>-0.18172882270124624</v>
      </c>
      <c r="V23" s="3">
        <v>0.85654523982077158</v>
      </c>
      <c r="W23" s="3">
        <v>-33577839.667259023</v>
      </c>
      <c r="X23" s="3">
        <v>28008497.298537966</v>
      </c>
      <c r="Y23" s="3">
        <v>-33577839.667259023</v>
      </c>
      <c r="Z23" s="3">
        <v>28008497.298537966</v>
      </c>
      <c r="AB23" s="116" t="s">
        <v>625</v>
      </c>
      <c r="AC23" s="117"/>
      <c r="AD23" s="150">
        <f>S6</f>
        <v>0.5373549787587133</v>
      </c>
      <c r="AE23" s="98">
        <f>S58</f>
        <v>0.86349663759610507</v>
      </c>
      <c r="AF23" s="98">
        <f>S32</f>
        <v>0.85819293188361701</v>
      </c>
    </row>
    <row r="24" spans="1:32" ht="14.5" customHeight="1" x14ac:dyDescent="0.3">
      <c r="A24">
        <v>2012</v>
      </c>
      <c r="B24" t="s">
        <v>18</v>
      </c>
      <c r="C24" t="s">
        <v>17</v>
      </c>
      <c r="D24" s="2">
        <v>196196618.67899999</v>
      </c>
      <c r="E24" s="2">
        <v>227449499.544</v>
      </c>
      <c r="F24" s="2">
        <v>423646118.22299999</v>
      </c>
      <c r="G24" s="2">
        <v>31252880.86500001</v>
      </c>
      <c r="H24" s="2">
        <v>10655.46</v>
      </c>
      <c r="I24" s="2">
        <v>29170.455999999998</v>
      </c>
      <c r="J24" s="2">
        <v>3.281603</v>
      </c>
      <c r="K24" s="2">
        <v>3.4289740000000002</v>
      </c>
      <c r="L24" s="2">
        <v>3.4020619999999999</v>
      </c>
      <c r="M24" s="2">
        <v>3.4523440000000001</v>
      </c>
      <c r="N24" s="2">
        <v>3.5386169999999999</v>
      </c>
      <c r="O24" s="2">
        <v>3.8580109999999999</v>
      </c>
      <c r="R24" s="3" t="s">
        <v>20</v>
      </c>
      <c r="S24" s="3">
        <v>-17303269.688809115</v>
      </c>
      <c r="T24" s="3">
        <v>12027456.540248914</v>
      </c>
      <c r="U24" s="3">
        <v>-1.4386474505981475</v>
      </c>
      <c r="V24" s="3">
        <v>0.1566076207413698</v>
      </c>
      <c r="W24" s="3">
        <v>-41473348.517741442</v>
      </c>
      <c r="X24" s="3">
        <v>6866809.1401232108</v>
      </c>
      <c r="Y24" s="3">
        <v>-41473348.517741442</v>
      </c>
      <c r="Z24" s="3">
        <v>6866809.1401232108</v>
      </c>
      <c r="AB24" s="156" t="s">
        <v>656</v>
      </c>
      <c r="AC24" s="156"/>
      <c r="AD24" s="156"/>
      <c r="AE24" s="156"/>
      <c r="AF24" s="156"/>
    </row>
    <row r="25" spans="1:32" ht="14.5" thickBot="1" x14ac:dyDescent="0.35">
      <c r="A25">
        <v>2012</v>
      </c>
      <c r="B25" t="s">
        <v>11</v>
      </c>
      <c r="C25" t="s">
        <v>17</v>
      </c>
      <c r="D25" s="2">
        <v>9201400</v>
      </c>
      <c r="E25" s="2">
        <v>9053439.1630000006</v>
      </c>
      <c r="F25" s="2">
        <v>18254839.163000003</v>
      </c>
      <c r="G25" s="2">
        <v>-147960.83699999936</v>
      </c>
      <c r="H25" s="2">
        <v>1156.9000000000001</v>
      </c>
      <c r="I25" s="2">
        <v>50986.514000000003</v>
      </c>
      <c r="J25" s="2">
        <v>2.2352940000000001</v>
      </c>
      <c r="K25" s="2">
        <v>2.0998960000000002</v>
      </c>
      <c r="L25" s="2">
        <v>2.471082</v>
      </c>
      <c r="M25" s="2">
        <v>2.4226930000000002</v>
      </c>
      <c r="N25" s="2">
        <v>2.3393600000000001</v>
      </c>
      <c r="O25" s="2">
        <v>2.5893600000000001</v>
      </c>
      <c r="R25" s="4" t="s">
        <v>19</v>
      </c>
      <c r="S25" s="4">
        <v>4425333.8499757024</v>
      </c>
      <c r="T25" s="4">
        <v>7147564.8049568869</v>
      </c>
      <c r="U25" s="4">
        <v>0.61913868159778029</v>
      </c>
      <c r="V25" s="4">
        <v>0.53869310199347686</v>
      </c>
      <c r="W25" s="4">
        <v>-9938235.3878421336</v>
      </c>
      <c r="X25" s="4">
        <v>18788903.08779354</v>
      </c>
      <c r="Y25" s="4">
        <v>-9938235.3878421336</v>
      </c>
      <c r="Z25" s="4">
        <v>18788903.08779354</v>
      </c>
      <c r="AB25" s="155"/>
      <c r="AC25" s="155"/>
      <c r="AD25" s="155"/>
      <c r="AE25" s="155"/>
      <c r="AF25" s="155"/>
    </row>
    <row r="26" spans="1:32" x14ac:dyDescent="0.3">
      <c r="A26">
        <v>2012</v>
      </c>
      <c r="B26" t="s">
        <v>12</v>
      </c>
      <c r="C26" t="s">
        <v>17</v>
      </c>
      <c r="D26" s="2">
        <v>65349780.522</v>
      </c>
      <c r="E26" s="2">
        <v>51995223.994000003</v>
      </c>
      <c r="F26" s="2">
        <v>117345004.516</v>
      </c>
      <c r="G26" s="2">
        <v>-13354556.527999997</v>
      </c>
      <c r="H26" s="2">
        <v>2591.63</v>
      </c>
      <c r="I26" s="2">
        <v>96866.642000000007</v>
      </c>
      <c r="J26" s="2">
        <v>2.625</v>
      </c>
      <c r="K26" s="2">
        <v>2.8020830000000001</v>
      </c>
      <c r="L26" s="2">
        <v>2.96875</v>
      </c>
      <c r="M26" s="2">
        <v>3.1354169999999999</v>
      </c>
      <c r="N26" s="2">
        <v>3.3020830000000001</v>
      </c>
      <c r="O26" s="2">
        <v>3.3020830000000001</v>
      </c>
    </row>
    <row r="27" spans="1:32" x14ac:dyDescent="0.3">
      <c r="A27">
        <v>2012</v>
      </c>
      <c r="B27" t="s">
        <v>13</v>
      </c>
      <c r="C27" t="s">
        <v>17</v>
      </c>
      <c r="D27" s="2">
        <v>379722888.523</v>
      </c>
      <c r="E27" s="2">
        <v>408393019.73400003</v>
      </c>
      <c r="F27" s="2">
        <v>788115908.25699997</v>
      </c>
      <c r="G27" s="2">
        <v>28670131.211000025</v>
      </c>
      <c r="H27" s="2">
        <v>54891.87</v>
      </c>
      <c r="I27" s="2">
        <v>5270.9579999999996</v>
      </c>
      <c r="J27" s="2">
        <v>4.0988569999999998</v>
      </c>
      <c r="K27" s="2">
        <v>4.1481019999999997</v>
      </c>
      <c r="L27" s="2">
        <v>3.985163</v>
      </c>
      <c r="M27" s="2">
        <v>4.0699319999999997</v>
      </c>
      <c r="N27" s="2">
        <v>4.0694100000000004</v>
      </c>
      <c r="O27" s="2">
        <v>4.394355</v>
      </c>
      <c r="R27" t="s">
        <v>545</v>
      </c>
    </row>
    <row r="28" spans="1:32" ht="14.5" thickBot="1" x14ac:dyDescent="0.35">
      <c r="A28">
        <v>2012</v>
      </c>
      <c r="B28" t="s">
        <v>14</v>
      </c>
      <c r="C28" t="s">
        <v>17</v>
      </c>
      <c r="D28" s="2">
        <v>247575852.39899999</v>
      </c>
      <c r="E28" s="2">
        <v>229544513.25299999</v>
      </c>
      <c r="F28" s="2">
        <v>477120365.65199995</v>
      </c>
      <c r="G28" s="2">
        <v>-18031339.145999998</v>
      </c>
      <c r="H28" s="2">
        <v>5979.22</v>
      </c>
      <c r="I28" s="2">
        <v>67843.979000000007</v>
      </c>
      <c r="J28" s="2">
        <v>2.9585780000000002</v>
      </c>
      <c r="K28" s="2">
        <v>3.0821390000000002</v>
      </c>
      <c r="L28" s="2">
        <v>3.2117529999999999</v>
      </c>
      <c r="M28" s="2">
        <v>2.9755129999999999</v>
      </c>
      <c r="N28" s="2">
        <v>3.177225</v>
      </c>
      <c r="O28" s="2">
        <v>3.6268090000000002</v>
      </c>
    </row>
    <row r="29" spans="1:32" x14ac:dyDescent="0.3">
      <c r="A29">
        <v>2012</v>
      </c>
      <c r="B29" t="s">
        <v>16</v>
      </c>
      <c r="C29" t="s">
        <v>17</v>
      </c>
      <c r="D29" s="2">
        <v>113780430.859</v>
      </c>
      <c r="E29" s="2">
        <v>114529170.983</v>
      </c>
      <c r="F29" s="2">
        <v>228309601.84200001</v>
      </c>
      <c r="G29" s="2">
        <v>748740.12399999797</v>
      </c>
      <c r="H29" s="2">
        <v>1750.76</v>
      </c>
      <c r="I29" s="2">
        <v>90451.880999999994</v>
      </c>
      <c r="J29" s="2">
        <v>2.65028</v>
      </c>
      <c r="K29" s="2">
        <v>2.681854</v>
      </c>
      <c r="L29" s="2">
        <v>3.1413869999999999</v>
      </c>
      <c r="M29" s="2">
        <v>2.681854</v>
      </c>
      <c r="N29" s="2">
        <v>3.1649150000000001</v>
      </c>
      <c r="O29" s="2">
        <v>3.6446869999999998</v>
      </c>
      <c r="R29" s="6" t="s">
        <v>31</v>
      </c>
      <c r="S29" s="6"/>
    </row>
    <row r="30" spans="1:32" x14ac:dyDescent="0.3">
      <c r="A30">
        <v>2014</v>
      </c>
      <c r="B30" t="s">
        <v>8</v>
      </c>
      <c r="C30" t="s">
        <v>17</v>
      </c>
      <c r="D30" s="2">
        <v>9702422.2070000004</v>
      </c>
      <c r="E30" s="2">
        <v>6846019.3090000004</v>
      </c>
      <c r="F30" s="2">
        <v>16548441.516000001</v>
      </c>
      <c r="G30" s="2">
        <v>-2856402.898</v>
      </c>
      <c r="H30" s="2">
        <v>1090.71</v>
      </c>
      <c r="I30" s="2">
        <v>15270.79</v>
      </c>
      <c r="J30" s="2">
        <v>2.6666669999999999</v>
      </c>
      <c r="K30" s="2">
        <v>2.5833330000000001</v>
      </c>
      <c r="L30" s="2">
        <v>2.8333330000000001</v>
      </c>
      <c r="M30" s="2">
        <v>2.6666669999999999</v>
      </c>
      <c r="N30" s="2">
        <v>2.9166669999999999</v>
      </c>
      <c r="O30" s="2">
        <v>2.75</v>
      </c>
      <c r="R30" s="3" t="s">
        <v>32</v>
      </c>
      <c r="S30" s="3">
        <v>0.94539724891460719</v>
      </c>
    </row>
    <row r="31" spans="1:32" x14ac:dyDescent="0.3">
      <c r="A31">
        <v>2014</v>
      </c>
      <c r="B31" t="s">
        <v>9</v>
      </c>
      <c r="C31" t="s">
        <v>17</v>
      </c>
      <c r="D31" s="2">
        <v>178179340.19800001</v>
      </c>
      <c r="E31" s="2">
        <v>176036194.33199999</v>
      </c>
      <c r="F31" s="2">
        <v>354215534.52999997</v>
      </c>
      <c r="G31" s="2">
        <v>-2143145.8660000265</v>
      </c>
      <c r="H31" s="2">
        <v>3533.61</v>
      </c>
      <c r="I31" s="2">
        <v>255131.11600000001</v>
      </c>
      <c r="J31" s="2">
        <v>2.8695650000000001</v>
      </c>
      <c r="K31" s="2">
        <v>2.9187150000000002</v>
      </c>
      <c r="L31" s="2">
        <v>2.8739309999999998</v>
      </c>
      <c r="M31" s="2">
        <v>3.209638</v>
      </c>
      <c r="N31" s="2">
        <v>3.1079690000000002</v>
      </c>
      <c r="O31" s="2">
        <v>3.5290219999999999</v>
      </c>
      <c r="R31" s="3" t="s">
        <v>33</v>
      </c>
      <c r="S31" s="3">
        <v>0.89377595825530776</v>
      </c>
    </row>
    <row r="32" spans="1:32" x14ac:dyDescent="0.3">
      <c r="A32">
        <v>2014</v>
      </c>
      <c r="B32" t="s">
        <v>10</v>
      </c>
      <c r="C32" t="s">
        <v>17</v>
      </c>
      <c r="D32" s="2">
        <v>4452378.8899999997</v>
      </c>
      <c r="E32" s="2">
        <v>2572201.0019999999</v>
      </c>
      <c r="F32" s="2">
        <v>7024579.8919999991</v>
      </c>
      <c r="G32" s="2">
        <v>-1880177.8879999998</v>
      </c>
      <c r="H32" s="2">
        <v>2075.14</v>
      </c>
      <c r="I32" s="2">
        <v>6576.3969999999999</v>
      </c>
      <c r="J32" s="2">
        <v>2.4451390000000002</v>
      </c>
      <c r="K32" s="2">
        <v>2.2062499999999998</v>
      </c>
      <c r="L32" s="2">
        <v>2.5037039999999999</v>
      </c>
      <c r="M32" s="2">
        <v>2.308951</v>
      </c>
      <c r="N32" s="2">
        <v>2.1978390000000001</v>
      </c>
      <c r="O32" s="2">
        <v>2.6513580000000001</v>
      </c>
      <c r="R32" s="3" t="s">
        <v>34</v>
      </c>
      <c r="S32" s="3">
        <v>0.85819293188361701</v>
      </c>
    </row>
    <row r="33" spans="1:26" x14ac:dyDescent="0.3">
      <c r="A33">
        <v>2014</v>
      </c>
      <c r="B33" t="s">
        <v>18</v>
      </c>
      <c r="C33" t="s">
        <v>17</v>
      </c>
      <c r="D33" s="2">
        <v>208823428.627</v>
      </c>
      <c r="E33" s="2">
        <v>234134976.85699999</v>
      </c>
      <c r="F33" s="2">
        <v>442958405.48399997</v>
      </c>
      <c r="G33" s="2">
        <v>25311548.229999989</v>
      </c>
      <c r="H33" s="2">
        <v>11008.87</v>
      </c>
      <c r="I33" s="2">
        <v>30228.017</v>
      </c>
      <c r="J33" s="2">
        <v>3.3677199999999998</v>
      </c>
      <c r="K33" s="2">
        <v>3.5589520000000001</v>
      </c>
      <c r="L33" s="2">
        <v>3.6443300000000001</v>
      </c>
      <c r="M33" s="2">
        <v>3.4656389999999999</v>
      </c>
      <c r="N33" s="2">
        <v>3.5819179999999999</v>
      </c>
      <c r="O33" s="2">
        <v>3.9171399999999998</v>
      </c>
      <c r="R33" s="3" t="s">
        <v>35</v>
      </c>
      <c r="S33" s="3">
        <v>56379964.566522799</v>
      </c>
    </row>
    <row r="34" spans="1:26" ht="14.5" thickBot="1" x14ac:dyDescent="0.35">
      <c r="A34">
        <v>2014</v>
      </c>
      <c r="B34" t="s">
        <v>11</v>
      </c>
      <c r="C34" t="s">
        <v>17</v>
      </c>
      <c r="D34" s="2">
        <v>16220180.228</v>
      </c>
      <c r="E34" s="2">
        <v>11451860.539999999</v>
      </c>
      <c r="F34" s="2">
        <v>27672040.767999999</v>
      </c>
      <c r="G34" s="2">
        <v>-4768319.688000001</v>
      </c>
      <c r="H34" s="2">
        <v>1230.53</v>
      </c>
      <c r="I34" s="2">
        <v>51924.182000000001</v>
      </c>
      <c r="J34" s="2">
        <v>1.9684520000000001</v>
      </c>
      <c r="K34" s="2">
        <v>2.1428569999999998</v>
      </c>
      <c r="L34" s="2">
        <v>2.1419410000000001</v>
      </c>
      <c r="M34" s="2">
        <v>2.0714290000000002</v>
      </c>
      <c r="N34" s="2">
        <v>2.3571430000000002</v>
      </c>
      <c r="O34" s="2">
        <v>2.8342489999999998</v>
      </c>
      <c r="R34" s="4" t="s">
        <v>36</v>
      </c>
      <c r="S34" s="4">
        <v>57</v>
      </c>
    </row>
    <row r="35" spans="1:26" x14ac:dyDescent="0.3">
      <c r="A35">
        <v>2014</v>
      </c>
      <c r="B35" t="s">
        <v>12</v>
      </c>
      <c r="C35" t="s">
        <v>17</v>
      </c>
      <c r="D35" s="2">
        <v>67718868.518999994</v>
      </c>
      <c r="E35" s="2">
        <v>61809755.229999997</v>
      </c>
      <c r="F35" s="2">
        <v>129528623.74899998</v>
      </c>
      <c r="G35" s="2">
        <v>-5909113.2889999971</v>
      </c>
      <c r="H35" s="2">
        <v>2849.27</v>
      </c>
      <c r="I35" s="2">
        <v>100102.249</v>
      </c>
      <c r="J35" s="2">
        <v>3</v>
      </c>
      <c r="K35" s="2">
        <v>2.6</v>
      </c>
      <c r="L35" s="2">
        <v>3.3333330000000001</v>
      </c>
      <c r="M35" s="2">
        <v>2.9333330000000002</v>
      </c>
      <c r="N35" s="2">
        <v>3</v>
      </c>
      <c r="O35" s="2">
        <v>3.0666669999999998</v>
      </c>
    </row>
    <row r="36" spans="1:26" ht="14.5" thickBot="1" x14ac:dyDescent="0.35">
      <c r="A36">
        <v>2014</v>
      </c>
      <c r="B36" t="s">
        <v>13</v>
      </c>
      <c r="C36" t="s">
        <v>17</v>
      </c>
      <c r="D36" s="2">
        <v>366247321.66000003</v>
      </c>
      <c r="E36" s="2">
        <v>409768670.14300001</v>
      </c>
      <c r="F36" s="2">
        <v>776015991.80299997</v>
      </c>
      <c r="G36" s="2">
        <v>43521348.48299998</v>
      </c>
      <c r="H36" s="2">
        <v>57271.72</v>
      </c>
      <c r="I36" s="2">
        <v>5448.3419999999996</v>
      </c>
      <c r="J36" s="2">
        <v>4.0071149999999998</v>
      </c>
      <c r="K36" s="2">
        <v>4.2785929999999999</v>
      </c>
      <c r="L36" s="2">
        <v>3.7031679999999998</v>
      </c>
      <c r="M36" s="2">
        <v>3.9666980000000001</v>
      </c>
      <c r="N36" s="2">
        <v>3.9048850000000002</v>
      </c>
      <c r="O36" s="2">
        <v>4.2496359999999997</v>
      </c>
      <c r="R36" t="s">
        <v>37</v>
      </c>
    </row>
    <row r="37" spans="1:26" x14ac:dyDescent="0.3">
      <c r="A37">
        <v>2014</v>
      </c>
      <c r="B37" t="s">
        <v>14</v>
      </c>
      <c r="C37" t="s">
        <v>17</v>
      </c>
      <c r="D37" s="2">
        <v>227931507.41299999</v>
      </c>
      <c r="E37" s="2">
        <v>227572764.09599999</v>
      </c>
      <c r="F37" s="2">
        <v>455504271.50899994</v>
      </c>
      <c r="G37" s="2">
        <v>-358743.31700000167</v>
      </c>
      <c r="H37" s="2">
        <v>6079.69</v>
      </c>
      <c r="I37" s="2">
        <v>68416.771999999997</v>
      </c>
      <c r="J37" s="2">
        <v>3.2091500000000002</v>
      </c>
      <c r="K37" s="2">
        <v>3.4045100000000001</v>
      </c>
      <c r="L37" s="2">
        <v>3.2956370000000001</v>
      </c>
      <c r="M37" s="2">
        <v>3.2889349999999999</v>
      </c>
      <c r="N37" s="2">
        <v>3.4519630000000001</v>
      </c>
      <c r="O37" s="2">
        <v>3.9562400000000002</v>
      </c>
      <c r="R37" s="5"/>
      <c r="S37" s="5" t="s">
        <v>41</v>
      </c>
      <c r="T37" s="5" t="s">
        <v>42</v>
      </c>
      <c r="U37" s="5" t="s">
        <v>43</v>
      </c>
      <c r="V37" s="5" t="s">
        <v>44</v>
      </c>
      <c r="W37" s="5" t="s">
        <v>45</v>
      </c>
    </row>
    <row r="38" spans="1:26" x14ac:dyDescent="0.3">
      <c r="A38">
        <v>2014</v>
      </c>
      <c r="B38" t="s">
        <v>16</v>
      </c>
      <c r="C38" t="s">
        <v>17</v>
      </c>
      <c r="D38" s="2">
        <v>147839047.55899999</v>
      </c>
      <c r="E38" s="2">
        <v>150217138.752</v>
      </c>
      <c r="F38" s="2">
        <v>298056186.31099999</v>
      </c>
      <c r="G38" s="2">
        <v>2378091.1930000186</v>
      </c>
      <c r="H38" s="2">
        <v>2047.43</v>
      </c>
      <c r="I38" s="2">
        <v>92544.914999999994</v>
      </c>
      <c r="J38" s="2">
        <v>2.809177</v>
      </c>
      <c r="K38" s="2">
        <v>3.1128629999999999</v>
      </c>
      <c r="L38" s="2">
        <v>3.2173910000000001</v>
      </c>
      <c r="M38" s="2">
        <v>3.092069</v>
      </c>
      <c r="N38" s="2">
        <v>3.192069</v>
      </c>
      <c r="O38" s="2">
        <v>3.490345</v>
      </c>
      <c r="R38" s="3" t="s">
        <v>38</v>
      </c>
      <c r="S38" s="3">
        <v>8</v>
      </c>
      <c r="T38" s="3">
        <v>1.3105437499493673E+18</v>
      </c>
      <c r="U38" s="3">
        <v>1.6381796874367091E+17</v>
      </c>
      <c r="V38" s="3">
        <v>51.536146190627328</v>
      </c>
      <c r="W38" s="3">
        <v>5.83136445050988E-21</v>
      </c>
    </row>
    <row r="39" spans="1:26" x14ac:dyDescent="0.3">
      <c r="A39">
        <v>2016</v>
      </c>
      <c r="B39" t="s">
        <v>7</v>
      </c>
      <c r="C39" t="s">
        <v>17</v>
      </c>
      <c r="D39" s="2">
        <v>2678505.8640000001</v>
      </c>
      <c r="E39" s="2">
        <v>4875075.307</v>
      </c>
      <c r="F39" s="2">
        <v>7553581.1710000001</v>
      </c>
      <c r="G39" s="2">
        <v>2196569.443</v>
      </c>
      <c r="H39" s="2">
        <v>27318.05</v>
      </c>
      <c r="I39" s="2">
        <v>423.19600000000003</v>
      </c>
      <c r="J39" s="2">
        <v>2.7818179999999999</v>
      </c>
      <c r="K39" s="2">
        <v>2.7477269999999998</v>
      </c>
      <c r="L39" s="2">
        <v>2.9977269999999998</v>
      </c>
      <c r="M39" s="2">
        <v>2.5672730000000001</v>
      </c>
      <c r="N39" s="2">
        <v>2.9064930000000002</v>
      </c>
      <c r="O39" s="2">
        <v>3.1922079999999999</v>
      </c>
      <c r="R39" s="3" t="s">
        <v>39</v>
      </c>
      <c r="S39" s="3">
        <v>49</v>
      </c>
      <c r="T39" s="3">
        <v>1.5575631982159597E+17</v>
      </c>
      <c r="U39" s="3">
        <v>3178700404522366.5</v>
      </c>
      <c r="V39" s="3"/>
      <c r="W39" s="3"/>
    </row>
    <row r="40" spans="1:26" ht="14.5" thickBot="1" x14ac:dyDescent="0.35">
      <c r="A40">
        <v>2016</v>
      </c>
      <c r="B40" t="s">
        <v>8</v>
      </c>
      <c r="C40" t="s">
        <v>17</v>
      </c>
      <c r="D40" s="2">
        <v>14100832</v>
      </c>
      <c r="E40" s="2">
        <v>10069331.577</v>
      </c>
      <c r="F40" s="2">
        <v>24170163.577</v>
      </c>
      <c r="G40" s="2">
        <v>-4031500.4230000004</v>
      </c>
      <c r="H40" s="2">
        <v>1270.48</v>
      </c>
      <c r="I40" s="2">
        <v>15762.37</v>
      </c>
      <c r="J40" s="2">
        <v>2.6153849999999998</v>
      </c>
      <c r="K40" s="2">
        <v>2.3629190000000002</v>
      </c>
      <c r="L40" s="2">
        <v>3.1129190000000002</v>
      </c>
      <c r="M40" s="2">
        <v>2.6048650000000002</v>
      </c>
      <c r="N40" s="2">
        <v>2.7048649999999999</v>
      </c>
      <c r="O40" s="2">
        <v>3.3046479999999998</v>
      </c>
      <c r="R40" s="4" t="s">
        <v>4</v>
      </c>
      <c r="S40" s="4">
        <v>57</v>
      </c>
      <c r="T40" s="4">
        <v>1.4663000697709632E+18</v>
      </c>
      <c r="U40" s="4"/>
      <c r="V40" s="4"/>
      <c r="W40" s="4"/>
    </row>
    <row r="41" spans="1:26" ht="14.5" thickBot="1" x14ac:dyDescent="0.35">
      <c r="A41">
        <v>2016</v>
      </c>
      <c r="B41" t="s">
        <v>9</v>
      </c>
      <c r="C41" t="s">
        <v>17</v>
      </c>
      <c r="D41" s="2">
        <v>135652799.792</v>
      </c>
      <c r="E41" s="2">
        <v>144489796.41800001</v>
      </c>
      <c r="F41" s="2">
        <v>280142596.21000004</v>
      </c>
      <c r="G41" s="2">
        <v>8836996.6260000169</v>
      </c>
      <c r="H41" s="2">
        <v>3605.72</v>
      </c>
      <c r="I41" s="2">
        <v>261115.45600000001</v>
      </c>
      <c r="J41" s="2">
        <v>2.6884290000000002</v>
      </c>
      <c r="K41" s="2">
        <v>2.6451609999999999</v>
      </c>
      <c r="L41" s="2">
        <v>2.9019080000000002</v>
      </c>
      <c r="M41" s="2">
        <v>3.000057</v>
      </c>
      <c r="N41" s="2">
        <v>3.1923650000000001</v>
      </c>
      <c r="O41" s="2">
        <v>3.4599169999999999</v>
      </c>
    </row>
    <row r="42" spans="1:26" x14ac:dyDescent="0.3">
      <c r="A42">
        <v>2016</v>
      </c>
      <c r="B42" t="s">
        <v>10</v>
      </c>
      <c r="C42" t="s">
        <v>17</v>
      </c>
      <c r="D42" s="2">
        <v>5372368</v>
      </c>
      <c r="E42" s="2">
        <v>4244775</v>
      </c>
      <c r="F42" s="2">
        <v>9617143</v>
      </c>
      <c r="G42" s="2">
        <v>-1127593</v>
      </c>
      <c r="H42" s="2">
        <v>2416.86</v>
      </c>
      <c r="I42" s="2">
        <v>6758.3530000000001</v>
      </c>
      <c r="J42" s="2">
        <v>1.8461540000000001</v>
      </c>
      <c r="K42" s="2">
        <v>1.7618339999999999</v>
      </c>
      <c r="L42" s="2">
        <v>2.1785009999999998</v>
      </c>
      <c r="M42" s="2">
        <v>2.0951680000000001</v>
      </c>
      <c r="N42" s="2">
        <v>1.7618339999999999</v>
      </c>
      <c r="O42" s="2">
        <v>2.6785009999999998</v>
      </c>
      <c r="R42" s="5"/>
      <c r="S42" s="5" t="s">
        <v>46</v>
      </c>
      <c r="T42" s="5" t="s">
        <v>35</v>
      </c>
      <c r="U42" s="5" t="s">
        <v>47</v>
      </c>
      <c r="V42" s="5" t="s">
        <v>48</v>
      </c>
      <c r="W42" s="5" t="s">
        <v>49</v>
      </c>
      <c r="X42" s="5" t="s">
        <v>50</v>
      </c>
      <c r="Y42" s="5" t="s">
        <v>51</v>
      </c>
      <c r="Z42" s="5" t="s">
        <v>52</v>
      </c>
    </row>
    <row r="43" spans="1:26" x14ac:dyDescent="0.3">
      <c r="A43">
        <v>2016</v>
      </c>
      <c r="B43" t="s">
        <v>18</v>
      </c>
      <c r="C43" t="s">
        <v>17</v>
      </c>
      <c r="D43" s="2">
        <v>168375228.23300001</v>
      </c>
      <c r="E43" s="2">
        <v>189414073.15400001</v>
      </c>
      <c r="F43" s="2">
        <v>357789301.38700002</v>
      </c>
      <c r="G43" s="2">
        <v>21038844.921000004</v>
      </c>
      <c r="H43" s="2">
        <v>9380.98</v>
      </c>
      <c r="I43" s="2">
        <v>31187.264999999999</v>
      </c>
      <c r="J43" s="2">
        <v>3.167154</v>
      </c>
      <c r="K43" s="2">
        <v>3.4476149999999999</v>
      </c>
      <c r="L43" s="2">
        <v>3.4820790000000001</v>
      </c>
      <c r="M43" s="2">
        <v>3.3422149999999999</v>
      </c>
      <c r="N43" s="2">
        <v>3.4612430000000001</v>
      </c>
      <c r="O43" s="2">
        <v>3.6529539999999998</v>
      </c>
      <c r="R43" s="3" t="s">
        <v>40</v>
      </c>
      <c r="S43" s="3">
        <v>0</v>
      </c>
      <c r="T43" s="3" t="e">
        <v>#N/A</v>
      </c>
      <c r="U43" s="3" t="e">
        <v>#N/A</v>
      </c>
      <c r="V43" s="3" t="e">
        <v>#N/A</v>
      </c>
      <c r="W43" s="3" t="e">
        <v>#N/A</v>
      </c>
      <c r="X43" s="3" t="e">
        <v>#N/A</v>
      </c>
      <c r="Y43" s="3" t="e">
        <v>#N/A</v>
      </c>
      <c r="Z43" s="3" t="e">
        <v>#N/A</v>
      </c>
    </row>
    <row r="44" spans="1:26" x14ac:dyDescent="0.3">
      <c r="A44">
        <v>2016</v>
      </c>
      <c r="B44" t="s">
        <v>11</v>
      </c>
      <c r="C44" t="s">
        <v>17</v>
      </c>
      <c r="D44" s="2">
        <v>15695737.697000001</v>
      </c>
      <c r="E44" s="2">
        <v>11672717.471999999</v>
      </c>
      <c r="F44" s="2">
        <v>27368455.169</v>
      </c>
      <c r="G44" s="2">
        <v>-4023020.2250000015</v>
      </c>
      <c r="H44" s="2">
        <v>1156.8900000000001</v>
      </c>
      <c r="I44" s="2">
        <v>52885.222999999998</v>
      </c>
      <c r="J44" s="2">
        <v>2.4285709999999998</v>
      </c>
      <c r="K44" s="2">
        <v>2.3295919999999999</v>
      </c>
      <c r="L44" s="2">
        <v>2.2295919999999998</v>
      </c>
      <c r="M44" s="2">
        <v>2.3584200000000002</v>
      </c>
      <c r="N44" s="2">
        <v>2.568946</v>
      </c>
      <c r="O44" s="2">
        <v>2.848624</v>
      </c>
      <c r="R44" s="3" t="s">
        <v>5</v>
      </c>
      <c r="S44" s="3">
        <v>2785.8059396974413</v>
      </c>
      <c r="T44" s="3">
        <v>774.95577113022262</v>
      </c>
      <c r="U44" s="3">
        <v>3.5947934623862783</v>
      </c>
      <c r="V44" s="7">
        <v>7.524571248724468E-4</v>
      </c>
      <c r="W44" s="3">
        <v>1228.4740121637521</v>
      </c>
      <c r="X44" s="3">
        <v>4343.1378672311303</v>
      </c>
      <c r="Y44" s="3">
        <v>1228.4740121637521</v>
      </c>
      <c r="Z44" s="3">
        <v>4343.1378672311303</v>
      </c>
    </row>
    <row r="45" spans="1:26" x14ac:dyDescent="0.3">
      <c r="A45">
        <v>2016</v>
      </c>
      <c r="B45" t="s">
        <v>12</v>
      </c>
      <c r="C45" t="s">
        <v>17</v>
      </c>
      <c r="D45" s="2">
        <v>85908572.115999997</v>
      </c>
      <c r="E45" s="2">
        <v>56312747.947999999</v>
      </c>
      <c r="F45" s="2">
        <v>142221320.06400001</v>
      </c>
      <c r="G45" s="2">
        <v>-29595824.167999998</v>
      </c>
      <c r="H45" s="2">
        <v>2953.21</v>
      </c>
      <c r="I45" s="2">
        <v>103320.22199999999</v>
      </c>
      <c r="J45" s="2">
        <v>2.6084770000000002</v>
      </c>
      <c r="K45" s="2">
        <v>2.5500970000000001</v>
      </c>
      <c r="L45" s="2">
        <v>3.0139860000000001</v>
      </c>
      <c r="M45" s="2">
        <v>2.7016119999999999</v>
      </c>
      <c r="N45" s="2">
        <v>2.855944</v>
      </c>
      <c r="O45" s="2">
        <v>3.3484850000000002</v>
      </c>
      <c r="R45" s="3" t="s">
        <v>6</v>
      </c>
      <c r="S45" s="3">
        <v>428.74038550773264</v>
      </c>
      <c r="T45" s="3">
        <v>127.03799251346447</v>
      </c>
      <c r="U45" s="3">
        <v>3.3748989339727751</v>
      </c>
      <c r="V45" s="7">
        <v>1.451674206611968E-3</v>
      </c>
      <c r="W45" s="3">
        <v>173.4479815780648</v>
      </c>
      <c r="X45" s="3">
        <v>684.03278943740042</v>
      </c>
      <c r="Y45" s="3">
        <v>173.4479815780648</v>
      </c>
      <c r="Z45" s="3">
        <v>684.03278943740042</v>
      </c>
    </row>
    <row r="46" spans="1:26" x14ac:dyDescent="0.3">
      <c r="A46">
        <v>2016</v>
      </c>
      <c r="B46" t="s">
        <v>13</v>
      </c>
      <c r="C46" t="s">
        <v>17</v>
      </c>
      <c r="D46" s="2">
        <v>291908368.78500003</v>
      </c>
      <c r="E46" s="2">
        <v>338081970.454</v>
      </c>
      <c r="F46" s="2">
        <v>629990339.23900008</v>
      </c>
      <c r="G46" s="2">
        <v>46173601.66899997</v>
      </c>
      <c r="H46" s="2">
        <v>56454.74</v>
      </c>
      <c r="I46" s="2">
        <v>5622.4549999999999</v>
      </c>
      <c r="J46" s="2">
        <v>4.178941</v>
      </c>
      <c r="K46" s="2">
        <v>4.2039600000000004</v>
      </c>
      <c r="L46" s="2">
        <v>3.9565929999999998</v>
      </c>
      <c r="M46" s="2">
        <v>4.0935300000000003</v>
      </c>
      <c r="N46" s="2">
        <v>4.0473710000000001</v>
      </c>
      <c r="O46" s="2">
        <v>4.3952020000000003</v>
      </c>
      <c r="R46" s="3" t="s">
        <v>24</v>
      </c>
      <c r="S46" s="3">
        <v>-149604914.73454821</v>
      </c>
      <c r="T46" s="3">
        <v>61315351.16246713</v>
      </c>
      <c r="U46" s="3">
        <v>-2.4399259222725553</v>
      </c>
      <c r="V46" s="7">
        <v>1.8354797156217545E-2</v>
      </c>
      <c r="W46" s="3">
        <v>-272822726.08652562</v>
      </c>
      <c r="X46" s="3">
        <v>-26387103.382570788</v>
      </c>
      <c r="Y46" s="3">
        <v>-272822726.08652562</v>
      </c>
      <c r="Z46" s="3">
        <v>-26387103.382570788</v>
      </c>
    </row>
    <row r="47" spans="1:26" x14ac:dyDescent="0.3">
      <c r="A47">
        <v>2016</v>
      </c>
      <c r="B47" t="s">
        <v>14</v>
      </c>
      <c r="C47" t="s">
        <v>17</v>
      </c>
      <c r="D47" s="2">
        <v>195714246.16800001</v>
      </c>
      <c r="E47" s="2">
        <v>213593429.868</v>
      </c>
      <c r="F47" s="2">
        <v>409307676.03600001</v>
      </c>
      <c r="G47" s="2">
        <v>17879183.699999988</v>
      </c>
      <c r="H47" s="2">
        <v>6113.8</v>
      </c>
      <c r="I47" s="2">
        <v>68863.513999999996</v>
      </c>
      <c r="J47" s="2">
        <v>3.1050659999999999</v>
      </c>
      <c r="K47" s="2">
        <v>3.1236700000000002</v>
      </c>
      <c r="L47" s="2">
        <v>3.36694</v>
      </c>
      <c r="M47" s="2">
        <v>3.135446</v>
      </c>
      <c r="N47" s="2">
        <v>3.2036199999999999</v>
      </c>
      <c r="O47" s="2">
        <v>3.5599289999999999</v>
      </c>
      <c r="R47" s="3" t="s">
        <v>23</v>
      </c>
      <c r="S47" s="3">
        <v>232792470.5906902</v>
      </c>
      <c r="T47" s="3">
        <v>52891553.83039584</v>
      </c>
      <c r="U47" s="3">
        <v>4.4013165379329147</v>
      </c>
      <c r="V47" s="7">
        <v>5.8129894466746099E-5</v>
      </c>
      <c r="W47" s="3">
        <v>126502913.75983858</v>
      </c>
      <c r="X47" s="3">
        <v>339082027.42154181</v>
      </c>
      <c r="Y47" s="3">
        <v>126502913.75983858</v>
      </c>
      <c r="Z47" s="3">
        <v>339082027.42154181</v>
      </c>
    </row>
    <row r="48" spans="1:26" x14ac:dyDescent="0.3">
      <c r="A48">
        <v>2016</v>
      </c>
      <c r="B48" t="s">
        <v>16</v>
      </c>
      <c r="C48" t="s">
        <v>17</v>
      </c>
      <c r="D48" s="2">
        <v>174978350.264</v>
      </c>
      <c r="E48" s="2">
        <v>176580786.63499999</v>
      </c>
      <c r="F48" s="2">
        <v>351559136.89899999</v>
      </c>
      <c r="G48" s="2">
        <v>1602436.3709999919</v>
      </c>
      <c r="H48" s="2">
        <v>2172.0100000000002</v>
      </c>
      <c r="I48" s="2">
        <v>94569.072</v>
      </c>
      <c r="J48" s="2">
        <v>2.7505500000000001</v>
      </c>
      <c r="K48" s="2">
        <v>2.6951909999999999</v>
      </c>
      <c r="L48" s="2">
        <v>3.1234739999999999</v>
      </c>
      <c r="M48" s="2">
        <v>2.882517</v>
      </c>
      <c r="N48" s="2">
        <v>2.8429220000000002</v>
      </c>
      <c r="O48" s="2">
        <v>3.4983590000000002</v>
      </c>
      <c r="R48" s="3" t="s">
        <v>22</v>
      </c>
      <c r="S48" s="3">
        <v>22052836.079735182</v>
      </c>
      <c r="T48" s="3">
        <v>46270029.691550814</v>
      </c>
      <c r="U48" s="3">
        <v>0.47661166908138297</v>
      </c>
      <c r="V48" s="3">
        <v>0.63575729887963572</v>
      </c>
      <c r="W48" s="3">
        <v>-70930269.809639961</v>
      </c>
      <c r="X48" s="3">
        <v>115035941.96911034</v>
      </c>
      <c r="Y48" s="3">
        <v>-70930269.809639961</v>
      </c>
      <c r="Z48" s="3">
        <v>115035941.96911034</v>
      </c>
    </row>
    <row r="49" spans="1:26" x14ac:dyDescent="0.3">
      <c r="A49">
        <v>2018</v>
      </c>
      <c r="B49" t="s">
        <v>7</v>
      </c>
      <c r="C49" t="s">
        <v>17</v>
      </c>
      <c r="D49" s="2">
        <v>5230000</v>
      </c>
      <c r="E49" s="2">
        <v>5430000</v>
      </c>
      <c r="F49" s="2">
        <v>10660000</v>
      </c>
      <c r="G49" s="2">
        <v>200000</v>
      </c>
      <c r="H49" s="2">
        <v>32413.919999999998</v>
      </c>
      <c r="I49" s="2">
        <v>434.07600000000002</v>
      </c>
      <c r="J49" s="2">
        <v>2.6220140000000001</v>
      </c>
      <c r="K49" s="2">
        <v>2.4609459999999999</v>
      </c>
      <c r="L49" s="2">
        <v>2.5133899999999998</v>
      </c>
      <c r="M49" s="2">
        <v>2.7098270000000002</v>
      </c>
      <c r="N49" s="2">
        <v>2.7472439999999998</v>
      </c>
      <c r="O49" s="2">
        <v>3.1736279999999999</v>
      </c>
      <c r="R49" s="3" t="s">
        <v>21</v>
      </c>
      <c r="S49" s="3">
        <v>58963902.035206631</v>
      </c>
      <c r="T49" s="3">
        <v>67651330.101606786</v>
      </c>
      <c r="U49" s="3">
        <v>0.87158525851077362</v>
      </c>
      <c r="V49" s="3">
        <v>0.38768526940387704</v>
      </c>
      <c r="W49" s="3">
        <v>-76986535.695838228</v>
      </c>
      <c r="X49" s="3">
        <v>194914339.7662515</v>
      </c>
      <c r="Y49" s="3">
        <v>-76986535.695838228</v>
      </c>
      <c r="Z49" s="3">
        <v>194914339.7662515</v>
      </c>
    </row>
    <row r="50" spans="1:26" x14ac:dyDescent="0.3">
      <c r="A50">
        <v>2018</v>
      </c>
      <c r="B50" t="s">
        <v>8</v>
      </c>
      <c r="C50" t="s">
        <v>17</v>
      </c>
      <c r="D50" s="2">
        <v>19070000</v>
      </c>
      <c r="E50" s="2">
        <v>14349999.397</v>
      </c>
      <c r="F50" s="2">
        <v>33419999.397</v>
      </c>
      <c r="G50" s="2">
        <v>-4720000.6030000001</v>
      </c>
      <c r="H50" s="2">
        <v>1508.82</v>
      </c>
      <c r="I50" s="2">
        <v>16245.728999999999</v>
      </c>
      <c r="J50" s="2">
        <v>2.3697439999999999</v>
      </c>
      <c r="K50" s="2">
        <v>2.1445460000000001</v>
      </c>
      <c r="L50" s="2">
        <v>2.7939630000000002</v>
      </c>
      <c r="M50" s="2">
        <v>2.408093</v>
      </c>
      <c r="N50" s="2">
        <v>2.5150130000000002</v>
      </c>
      <c r="O50" s="2">
        <v>3.1553460000000002</v>
      </c>
      <c r="R50" s="3" t="s">
        <v>20</v>
      </c>
      <c r="S50" s="3">
        <v>-75138206.821724936</v>
      </c>
      <c r="T50" s="3">
        <v>53100673.363511138</v>
      </c>
      <c r="U50" s="3">
        <v>-1.4150141996759913</v>
      </c>
      <c r="V50" s="3">
        <v>0.16338836758457048</v>
      </c>
      <c r="W50" s="3">
        <v>-181848005.08792508</v>
      </c>
      <c r="X50" s="3">
        <v>31571591.444475219</v>
      </c>
      <c r="Y50" s="3">
        <v>-181848005.08792508</v>
      </c>
      <c r="Z50" s="3">
        <v>31571591.444475219</v>
      </c>
    </row>
    <row r="51" spans="1:26" ht="14.5" thickBot="1" x14ac:dyDescent="0.35">
      <c r="A51">
        <v>2018</v>
      </c>
      <c r="B51" t="s">
        <v>9</v>
      </c>
      <c r="C51" t="s">
        <v>17</v>
      </c>
      <c r="D51" s="2">
        <v>188711171.618</v>
      </c>
      <c r="E51" s="2">
        <v>180215034.44</v>
      </c>
      <c r="F51" s="2">
        <v>368926206.05799997</v>
      </c>
      <c r="G51" s="2">
        <v>-8496137.1780000031</v>
      </c>
      <c r="H51" s="2">
        <v>3870.56</v>
      </c>
      <c r="I51" s="2">
        <v>266794.98</v>
      </c>
      <c r="J51" s="2">
        <v>2.6727780000000001</v>
      </c>
      <c r="K51" s="2">
        <v>2.895</v>
      </c>
      <c r="L51" s="2">
        <v>3.2283330000000001</v>
      </c>
      <c r="M51" s="2">
        <v>3.1</v>
      </c>
      <c r="N51" s="2">
        <v>3.3</v>
      </c>
      <c r="O51" s="2">
        <v>3.669556</v>
      </c>
      <c r="R51" s="4" t="s">
        <v>19</v>
      </c>
      <c r="S51" s="4">
        <v>-52184989.17480576</v>
      </c>
      <c r="T51" s="4">
        <v>31556173.392308019</v>
      </c>
      <c r="U51" s="4">
        <v>-1.6537172782656253</v>
      </c>
      <c r="V51" s="4">
        <v>0.10457828644914362</v>
      </c>
      <c r="W51" s="4">
        <v>-115599493.80254453</v>
      </c>
      <c r="X51" s="4">
        <v>11229515.452933006</v>
      </c>
      <c r="Y51" s="4">
        <v>-115599493.80254453</v>
      </c>
      <c r="Z51" s="4">
        <v>11229515.452933006</v>
      </c>
    </row>
    <row r="52" spans="1:26" x14ac:dyDescent="0.3">
      <c r="A52">
        <v>2018</v>
      </c>
      <c r="B52" t="s">
        <v>10</v>
      </c>
      <c r="C52" t="s">
        <v>17</v>
      </c>
      <c r="D52" s="2">
        <v>6340000</v>
      </c>
      <c r="E52" s="2">
        <v>5260000</v>
      </c>
      <c r="F52" s="2">
        <v>11600000</v>
      </c>
      <c r="G52" s="2">
        <v>-1080000</v>
      </c>
      <c r="H52" s="2">
        <v>2720.32</v>
      </c>
      <c r="I52" s="2">
        <v>6961.21</v>
      </c>
      <c r="J52" s="2">
        <v>2.61287</v>
      </c>
      <c r="K52" s="2">
        <v>2.4413269999999998</v>
      </c>
      <c r="L52" s="2">
        <v>2.7156859999999998</v>
      </c>
      <c r="M52" s="2">
        <v>2.6490200000000002</v>
      </c>
      <c r="N52" s="2">
        <v>2.9140220000000001</v>
      </c>
      <c r="O52" s="2">
        <v>2.8425940000000001</v>
      </c>
    </row>
    <row r="53" spans="1:26" x14ac:dyDescent="0.3">
      <c r="A53">
        <v>2018</v>
      </c>
      <c r="B53" t="s">
        <v>18</v>
      </c>
      <c r="C53" t="s">
        <v>17</v>
      </c>
      <c r="D53" s="2">
        <v>217358263.56</v>
      </c>
      <c r="E53" s="2">
        <v>247323665.35699999</v>
      </c>
      <c r="F53" s="2">
        <v>464681928.917</v>
      </c>
      <c r="G53" s="2">
        <v>29965401.796999991</v>
      </c>
      <c r="H53" s="2">
        <v>10941.75</v>
      </c>
      <c r="I53" s="2">
        <v>32042.457999999999</v>
      </c>
      <c r="J53" s="2">
        <v>2.8982679999999998</v>
      </c>
      <c r="K53" s="2">
        <v>3.147186</v>
      </c>
      <c r="L53" s="2">
        <v>3.347836</v>
      </c>
      <c r="M53" s="2">
        <v>3.2978360000000002</v>
      </c>
      <c r="N53" s="2">
        <v>3.1478350000000002</v>
      </c>
      <c r="O53" s="2">
        <v>3.4638140000000002</v>
      </c>
      <c r="R53" t="s">
        <v>546</v>
      </c>
    </row>
    <row r="54" spans="1:26" ht="14.5" thickBot="1" x14ac:dyDescent="0.35">
      <c r="A54">
        <v>2018</v>
      </c>
      <c r="B54" t="s">
        <v>11</v>
      </c>
      <c r="C54" t="s">
        <v>17</v>
      </c>
      <c r="D54" s="2">
        <v>19345459.572000001</v>
      </c>
      <c r="E54" s="2">
        <v>16671612.499</v>
      </c>
      <c r="F54" s="2">
        <v>36017072.071000002</v>
      </c>
      <c r="G54" s="2">
        <v>-2673847.0730000008</v>
      </c>
      <c r="H54" s="2">
        <v>1297.68</v>
      </c>
      <c r="I54" s="2">
        <v>53855.735000000001</v>
      </c>
      <c r="J54" s="2">
        <v>2.1666669999999999</v>
      </c>
      <c r="K54" s="2">
        <v>1.9946889999999999</v>
      </c>
      <c r="L54" s="2">
        <v>2.1991420000000002</v>
      </c>
      <c r="M54" s="2">
        <v>2.2792509999999999</v>
      </c>
      <c r="N54" s="2">
        <v>2.2023269999999999</v>
      </c>
      <c r="O54" s="2">
        <v>2.9084189999999999</v>
      </c>
    </row>
    <row r="55" spans="1:26" x14ac:dyDescent="0.3">
      <c r="A55">
        <v>2018</v>
      </c>
      <c r="B55" t="s">
        <v>12</v>
      </c>
      <c r="C55" t="s">
        <v>17</v>
      </c>
      <c r="D55" s="2">
        <v>115038016.455</v>
      </c>
      <c r="E55" s="2">
        <v>67487668.297999993</v>
      </c>
      <c r="F55" s="2">
        <v>182525684.75299999</v>
      </c>
      <c r="G55" s="2">
        <v>-47550348.157000005</v>
      </c>
      <c r="H55" s="2">
        <v>3103.62</v>
      </c>
      <c r="I55" s="2">
        <v>106512.07399999999</v>
      </c>
      <c r="J55" s="2">
        <v>2.5294120000000002</v>
      </c>
      <c r="K55" s="2">
        <v>2.7259519999999999</v>
      </c>
      <c r="L55" s="2">
        <v>3.292618</v>
      </c>
      <c r="M55" s="2">
        <v>2.7760280000000002</v>
      </c>
      <c r="N55" s="2">
        <v>3.0591740000000001</v>
      </c>
      <c r="O55" s="2">
        <v>2.983609</v>
      </c>
      <c r="R55" s="6" t="s">
        <v>31</v>
      </c>
      <c r="S55" s="6"/>
    </row>
    <row r="56" spans="1:26" x14ac:dyDescent="0.3">
      <c r="A56">
        <v>2018</v>
      </c>
      <c r="B56" t="s">
        <v>13</v>
      </c>
      <c r="C56" t="s">
        <v>17</v>
      </c>
      <c r="D56" s="2">
        <v>370658225.63800001</v>
      </c>
      <c r="E56" s="2">
        <v>412648736.26300001</v>
      </c>
      <c r="F56" s="2">
        <v>783306961.90100002</v>
      </c>
      <c r="G56" s="2">
        <v>41990510.625</v>
      </c>
      <c r="H56" s="2">
        <v>64041.42</v>
      </c>
      <c r="I56" s="2">
        <v>5791.9009999999998</v>
      </c>
      <c r="J56" s="2">
        <v>3.8870819999999999</v>
      </c>
      <c r="K56" s="2">
        <v>4.0637869999999996</v>
      </c>
      <c r="L56" s="2">
        <v>3.5800939999999999</v>
      </c>
      <c r="M56" s="2">
        <v>4.099996</v>
      </c>
      <c r="N56" s="2">
        <v>4.080114</v>
      </c>
      <c r="O56" s="2">
        <v>4.3199439999999996</v>
      </c>
      <c r="R56" s="3" t="s">
        <v>32</v>
      </c>
      <c r="S56" s="3">
        <v>0.94784845874946422</v>
      </c>
    </row>
    <row r="57" spans="1:26" x14ac:dyDescent="0.3">
      <c r="A57">
        <v>2018</v>
      </c>
      <c r="B57" t="s">
        <v>14</v>
      </c>
      <c r="C57" t="s">
        <v>17</v>
      </c>
      <c r="D57" s="2">
        <v>249173519.01800001</v>
      </c>
      <c r="E57" s="2">
        <v>252485154.11500001</v>
      </c>
      <c r="F57" s="2">
        <v>501658673.13300002</v>
      </c>
      <c r="G57" s="2">
        <v>3311635.0970000029</v>
      </c>
      <c r="H57" s="2">
        <v>7187.19</v>
      </c>
      <c r="I57" s="2">
        <v>69183.172999999995</v>
      </c>
      <c r="J57" s="2">
        <v>3.1424970000000001</v>
      </c>
      <c r="K57" s="2">
        <v>3.1381329999999998</v>
      </c>
      <c r="L57" s="2">
        <v>3.4568979999999998</v>
      </c>
      <c r="M57" s="2">
        <v>3.4107259999999999</v>
      </c>
      <c r="N57" s="2">
        <v>3.4671609999999999</v>
      </c>
      <c r="O57" s="2">
        <v>3.8138169999999998</v>
      </c>
      <c r="R57" s="3" t="s">
        <v>33</v>
      </c>
      <c r="S57" s="3">
        <v>0.89841670075373481</v>
      </c>
    </row>
    <row r="58" spans="1:26" x14ac:dyDescent="0.3">
      <c r="A58">
        <v>2018</v>
      </c>
      <c r="B58" t="s">
        <v>16</v>
      </c>
      <c r="C58" t="s">
        <v>17</v>
      </c>
      <c r="D58" s="2">
        <v>246154037.90000001</v>
      </c>
      <c r="E58" s="2">
        <v>246546998.28799999</v>
      </c>
      <c r="F58" s="2">
        <v>492701036.18799996</v>
      </c>
      <c r="G58" s="2">
        <v>392960.38799998164</v>
      </c>
      <c r="H58" s="2">
        <v>2551.12</v>
      </c>
      <c r="I58" s="2">
        <v>96491.145999999993</v>
      </c>
      <c r="J58" s="2">
        <v>2.9501539999999999</v>
      </c>
      <c r="K58" s="2">
        <v>3.00549</v>
      </c>
      <c r="L58" s="2">
        <v>3.1554899999999999</v>
      </c>
      <c r="M58" s="2">
        <v>3.39934</v>
      </c>
      <c r="N58" s="2">
        <v>3.4497800000000001</v>
      </c>
      <c r="O58" s="2">
        <v>3.6720030000000001</v>
      </c>
      <c r="R58" s="3" t="s">
        <v>34</v>
      </c>
      <c r="S58" s="3">
        <v>0.86349663759610507</v>
      </c>
    </row>
    <row r="59" spans="1:26" x14ac:dyDescent="0.3">
      <c r="R59" s="3" t="s">
        <v>35</v>
      </c>
      <c r="S59" s="3">
        <v>59332226.371154547</v>
      </c>
    </row>
    <row r="60" spans="1:26" ht="14.5" thickBot="1" x14ac:dyDescent="0.35">
      <c r="R60" s="4" t="s">
        <v>36</v>
      </c>
      <c r="S60" s="4">
        <v>57</v>
      </c>
    </row>
    <row r="62" spans="1:26" ht="14.5" thickBot="1" x14ac:dyDescent="0.35">
      <c r="R62" t="s">
        <v>37</v>
      </c>
    </row>
    <row r="63" spans="1:26" x14ac:dyDescent="0.3">
      <c r="R63" s="5"/>
      <c r="S63" s="5" t="s">
        <v>41</v>
      </c>
      <c r="T63" s="5" t="s">
        <v>42</v>
      </c>
      <c r="U63" s="5" t="s">
        <v>43</v>
      </c>
      <c r="V63" s="5" t="s">
        <v>44</v>
      </c>
      <c r="W63" s="5" t="s">
        <v>45</v>
      </c>
    </row>
    <row r="64" spans="1:26" x14ac:dyDescent="0.3">
      <c r="R64" s="3" t="s">
        <v>38</v>
      </c>
      <c r="S64" s="3">
        <v>8</v>
      </c>
      <c r="T64" s="3">
        <v>1.5255725744851881E+18</v>
      </c>
      <c r="U64" s="3">
        <v>1.9069657181064851E+17</v>
      </c>
      <c r="V64" s="3">
        <v>54.170344268661324</v>
      </c>
      <c r="W64" s="3">
        <v>2.0206744821607929E-21</v>
      </c>
    </row>
    <row r="65" spans="18:26" x14ac:dyDescent="0.3">
      <c r="R65" s="3" t="s">
        <v>39</v>
      </c>
      <c r="S65" s="3">
        <v>49</v>
      </c>
      <c r="T65" s="3">
        <v>1.7249534122173843E+17</v>
      </c>
      <c r="U65" s="3">
        <v>3520313086157927</v>
      </c>
      <c r="V65" s="3"/>
      <c r="W65" s="3"/>
    </row>
    <row r="66" spans="18:26" ht="14.5" thickBot="1" x14ac:dyDescent="0.35">
      <c r="R66" s="4" t="s">
        <v>4</v>
      </c>
      <c r="S66" s="4">
        <v>57</v>
      </c>
      <c r="T66" s="4">
        <v>1.6980679157069266E+18</v>
      </c>
      <c r="U66" s="4"/>
      <c r="V66" s="4"/>
      <c r="W66" s="4"/>
    </row>
    <row r="67" spans="18:26" ht="14.5" thickBot="1" x14ac:dyDescent="0.35"/>
    <row r="68" spans="18:26" x14ac:dyDescent="0.3">
      <c r="R68" s="5"/>
      <c r="S68" s="5" t="s">
        <v>46</v>
      </c>
      <c r="T68" s="5" t="s">
        <v>35</v>
      </c>
      <c r="U68" s="5" t="s">
        <v>47</v>
      </c>
      <c r="V68" s="5" t="s">
        <v>48</v>
      </c>
      <c r="W68" s="5" t="s">
        <v>49</v>
      </c>
      <c r="X68" s="5" t="s">
        <v>50</v>
      </c>
      <c r="Y68" s="5" t="s">
        <v>51</v>
      </c>
      <c r="Z68" s="5" t="s">
        <v>52</v>
      </c>
    </row>
    <row r="69" spans="18:26" x14ac:dyDescent="0.3">
      <c r="R69" s="3" t="s">
        <v>40</v>
      </c>
      <c r="S69" s="3">
        <v>0</v>
      </c>
      <c r="T69" s="3" t="e">
        <v>#N/A</v>
      </c>
      <c r="U69" s="3" t="e">
        <v>#N/A</v>
      </c>
      <c r="V69" s="3" t="e">
        <v>#N/A</v>
      </c>
      <c r="W69" s="3" t="e">
        <v>#N/A</v>
      </c>
      <c r="X69" s="3" t="e">
        <v>#N/A</v>
      </c>
      <c r="Y69" s="3" t="e">
        <v>#N/A</v>
      </c>
      <c r="Z69" s="3" t="e">
        <v>#N/A</v>
      </c>
    </row>
    <row r="70" spans="18:26" x14ac:dyDescent="0.3">
      <c r="R70" s="3" t="s">
        <v>5</v>
      </c>
      <c r="S70" s="3">
        <v>3140.3640112515664</v>
      </c>
      <c r="T70" s="3">
        <v>815.53529864459756</v>
      </c>
      <c r="U70" s="3">
        <v>3.8506782189204869</v>
      </c>
      <c r="V70" s="7">
        <v>3.419444243087026E-4</v>
      </c>
      <c r="W70" s="3">
        <v>1501.4844700905846</v>
      </c>
      <c r="X70" s="3">
        <v>4779.2435524125485</v>
      </c>
      <c r="Y70" s="3">
        <v>1501.4844700905846</v>
      </c>
      <c r="Z70" s="3">
        <v>4779.2435524125485</v>
      </c>
    </row>
    <row r="71" spans="18:26" x14ac:dyDescent="0.3">
      <c r="R71" s="3" t="s">
        <v>6</v>
      </c>
      <c r="S71" s="3">
        <v>428.2559371006414</v>
      </c>
      <c r="T71" s="3">
        <v>133.69016790800686</v>
      </c>
      <c r="U71" s="3">
        <v>3.2033465422477989</v>
      </c>
      <c r="V71" s="7">
        <v>2.3890152799291042E-3</v>
      </c>
      <c r="W71" s="3">
        <v>159.59548622506077</v>
      </c>
      <c r="X71" s="3">
        <v>696.91638797622204</v>
      </c>
      <c r="Y71" s="3">
        <v>159.59548622506077</v>
      </c>
      <c r="Z71" s="3">
        <v>696.91638797622204</v>
      </c>
    </row>
    <row r="72" spans="18:26" x14ac:dyDescent="0.3">
      <c r="R72" s="3" t="s">
        <v>24</v>
      </c>
      <c r="S72" s="3">
        <v>-155054913.68782622</v>
      </c>
      <c r="T72" s="3">
        <v>64526047.917356886</v>
      </c>
      <c r="U72" s="3">
        <v>-2.4029817212177029</v>
      </c>
      <c r="V72" s="7">
        <v>2.009339717771854E-2</v>
      </c>
      <c r="W72" s="3">
        <v>-284724861.73236132</v>
      </c>
      <c r="X72" s="3">
        <v>-25384965.643291131</v>
      </c>
      <c r="Y72" s="3">
        <v>-284724861.73236132</v>
      </c>
      <c r="Z72" s="3">
        <v>-25384965.643291131</v>
      </c>
    </row>
    <row r="73" spans="18:26" x14ac:dyDescent="0.3">
      <c r="R73" s="3" t="s">
        <v>23</v>
      </c>
      <c r="S73" s="3">
        <v>271797365.0372709</v>
      </c>
      <c r="T73" s="3">
        <v>55661149.649791218</v>
      </c>
      <c r="U73" s="3">
        <v>4.8830713477419234</v>
      </c>
      <c r="V73" s="7">
        <v>1.1538979021017445E-5</v>
      </c>
      <c r="W73" s="3">
        <v>159942097.03090566</v>
      </c>
      <c r="X73" s="3">
        <v>383652633.04363614</v>
      </c>
      <c r="Y73" s="3">
        <v>159942097.03090566</v>
      </c>
      <c r="Z73" s="3">
        <v>383652633.04363614</v>
      </c>
    </row>
    <row r="74" spans="18:26" x14ac:dyDescent="0.3">
      <c r="R74" s="3" t="s">
        <v>22</v>
      </c>
      <c r="S74" s="3">
        <v>6707883.5022920445</v>
      </c>
      <c r="T74" s="3">
        <v>48692898.212448277</v>
      </c>
      <c r="U74" s="3">
        <v>0.13775896996365647</v>
      </c>
      <c r="V74" s="3">
        <v>0.89099545375643352</v>
      </c>
      <c r="W74" s="3">
        <v>-91144158.969498575</v>
      </c>
      <c r="X74" s="3">
        <v>104559925.97408268</v>
      </c>
      <c r="Y74" s="3">
        <v>-91144158.969498575</v>
      </c>
      <c r="Z74" s="3">
        <v>104559925.97408268</v>
      </c>
    </row>
    <row r="75" spans="18:26" x14ac:dyDescent="0.3">
      <c r="R75" s="3" t="s">
        <v>21</v>
      </c>
      <c r="S75" s="3">
        <v>56179230.85084606</v>
      </c>
      <c r="T75" s="3">
        <v>71193801.960663259</v>
      </c>
      <c r="U75" s="3">
        <v>0.78910283344450116</v>
      </c>
      <c r="V75" s="3">
        <v>0.43385357744353825</v>
      </c>
      <c r="W75" s="3">
        <v>-86890070.606385887</v>
      </c>
      <c r="X75" s="3">
        <v>199248532.30807799</v>
      </c>
      <c r="Y75" s="3">
        <v>-86890070.606385887</v>
      </c>
      <c r="Z75" s="3">
        <v>199248532.30807799</v>
      </c>
    </row>
    <row r="76" spans="18:26" x14ac:dyDescent="0.3">
      <c r="R76" s="3" t="s">
        <v>20</v>
      </c>
      <c r="S76" s="3">
        <v>-92441476.510533959</v>
      </c>
      <c r="T76" s="3">
        <v>55881219.448926821</v>
      </c>
      <c r="U76" s="3">
        <v>-1.6542494494956708</v>
      </c>
      <c r="V76" s="3">
        <v>0.10446966195174744</v>
      </c>
      <c r="W76" s="3">
        <v>-204738991.33568209</v>
      </c>
      <c r="X76" s="3">
        <v>19856038.314614192</v>
      </c>
      <c r="Y76" s="3">
        <v>-204738991.33568209</v>
      </c>
      <c r="Z76" s="3">
        <v>19856038.314614192</v>
      </c>
    </row>
    <row r="77" spans="18:26" ht="14.5" thickBot="1" x14ac:dyDescent="0.35">
      <c r="R77" s="4" t="s">
        <v>19</v>
      </c>
      <c r="S77" s="4">
        <v>-47759655.3248301</v>
      </c>
      <c r="T77" s="4">
        <v>33208570.411758523</v>
      </c>
      <c r="U77" s="4">
        <v>-1.4381725781221619</v>
      </c>
      <c r="V77" s="4">
        <v>0.15674167006140829</v>
      </c>
      <c r="W77" s="4">
        <v>-114494776.08476275</v>
      </c>
      <c r="X77" s="4">
        <v>18975465.43510256</v>
      </c>
      <c r="Y77" s="4">
        <v>-114494776.08476275</v>
      </c>
      <c r="Z77" s="4">
        <v>18975465.43510256</v>
      </c>
    </row>
    <row r="81" spans="18:20" x14ac:dyDescent="0.3">
      <c r="R81" s="3"/>
      <c r="S81" s="3"/>
      <c r="T81" s="3"/>
    </row>
    <row r="82" spans="18:20" x14ac:dyDescent="0.3">
      <c r="R82" s="3"/>
      <c r="S82" s="3"/>
      <c r="T82" s="3"/>
    </row>
    <row r="83" spans="18:20" x14ac:dyDescent="0.3">
      <c r="R83" s="3"/>
      <c r="S83" s="3"/>
      <c r="T83" s="3"/>
    </row>
    <row r="84" spans="18:20" x14ac:dyDescent="0.3">
      <c r="R84" s="3"/>
      <c r="S84" s="3"/>
      <c r="T84" s="3"/>
    </row>
    <row r="85" spans="18:20" x14ac:dyDescent="0.3">
      <c r="R85" s="3"/>
      <c r="S85" s="3"/>
      <c r="T85" s="3"/>
    </row>
    <row r="86" spans="18:20" x14ac:dyDescent="0.3">
      <c r="R86" s="3"/>
      <c r="S86" s="3"/>
      <c r="T86" s="3"/>
    </row>
    <row r="87" spans="18:20" x14ac:dyDescent="0.3">
      <c r="R87" s="3"/>
      <c r="S87" s="3"/>
      <c r="T87" s="3"/>
    </row>
    <row r="88" spans="18:20" ht="14.5" thickBot="1" x14ac:dyDescent="0.35">
      <c r="R88" s="4"/>
      <c r="S88" s="4"/>
      <c r="T88" s="4"/>
    </row>
  </sheetData>
  <mergeCells count="1">
    <mergeCell ref="AB24:AF24"/>
  </mergeCells>
  <pageMargins left="0.7" right="0.7" top="0.75" bottom="0.75" header="0.3" footer="0.3"/>
  <pageSetup paperSize="9" orientation="portrait" horizontalDpi="4294967293" verticalDpi="0" r:id="rId1"/>
  <ignoredErrors>
    <ignoredError sqref="AE13:AF18 AD19" numberStoredAsText="1"/>
  </ignoredError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82ED06-C698-4046-B5A4-EE8324DF9B16}">
  <sheetPr>
    <tabColor rgb="FFFF0000"/>
  </sheetPr>
  <dimension ref="A1:BW41"/>
  <sheetViews>
    <sheetView topLeftCell="BB16" zoomScale="72" zoomScaleNormal="72" workbookViewId="0">
      <selection activeCell="BE15" sqref="BE15:BO16"/>
    </sheetView>
  </sheetViews>
  <sheetFormatPr defaultRowHeight="14" x14ac:dyDescent="0.3"/>
  <cols>
    <col min="27" max="27" width="26.25" customWidth="1"/>
    <col min="28" max="28" width="8.75" style="9"/>
    <col min="29" max="29" width="13.33203125" style="9" bestFit="1" customWidth="1"/>
    <col min="30" max="30" width="13.25" style="9" bestFit="1" customWidth="1"/>
    <col min="31" max="31" width="12.25" style="9" bestFit="1" customWidth="1"/>
    <col min="32" max="32" width="16.9140625" style="9" bestFit="1" customWidth="1"/>
    <col min="33" max="34" width="15.6640625" style="9" customWidth="1"/>
    <col min="37" max="37" width="13.4140625" customWidth="1"/>
    <col min="38" max="40" width="9.6640625" customWidth="1"/>
    <col min="41" max="43" width="10.4140625" customWidth="1"/>
    <col min="45" max="45" width="11.25" customWidth="1"/>
    <col min="46" max="56" width="11.5" style="72" customWidth="1"/>
    <col min="57" max="57" width="8.83203125" customWidth="1"/>
    <col min="58" max="67" width="7.75" style="72" customWidth="1"/>
    <col min="68" max="68" width="11.5" style="72" customWidth="1"/>
    <col min="69" max="69" width="20.4140625" customWidth="1"/>
    <col min="70" max="75" width="9.5" customWidth="1"/>
  </cols>
  <sheetData>
    <row r="1" spans="1:75" ht="14.5" thickBot="1" x14ac:dyDescent="0.35">
      <c r="A1" s="5" t="s">
        <v>2</v>
      </c>
      <c r="B1" s="5"/>
      <c r="C1" s="5" t="s">
        <v>3</v>
      </c>
      <c r="D1" s="5"/>
      <c r="E1" s="5" t="s">
        <v>4</v>
      </c>
      <c r="F1" s="5"/>
      <c r="G1" s="5" t="s">
        <v>53</v>
      </c>
      <c r="H1" s="5"/>
      <c r="I1" s="5" t="s">
        <v>5</v>
      </c>
      <c r="J1" s="5"/>
      <c r="K1" s="5" t="s">
        <v>6</v>
      </c>
      <c r="L1" s="5"/>
      <c r="M1" s="5" t="s">
        <v>551</v>
      </c>
      <c r="N1" s="5"/>
      <c r="O1" s="5" t="s">
        <v>521</v>
      </c>
      <c r="P1" s="5"/>
      <c r="Q1" s="5" t="s">
        <v>522</v>
      </c>
      <c r="R1" s="5"/>
      <c r="S1" s="5" t="s">
        <v>523</v>
      </c>
      <c r="T1" s="5"/>
      <c r="U1" s="5" t="s">
        <v>524</v>
      </c>
      <c r="V1" s="5"/>
      <c r="W1" s="5" t="s">
        <v>525</v>
      </c>
      <c r="X1" s="5"/>
      <c r="AA1" s="41" t="s">
        <v>558</v>
      </c>
      <c r="AB1" s="42" t="s">
        <v>537</v>
      </c>
      <c r="AC1" s="42" t="s">
        <v>526</v>
      </c>
      <c r="AD1" s="42" t="s">
        <v>35</v>
      </c>
      <c r="AE1" s="42" t="s">
        <v>527</v>
      </c>
      <c r="AF1" s="42" t="s">
        <v>529</v>
      </c>
      <c r="AG1" s="42" t="s">
        <v>534</v>
      </c>
      <c r="AH1" s="42" t="s">
        <v>535</v>
      </c>
      <c r="AK1" s="163" t="s">
        <v>566</v>
      </c>
      <c r="AL1" s="161" t="s">
        <v>33</v>
      </c>
      <c r="AM1" s="161"/>
      <c r="AN1" s="162"/>
      <c r="AO1" s="165" t="s">
        <v>45</v>
      </c>
      <c r="AP1" s="161"/>
      <c r="AQ1" s="161"/>
      <c r="AS1" s="158" t="s">
        <v>568</v>
      </c>
      <c r="AT1" s="159"/>
      <c r="AU1" s="159"/>
      <c r="AV1" s="159"/>
      <c r="AW1" s="159"/>
      <c r="AX1" s="159"/>
      <c r="AY1" s="159"/>
      <c r="AZ1" s="159"/>
      <c r="BA1" s="159"/>
      <c r="BB1" s="159"/>
      <c r="BC1" s="160"/>
      <c r="BE1" s="184" t="s">
        <v>568</v>
      </c>
      <c r="BF1" s="184"/>
      <c r="BG1" s="184"/>
      <c r="BH1" s="184"/>
      <c r="BI1" s="184"/>
      <c r="BJ1" s="184"/>
      <c r="BK1" s="184"/>
      <c r="BL1" s="184"/>
      <c r="BM1" s="184"/>
      <c r="BN1" s="184"/>
      <c r="BO1" s="184"/>
    </row>
    <row r="2" spans="1:75" ht="28" x14ac:dyDescent="0.3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AA2" s="38" t="s">
        <v>2</v>
      </c>
      <c r="AB2" s="39">
        <v>863</v>
      </c>
      <c r="AC2" s="40">
        <v>114026682.59711944</v>
      </c>
      <c r="AD2" s="40">
        <v>9590948.226766441</v>
      </c>
      <c r="AE2" s="40">
        <v>17376721.272</v>
      </c>
      <c r="AF2" s="40">
        <v>281751959.08420563</v>
      </c>
      <c r="AG2" s="40">
        <v>35124.574999999997</v>
      </c>
      <c r="AH2" s="40">
        <v>2611432490.1570001</v>
      </c>
      <c r="AK2" s="164"/>
      <c r="AL2" s="59" t="s">
        <v>2</v>
      </c>
      <c r="AM2" s="59" t="s">
        <v>3</v>
      </c>
      <c r="AN2" s="70" t="s">
        <v>53</v>
      </c>
      <c r="AO2" s="60" t="s">
        <v>2</v>
      </c>
      <c r="AP2" s="59" t="s">
        <v>3</v>
      </c>
      <c r="AQ2" s="71" t="s">
        <v>53</v>
      </c>
      <c r="AS2" s="96" t="s">
        <v>578</v>
      </c>
      <c r="AT2" s="93" t="s">
        <v>565</v>
      </c>
      <c r="AU2" s="93" t="s">
        <v>498</v>
      </c>
      <c r="AV2" s="93" t="s">
        <v>499</v>
      </c>
      <c r="AW2" s="93" t="s">
        <v>497</v>
      </c>
      <c r="AX2" s="93" t="s">
        <v>276</v>
      </c>
      <c r="AY2" s="93" t="s">
        <v>488</v>
      </c>
      <c r="AZ2" s="93" t="s">
        <v>487</v>
      </c>
      <c r="BA2" s="93" t="s">
        <v>137</v>
      </c>
      <c r="BB2" s="93" t="s">
        <v>500</v>
      </c>
      <c r="BC2" s="93" t="s">
        <v>17</v>
      </c>
      <c r="BE2" s="185" t="s">
        <v>838</v>
      </c>
      <c r="BF2" s="186" t="s">
        <v>565</v>
      </c>
      <c r="BG2" s="186" t="s">
        <v>498</v>
      </c>
      <c r="BH2" s="186" t="s">
        <v>499</v>
      </c>
      <c r="BI2" s="186" t="s">
        <v>497</v>
      </c>
      <c r="BJ2" s="186" t="s">
        <v>276</v>
      </c>
      <c r="BK2" s="186" t="s">
        <v>488</v>
      </c>
      <c r="BL2" s="186" t="s">
        <v>487</v>
      </c>
      <c r="BM2" s="186" t="s">
        <v>137</v>
      </c>
      <c r="BN2" s="186" t="s">
        <v>500</v>
      </c>
      <c r="BO2" s="186" t="s">
        <v>17</v>
      </c>
      <c r="BQ2" s="107" t="s">
        <v>568</v>
      </c>
      <c r="BR2" s="108" t="s">
        <v>602</v>
      </c>
      <c r="BS2" s="108" t="s">
        <v>603</v>
      </c>
      <c r="BT2" s="108" t="s">
        <v>604</v>
      </c>
      <c r="BU2" s="108" t="s">
        <v>605</v>
      </c>
      <c r="BV2" s="108" t="s">
        <v>606</v>
      </c>
      <c r="BW2" s="108" t="s">
        <v>607</v>
      </c>
    </row>
    <row r="3" spans="1:75" x14ac:dyDescent="0.3">
      <c r="A3" s="3" t="s">
        <v>526</v>
      </c>
      <c r="B3" s="3">
        <v>114026682.59711944</v>
      </c>
      <c r="C3" s="3" t="s">
        <v>526</v>
      </c>
      <c r="D3" s="3">
        <v>113265120.56655151</v>
      </c>
      <c r="E3" s="3" t="s">
        <v>526</v>
      </c>
      <c r="F3" s="3">
        <v>227291803.16367078</v>
      </c>
      <c r="G3" s="3" t="s">
        <v>526</v>
      </c>
      <c r="H3" s="3">
        <v>-761562.03056778619</v>
      </c>
      <c r="I3" s="3" t="s">
        <v>526</v>
      </c>
      <c r="J3" s="3">
        <v>14720.437652375445</v>
      </c>
      <c r="K3" s="3" t="s">
        <v>526</v>
      </c>
      <c r="L3" s="3">
        <v>46831.740366495629</v>
      </c>
      <c r="M3" s="3" t="s">
        <v>526</v>
      </c>
      <c r="N3" s="3">
        <v>2.677734283893396</v>
      </c>
      <c r="O3" s="3" t="s">
        <v>526</v>
      </c>
      <c r="P3" s="3">
        <v>2.729389826187719</v>
      </c>
      <c r="Q3" s="3" t="s">
        <v>526</v>
      </c>
      <c r="R3" s="3">
        <v>2.8466575921205113</v>
      </c>
      <c r="S3" s="3" t="s">
        <v>526</v>
      </c>
      <c r="T3" s="3">
        <v>2.8226409837775206</v>
      </c>
      <c r="U3" s="3" t="s">
        <v>526</v>
      </c>
      <c r="V3" s="3">
        <v>2.8928434217844736</v>
      </c>
      <c r="W3" s="3" t="s">
        <v>526</v>
      </c>
      <c r="X3" s="3">
        <v>3.290491480880648</v>
      </c>
      <c r="AA3" s="38" t="s">
        <v>3</v>
      </c>
      <c r="AB3" s="39">
        <v>863</v>
      </c>
      <c r="AC3" s="40">
        <v>113265120.56655151</v>
      </c>
      <c r="AD3" s="40">
        <v>9069761.1359331086</v>
      </c>
      <c r="AE3" s="40">
        <v>12685521.524</v>
      </c>
      <c r="AF3" s="40">
        <v>266441118.02660587</v>
      </c>
      <c r="AG3" s="40">
        <v>158.55500000000001</v>
      </c>
      <c r="AH3" s="40">
        <v>2487071926.197</v>
      </c>
      <c r="AK3" s="61" t="s">
        <v>565</v>
      </c>
      <c r="AL3" s="143">
        <f>'World -LPI'!S31</f>
        <v>0.5689233931952169</v>
      </c>
      <c r="AM3" s="144">
        <f>'World -LPI'!S57</f>
        <v>0.61273504084681218</v>
      </c>
      <c r="AN3" s="63">
        <f>'World -LPI'!S5</f>
        <v>1.4894647044003392E-2</v>
      </c>
      <c r="AO3" s="64">
        <f>'World -LPI'!W38</f>
        <v>1.6542308636049151E-150</v>
      </c>
      <c r="AP3" s="65">
        <f>'World -LPI'!W64</f>
        <v>2.6918215893132965E-170</v>
      </c>
      <c r="AQ3" s="66">
        <f>'World -LPI'!W12</f>
        <v>0.11620293373378787</v>
      </c>
      <c r="AS3" s="99" t="s">
        <v>5</v>
      </c>
      <c r="AT3" s="94">
        <f>'World -LPI'!V44</f>
        <v>1.1882857097580528E-5</v>
      </c>
      <c r="AU3" s="94">
        <f>'S.America-LPI'!V44</f>
        <v>0.59982892012438516</v>
      </c>
      <c r="AV3" s="94">
        <f>'N.America-LPI'!V44</f>
        <v>8.6839890513267223E-2</v>
      </c>
      <c r="AW3" s="94">
        <f>'Oceania-LPI'!V44</f>
        <v>1.2632851692874725E-2</v>
      </c>
      <c r="AX3" s="94">
        <f>'Africa-LPI'!V44</f>
        <v>3.5831533758001229E-9</v>
      </c>
      <c r="AY3" s="94">
        <f>'EU-LPI'!V44</f>
        <v>0.40445238349112256</v>
      </c>
      <c r="AZ3" s="94">
        <f>'SouthAsia-LPI'!V44</f>
        <v>0.28662231846119418</v>
      </c>
      <c r="BA3" s="94">
        <f>'WestAsia-LPI'!V44</f>
        <v>2.9119474885096811E-2</v>
      </c>
      <c r="BB3" s="94">
        <f>'NorthAsia-LPI'!V44</f>
        <v>8.6331062521066662E-2</v>
      </c>
      <c r="BC3" s="94">
        <f>'SEA-LPI'!V44</f>
        <v>7.524571248724468E-4</v>
      </c>
      <c r="BE3" s="187" t="s">
        <v>5</v>
      </c>
      <c r="BF3" s="188" t="s">
        <v>690</v>
      </c>
      <c r="BG3" s="189">
        <v>0.59982892012438516</v>
      </c>
      <c r="BH3" s="189" t="s">
        <v>698</v>
      </c>
      <c r="BI3" s="189" t="s">
        <v>700</v>
      </c>
      <c r="BJ3" s="188" t="s">
        <v>702</v>
      </c>
      <c r="BK3" s="189">
        <v>0.40445238349112256</v>
      </c>
      <c r="BL3" s="189">
        <v>0.28662231846119401</v>
      </c>
      <c r="BM3" s="189" t="s">
        <v>589</v>
      </c>
      <c r="BN3" s="189" t="s">
        <v>713</v>
      </c>
      <c r="BO3" s="189" t="s">
        <v>591</v>
      </c>
      <c r="BQ3" s="106" t="s">
        <v>565</v>
      </c>
      <c r="BR3" s="111" t="s">
        <v>614</v>
      </c>
      <c r="BS3" s="111" t="s">
        <v>614</v>
      </c>
      <c r="BT3" s="111" t="s">
        <v>614</v>
      </c>
      <c r="BU3" s="111" t="s">
        <v>616</v>
      </c>
      <c r="BV3" s="111" t="s">
        <v>614</v>
      </c>
      <c r="BW3" s="111" t="s">
        <v>614</v>
      </c>
    </row>
    <row r="4" spans="1:75" x14ac:dyDescent="0.3">
      <c r="A4" s="3" t="s">
        <v>35</v>
      </c>
      <c r="B4" s="3">
        <v>9590948.226766441</v>
      </c>
      <c r="C4" s="3" t="s">
        <v>35</v>
      </c>
      <c r="D4" s="3">
        <v>9069761.1359331086</v>
      </c>
      <c r="E4" s="3" t="s">
        <v>35</v>
      </c>
      <c r="F4" s="3">
        <v>18442423.444175158</v>
      </c>
      <c r="G4" s="3" t="s">
        <v>35</v>
      </c>
      <c r="H4" s="3">
        <v>2893220.9401516709</v>
      </c>
      <c r="I4" s="3" t="s">
        <v>35</v>
      </c>
      <c r="J4" s="3">
        <v>685.33691151218295</v>
      </c>
      <c r="K4" s="3" t="s">
        <v>35</v>
      </c>
      <c r="L4" s="3">
        <v>5438.3559968826603</v>
      </c>
      <c r="M4" s="3" t="s">
        <v>35</v>
      </c>
      <c r="N4" s="3">
        <v>2.0413061768984234E-2</v>
      </c>
      <c r="O4" s="3" t="s">
        <v>35</v>
      </c>
      <c r="P4" s="3">
        <v>2.3652146000865151E-2</v>
      </c>
      <c r="Q4" s="3" t="s">
        <v>35</v>
      </c>
      <c r="R4" s="3">
        <v>1.7706657899044739E-2</v>
      </c>
      <c r="S4" s="3" t="s">
        <v>35</v>
      </c>
      <c r="T4" s="3">
        <v>2.1077255023096906E-2</v>
      </c>
      <c r="U4" s="3" t="s">
        <v>35</v>
      </c>
      <c r="V4" s="3">
        <v>2.1719387493758856E-2</v>
      </c>
      <c r="W4" s="3" t="s">
        <v>35</v>
      </c>
      <c r="X4" s="3">
        <v>2.0079365196395582E-2</v>
      </c>
      <c r="AA4" s="38" t="s">
        <v>5</v>
      </c>
      <c r="AB4" s="39">
        <v>863</v>
      </c>
      <c r="AC4" s="40">
        <v>14720.437652375445</v>
      </c>
      <c r="AD4" s="40">
        <v>685.33691151218295</v>
      </c>
      <c r="AE4" s="40">
        <v>5717.76</v>
      </c>
      <c r="AF4" s="40">
        <v>20133.047628428063</v>
      </c>
      <c r="AG4" s="40">
        <v>170.17400000000001</v>
      </c>
      <c r="AH4" s="40">
        <v>120449.61</v>
      </c>
      <c r="AK4" s="61" t="s">
        <v>498</v>
      </c>
      <c r="AL4" s="143">
        <f>'S.America-LPI'!S31</f>
        <v>0.70965723968192329</v>
      </c>
      <c r="AM4" s="144">
        <f>'S.America-LPI'!S57</f>
        <v>0.76510494283376984</v>
      </c>
      <c r="AN4" s="63">
        <f>'S.America-LPI'!S5</f>
        <v>0.29667365473056051</v>
      </c>
      <c r="AO4" s="64">
        <f>'S.America-LPI'!W38</f>
        <v>7.5184555276765467E-26</v>
      </c>
      <c r="AP4" s="65">
        <f>'S.America-LPI'!W64</f>
        <v>9.7523004675112007E-31</v>
      </c>
      <c r="AQ4" s="66">
        <f>'S.America-LPI'!W12</f>
        <v>4.2690187498081917E-6</v>
      </c>
      <c r="AS4" s="99" t="s">
        <v>577</v>
      </c>
      <c r="AT4" s="94">
        <f>'World -LPI'!V45</f>
        <v>4.9004871485020503E-69</v>
      </c>
      <c r="AU4" s="94">
        <f>'S.America-LPI'!V45</f>
        <v>4.5406218505771732E-18</v>
      </c>
      <c r="AV4" s="94">
        <f>'N.America-LPI'!V45</f>
        <v>4.4644017996671703E-4</v>
      </c>
      <c r="AW4" s="94">
        <f>'Oceania-LPI'!V45</f>
        <v>9.3651535249850967E-8</v>
      </c>
      <c r="AX4" s="94">
        <f>'Africa-LPI'!V45</f>
        <v>2.1818712616216774E-26</v>
      </c>
      <c r="AY4" s="94">
        <f>'EU-LPI'!V45</f>
        <v>5.1113482021053159E-27</v>
      </c>
      <c r="AZ4" s="94">
        <f>'SouthAsia-LPI'!V45</f>
        <v>4.6343960981168635E-20</v>
      </c>
      <c r="BA4" s="94">
        <f>'WestAsia-LPI'!V45</f>
        <v>2.8290818496446794E-7</v>
      </c>
      <c r="BB4" s="94">
        <f>'NorthAsia-LPI'!V45</f>
        <v>5.3537570849985841E-10</v>
      </c>
      <c r="BC4" s="94">
        <f>'SEA-LPI'!V45</f>
        <v>1.451674206611968E-3</v>
      </c>
      <c r="BE4" s="187" t="s">
        <v>577</v>
      </c>
      <c r="BF4" s="188" t="s">
        <v>691</v>
      </c>
      <c r="BG4" s="188" t="s">
        <v>697</v>
      </c>
      <c r="BH4" s="189" t="s">
        <v>588</v>
      </c>
      <c r="BI4" s="188" t="s">
        <v>701</v>
      </c>
      <c r="BJ4" s="188" t="s">
        <v>703</v>
      </c>
      <c r="BK4" s="188" t="s">
        <v>707</v>
      </c>
      <c r="BL4" s="188" t="s">
        <v>710</v>
      </c>
      <c r="BM4" s="188" t="s">
        <v>711</v>
      </c>
      <c r="BN4" s="188" t="s">
        <v>714</v>
      </c>
      <c r="BO4" s="189" t="s">
        <v>592</v>
      </c>
      <c r="BQ4" s="106" t="s">
        <v>498</v>
      </c>
      <c r="BR4" s="111" t="s">
        <v>616</v>
      </c>
      <c r="BS4" s="111" t="s">
        <v>616</v>
      </c>
      <c r="BT4" s="111" t="s">
        <v>616</v>
      </c>
      <c r="BU4" s="111" t="s">
        <v>616</v>
      </c>
      <c r="BV4" s="111" t="s">
        <v>616</v>
      </c>
      <c r="BW4" s="111" t="s">
        <v>616</v>
      </c>
    </row>
    <row r="5" spans="1:75" x14ac:dyDescent="0.3">
      <c r="A5" s="3" t="s">
        <v>527</v>
      </c>
      <c r="B5" s="3">
        <v>17376721.272</v>
      </c>
      <c r="C5" s="3" t="s">
        <v>527</v>
      </c>
      <c r="D5" s="3">
        <v>12685521.524</v>
      </c>
      <c r="E5" s="3" t="s">
        <v>527</v>
      </c>
      <c r="F5" s="3">
        <v>29649692.774</v>
      </c>
      <c r="G5" s="3" t="s">
        <v>527</v>
      </c>
      <c r="H5" s="3">
        <v>-1147502.1639999999</v>
      </c>
      <c r="I5" s="3" t="s">
        <v>527</v>
      </c>
      <c r="J5" s="3">
        <v>5717.76</v>
      </c>
      <c r="K5" s="3" t="s">
        <v>527</v>
      </c>
      <c r="L5" s="3">
        <v>10371.627</v>
      </c>
      <c r="M5" s="3" t="s">
        <v>527</v>
      </c>
      <c r="N5" s="3">
        <v>2.52833</v>
      </c>
      <c r="O5" s="3" t="s">
        <v>527</v>
      </c>
      <c r="P5" s="3">
        <v>2.5538859999999999</v>
      </c>
      <c r="Q5" s="3" t="s">
        <v>527</v>
      </c>
      <c r="R5" s="3">
        <v>2.787013</v>
      </c>
      <c r="S5" s="3" t="s">
        <v>527</v>
      </c>
      <c r="T5" s="3">
        <v>2.692253</v>
      </c>
      <c r="U5" s="3" t="s">
        <v>527</v>
      </c>
      <c r="V5" s="3">
        <v>2.7874620000000001</v>
      </c>
      <c r="W5" s="3" t="s">
        <v>527</v>
      </c>
      <c r="X5" s="3">
        <v>3.2222200000000001</v>
      </c>
      <c r="AA5" s="38" t="s">
        <v>6</v>
      </c>
      <c r="AB5" s="39">
        <v>863</v>
      </c>
      <c r="AC5" s="40">
        <v>46831.740366495629</v>
      </c>
      <c r="AD5" s="40">
        <v>5438.3559968826603</v>
      </c>
      <c r="AE5" s="40">
        <v>10371.627</v>
      </c>
      <c r="AF5" s="40">
        <v>159761.83168654502</v>
      </c>
      <c r="AG5" s="40">
        <v>11.287000000000001</v>
      </c>
      <c r="AH5" s="40">
        <v>1415045.9280000001</v>
      </c>
      <c r="AK5" s="61" t="s">
        <v>499</v>
      </c>
      <c r="AL5" s="143">
        <f>'N.America-LPI'!S31</f>
        <v>0.99907739647463978</v>
      </c>
      <c r="AM5" s="144">
        <f>'N.America-LPI'!S57</f>
        <v>0.99682204859812684</v>
      </c>
      <c r="AN5" s="144">
        <f>'N.America-LPI'!S5</f>
        <v>0.99474762799480621</v>
      </c>
      <c r="AO5" s="64">
        <f>'N.America-LPI'!W38</f>
        <v>1.1934192383797664E-4</v>
      </c>
      <c r="AP5" s="65">
        <f>'N.America-LPI'!W64</f>
        <v>7.6126230331999842E-4</v>
      </c>
      <c r="AQ5" s="66">
        <f>'N.America-LPI'!W12</f>
        <v>1.6142271014897153E-3</v>
      </c>
      <c r="AS5" s="99" t="s">
        <v>571</v>
      </c>
      <c r="AT5" s="94">
        <f>'World -LPI'!V46</f>
        <v>3.314003012623043E-2</v>
      </c>
      <c r="AU5" s="94">
        <f>'S.America-LPI'!V46</f>
        <v>0.39291335899048296</v>
      </c>
      <c r="AV5" s="94">
        <f>'N.America-LPI'!V46</f>
        <v>8.3459148814312073E-2</v>
      </c>
      <c r="AW5" s="94">
        <f>'Oceania-LPI'!V46</f>
        <v>0.55699515247886322</v>
      </c>
      <c r="AX5" s="94">
        <f>'Africa-LPI'!V46</f>
        <v>2.3033463373488328E-2</v>
      </c>
      <c r="AY5" s="94">
        <f>'EU-LPI'!V46</f>
        <v>0.15167055059419632</v>
      </c>
      <c r="AZ5" s="94">
        <f>'SouthAsia-LPI'!V46</f>
        <v>0.17990199398129897</v>
      </c>
      <c r="BA5" s="94">
        <f>'WestAsia-LPI'!V46</f>
        <v>0.26321418476567099</v>
      </c>
      <c r="BB5" s="94">
        <f>'NorthAsia-LPI'!V46</f>
        <v>0.59003297988271086</v>
      </c>
      <c r="BC5" s="94">
        <f>'SEA-LPI'!V46</f>
        <v>1.8354797156217545E-2</v>
      </c>
      <c r="BE5" s="187" t="s">
        <v>571</v>
      </c>
      <c r="BF5" s="189" t="s">
        <v>692</v>
      </c>
      <c r="BG5" s="189">
        <v>0.39291335899048296</v>
      </c>
      <c r="BH5" s="189" t="s">
        <v>699</v>
      </c>
      <c r="BI5" s="189">
        <v>0.55699515247886322</v>
      </c>
      <c r="BJ5" s="189" t="s">
        <v>704</v>
      </c>
      <c r="BK5" s="189">
        <v>0.15167055059419632</v>
      </c>
      <c r="BL5" s="189">
        <v>0.17990199398129897</v>
      </c>
      <c r="BM5" s="189">
        <v>0.26321418476567099</v>
      </c>
      <c r="BN5" s="189">
        <v>0.59003297988271086</v>
      </c>
      <c r="BO5" s="189" t="s">
        <v>716</v>
      </c>
      <c r="BQ5" s="106" t="s">
        <v>499</v>
      </c>
      <c r="BR5" s="105" t="s">
        <v>615</v>
      </c>
      <c r="BS5" s="111" t="s">
        <v>616</v>
      </c>
      <c r="BT5" s="111" t="s">
        <v>616</v>
      </c>
      <c r="BU5" s="111" t="s">
        <v>616</v>
      </c>
      <c r="BV5" s="105" t="s">
        <v>615</v>
      </c>
      <c r="BW5" s="111" t="s">
        <v>616</v>
      </c>
    </row>
    <row r="6" spans="1:75" x14ac:dyDescent="0.3">
      <c r="A6" s="3" t="s">
        <v>528</v>
      </c>
      <c r="B6" s="3">
        <v>4400000</v>
      </c>
      <c r="C6" s="3" t="s">
        <v>528</v>
      </c>
      <c r="D6" s="3" t="e">
        <v>#N/A</v>
      </c>
      <c r="E6" s="3" t="s">
        <v>528</v>
      </c>
      <c r="F6" s="3">
        <v>7600000</v>
      </c>
      <c r="G6" s="3" t="s">
        <v>528</v>
      </c>
      <c r="H6" s="3">
        <v>7500000</v>
      </c>
      <c r="I6" s="3" t="s">
        <v>528</v>
      </c>
      <c r="J6" s="3">
        <v>13550.44</v>
      </c>
      <c r="K6" s="3" t="s">
        <v>528</v>
      </c>
      <c r="L6" s="3" t="e">
        <v>#N/A</v>
      </c>
      <c r="M6" s="3" t="s">
        <v>528</v>
      </c>
      <c r="N6" s="3">
        <v>2</v>
      </c>
      <c r="O6" s="3" t="s">
        <v>528</v>
      </c>
      <c r="P6" s="3">
        <v>2</v>
      </c>
      <c r="Q6" s="3" t="s">
        <v>528</v>
      </c>
      <c r="R6" s="3">
        <v>2.5</v>
      </c>
      <c r="S6" s="3" t="s">
        <v>528</v>
      </c>
      <c r="T6" s="3">
        <v>2</v>
      </c>
      <c r="U6" s="3" t="s">
        <v>528</v>
      </c>
      <c r="V6" s="3">
        <v>2</v>
      </c>
      <c r="W6" s="3" t="s">
        <v>528</v>
      </c>
      <c r="X6" s="3">
        <v>3</v>
      </c>
      <c r="AA6" s="38" t="s">
        <v>557</v>
      </c>
      <c r="AB6" s="39">
        <v>863</v>
      </c>
      <c r="AC6" s="40">
        <v>2.677734283893396</v>
      </c>
      <c r="AD6" s="40">
        <v>2.0413061768984234E-2</v>
      </c>
      <c r="AE6" s="40">
        <v>2.52833</v>
      </c>
      <c r="AF6" s="40">
        <v>0.59967169130025444</v>
      </c>
      <c r="AG6" s="40">
        <v>1.3</v>
      </c>
      <c r="AH6" s="40">
        <v>4.2077900000000001</v>
      </c>
      <c r="AK6" s="61" t="s">
        <v>497</v>
      </c>
      <c r="AL6" s="143">
        <f>'Oceania-LPI'!S31</f>
        <v>0.9700805762834156</v>
      </c>
      <c r="AM6" s="144">
        <f>'Oceania-LPI'!S57</f>
        <v>0.96762617515057936</v>
      </c>
      <c r="AN6" s="63">
        <f>'Oceania-LPI'!S5</f>
        <v>0.35602089717436414</v>
      </c>
      <c r="AO6" s="64">
        <f>'Oceania-LPI'!W38</f>
        <v>2.4384775546087076E-12</v>
      </c>
      <c r="AP6" s="65">
        <f>'Oceania-LPI'!W64</f>
        <v>4.9315443203425223E-12</v>
      </c>
      <c r="AQ6" s="66">
        <f>'Oceania-LPI'!W12</f>
        <v>0.29838826388445611</v>
      </c>
      <c r="AS6" s="99" t="s">
        <v>572</v>
      </c>
      <c r="AT6" s="94">
        <f>'World -LPI'!V47</f>
        <v>1.2366667302963772E-12</v>
      </c>
      <c r="AU6" s="94">
        <f>'S.America-LPI'!V47</f>
        <v>0.98491163583640373</v>
      </c>
      <c r="AV6" s="94">
        <f>'N.America-LPI'!V47</f>
        <v>0.17199321189957653</v>
      </c>
      <c r="AW6" s="94">
        <f>'Oceania-LPI'!V47</f>
        <v>0.36599815544632186</v>
      </c>
      <c r="AX6" s="94">
        <f>'Africa-LPI'!V47</f>
        <v>7.1857940776965295E-3</v>
      </c>
      <c r="AY6" s="94">
        <f>'EU-LPI'!V47</f>
        <v>6.0975003856198161E-3</v>
      </c>
      <c r="AZ6" s="94">
        <f>'SouthAsia-LPI'!V47</f>
        <v>0.1938495969682871</v>
      </c>
      <c r="BA6" s="94">
        <f>'WestAsia-LPI'!V47</f>
        <v>2.1843659059047186E-3</v>
      </c>
      <c r="BB6" s="94">
        <f>'NorthAsia-LPI'!V47</f>
        <v>2.8489043218656872E-2</v>
      </c>
      <c r="BC6" s="94">
        <f>'SEA-LPI'!V47</f>
        <v>5.8129894466746099E-5</v>
      </c>
      <c r="BE6" s="187" t="s">
        <v>572</v>
      </c>
      <c r="BF6" s="188" t="s">
        <v>693</v>
      </c>
      <c r="BG6" s="189">
        <v>0.98491163583640373</v>
      </c>
      <c r="BH6" s="189">
        <v>0.17199321189957653</v>
      </c>
      <c r="BI6" s="189">
        <v>0.36599815544632186</v>
      </c>
      <c r="BJ6" s="189" t="s">
        <v>705</v>
      </c>
      <c r="BK6" s="189" t="s">
        <v>587</v>
      </c>
      <c r="BL6" s="189">
        <v>0.1938495969682871</v>
      </c>
      <c r="BM6" s="189" t="s">
        <v>584</v>
      </c>
      <c r="BN6" s="189" t="s">
        <v>715</v>
      </c>
      <c r="BO6" s="189" t="s">
        <v>585</v>
      </c>
      <c r="BQ6" s="106" t="s">
        <v>497</v>
      </c>
      <c r="BR6" s="111" t="s">
        <v>616</v>
      </c>
      <c r="BS6" s="111" t="s">
        <v>616</v>
      </c>
      <c r="BT6" s="111" t="s">
        <v>616</v>
      </c>
      <c r="BU6" s="111" t="s">
        <v>616</v>
      </c>
      <c r="BV6" s="111" t="s">
        <v>616</v>
      </c>
      <c r="BW6" s="111" t="s">
        <v>616</v>
      </c>
    </row>
    <row r="7" spans="1:75" x14ac:dyDescent="0.3">
      <c r="A7" s="3" t="s">
        <v>529</v>
      </c>
      <c r="B7" s="3">
        <v>281751959.08420563</v>
      </c>
      <c r="C7" s="3" t="s">
        <v>529</v>
      </c>
      <c r="D7" s="3">
        <v>266441118.02660587</v>
      </c>
      <c r="E7" s="3" t="s">
        <v>529</v>
      </c>
      <c r="F7" s="3">
        <v>541780521.88367534</v>
      </c>
      <c r="G7" s="3" t="s">
        <v>529</v>
      </c>
      <c r="H7" s="3">
        <v>84993751.261861712</v>
      </c>
      <c r="I7" s="3" t="s">
        <v>529</v>
      </c>
      <c r="J7" s="3">
        <v>20133.047628428063</v>
      </c>
      <c r="K7" s="3" t="s">
        <v>529</v>
      </c>
      <c r="L7" s="3">
        <v>159761.83168654502</v>
      </c>
      <c r="M7" s="3" t="s">
        <v>529</v>
      </c>
      <c r="N7" s="3">
        <v>0.59967169130025444</v>
      </c>
      <c r="O7" s="3" t="s">
        <v>529</v>
      </c>
      <c r="P7" s="3">
        <v>0.69482582063068599</v>
      </c>
      <c r="Q7" s="3" t="s">
        <v>529</v>
      </c>
      <c r="R7" s="3">
        <v>0.52016603926259197</v>
      </c>
      <c r="S7" s="3" t="s">
        <v>529</v>
      </c>
      <c r="T7" s="3">
        <v>0.61918360463062716</v>
      </c>
      <c r="U7" s="3" t="s">
        <v>529</v>
      </c>
      <c r="V7" s="3">
        <v>0.63804744137782887</v>
      </c>
      <c r="W7" s="3" t="s">
        <v>529</v>
      </c>
      <c r="X7" s="3">
        <v>0.58986873325652867</v>
      </c>
      <c r="AA7" s="38" t="s">
        <v>556</v>
      </c>
      <c r="AB7" s="39">
        <v>863</v>
      </c>
      <c r="AC7" s="40">
        <v>2.729389826187719</v>
      </c>
      <c r="AD7" s="40">
        <v>2.3652146000865151E-2</v>
      </c>
      <c r="AE7" s="40">
        <v>2.5538859999999999</v>
      </c>
      <c r="AF7" s="40">
        <v>0.69482582063068599</v>
      </c>
      <c r="AG7" s="40">
        <v>1.1000000000000001</v>
      </c>
      <c r="AH7" s="40">
        <v>4.4393560000000001</v>
      </c>
      <c r="AK7" s="61" t="s">
        <v>276</v>
      </c>
      <c r="AL7" s="143">
        <f>'Africa-LPI'!S31</f>
        <v>0.64225162423085047</v>
      </c>
      <c r="AM7" s="144">
        <f>'Africa-LPI'!S57</f>
        <v>0.60278830069287948</v>
      </c>
      <c r="AN7" s="63">
        <f>'Africa-LPI'!S5</f>
        <v>9.1466032747971202E-2</v>
      </c>
      <c r="AO7" s="64">
        <f>'Africa-LPI'!W38</f>
        <v>1.2947610035215999E-50</v>
      </c>
      <c r="AP7" s="65">
        <f>'Africa-LPI'!W64</f>
        <v>4.0395743289457951E-45</v>
      </c>
      <c r="AQ7" s="66">
        <f>'Africa-LPI'!W12</f>
        <v>2.4020673093526463E-3</v>
      </c>
      <c r="AS7" s="99" t="s">
        <v>573</v>
      </c>
      <c r="AT7" s="94">
        <f>'World -LPI'!V48</f>
        <v>3.9010593074083204E-6</v>
      </c>
      <c r="AU7" s="94">
        <f>'S.America-LPI'!V48</f>
        <v>0.58942209707721882</v>
      </c>
      <c r="AV7" s="94">
        <f>'N.America-LPI'!V48</f>
        <v>0.63575228307256149</v>
      </c>
      <c r="AW7" s="94">
        <f>'Oceania-LPI'!V48</f>
        <v>0.45641360720662383</v>
      </c>
      <c r="AX7" s="94">
        <f>'Africa-LPI'!V48</f>
        <v>0.49465536655507381</v>
      </c>
      <c r="AY7" s="94">
        <f>'EU-LPI'!V48</f>
        <v>4.0540242451974622E-2</v>
      </c>
      <c r="AZ7" s="94">
        <f>'SouthAsia-LPI'!V48</f>
        <v>0.80822077148646632</v>
      </c>
      <c r="BA7" s="94">
        <f>'WestAsia-LPI'!V48</f>
        <v>0.10787671358961284</v>
      </c>
      <c r="BB7" s="94">
        <f>'NorthAsia-LPI'!V48</f>
        <v>0.96627850121623537</v>
      </c>
      <c r="BC7" s="94">
        <f>'SEA-LPI'!V48</f>
        <v>0.63575729887963572</v>
      </c>
      <c r="BE7" s="187" t="s">
        <v>573</v>
      </c>
      <c r="BF7" s="188" t="s">
        <v>694</v>
      </c>
      <c r="BG7" s="189">
        <v>0.58942209707721882</v>
      </c>
      <c r="BH7" s="189">
        <v>0.63575228307256149</v>
      </c>
      <c r="BI7" s="189">
        <v>0.45641360720662383</v>
      </c>
      <c r="BJ7" s="189">
        <v>0.49465536655507381</v>
      </c>
      <c r="BK7" s="189" t="s">
        <v>708</v>
      </c>
      <c r="BL7" s="189">
        <v>0.80822077148646632</v>
      </c>
      <c r="BM7" s="189">
        <v>0.10787671358961284</v>
      </c>
      <c r="BN7" s="189">
        <v>0.96627850121623537</v>
      </c>
      <c r="BO7" s="189">
        <v>0.63575729887963572</v>
      </c>
      <c r="BQ7" s="106" t="s">
        <v>276</v>
      </c>
      <c r="BR7" s="105" t="s">
        <v>614</v>
      </c>
      <c r="BS7" s="105" t="s">
        <v>614</v>
      </c>
      <c r="BT7" s="111" t="s">
        <v>616</v>
      </c>
      <c r="BU7" s="111" t="s">
        <v>616</v>
      </c>
      <c r="BV7" s="111" t="s">
        <v>616</v>
      </c>
      <c r="BW7" s="105" t="s">
        <v>614</v>
      </c>
    </row>
    <row r="8" spans="1:75" x14ac:dyDescent="0.3">
      <c r="A8" s="3" t="s">
        <v>530</v>
      </c>
      <c r="B8" s="3">
        <v>7.9384166447787888E+16</v>
      </c>
      <c r="C8" s="3" t="s">
        <v>530</v>
      </c>
      <c r="D8" s="3">
        <v>7.099086937526772E+16</v>
      </c>
      <c r="E8" s="3" t="s">
        <v>530</v>
      </c>
      <c r="F8" s="3">
        <v>2.9352613389254765E+17</v>
      </c>
      <c r="G8" s="3" t="s">
        <v>530</v>
      </c>
      <c r="H8" s="3">
        <v>7223937753563220</v>
      </c>
      <c r="I8" s="3" t="s">
        <v>530</v>
      </c>
      <c r="J8" s="3">
        <v>405339606.8085528</v>
      </c>
      <c r="K8" s="3" t="s">
        <v>530</v>
      </c>
      <c r="L8" s="3">
        <v>25523842863.839935</v>
      </c>
      <c r="M8" s="3" t="s">
        <v>530</v>
      </c>
      <c r="N8" s="3">
        <v>0.35960613734690766</v>
      </c>
      <c r="O8" s="3" t="s">
        <v>530</v>
      </c>
      <c r="P8" s="3">
        <v>0.48278292101510623</v>
      </c>
      <c r="Q8" s="3" t="s">
        <v>530</v>
      </c>
      <c r="R8" s="3">
        <v>0.27057270840213238</v>
      </c>
      <c r="S8" s="3" t="s">
        <v>530</v>
      </c>
      <c r="T8" s="3">
        <v>0.38338833624337687</v>
      </c>
      <c r="U8" s="3" t="s">
        <v>530</v>
      </c>
      <c r="V8" s="3">
        <v>0.40710453744879399</v>
      </c>
      <c r="W8" s="3" t="s">
        <v>530</v>
      </c>
      <c r="X8" s="3">
        <v>0.34794512247366172</v>
      </c>
      <c r="AA8" s="38" t="s">
        <v>552</v>
      </c>
      <c r="AB8" s="39">
        <v>863</v>
      </c>
      <c r="AC8" s="40">
        <v>2.8466575921205113</v>
      </c>
      <c r="AD8" s="40">
        <v>1.7706657899044739E-2</v>
      </c>
      <c r="AE8" s="40">
        <v>2.787013</v>
      </c>
      <c r="AF8" s="40">
        <v>0.52016603926259197</v>
      </c>
      <c r="AG8" s="40">
        <v>1.2222200000000001</v>
      </c>
      <c r="AH8" s="40">
        <v>4.2350000000000003</v>
      </c>
      <c r="AK8" s="61" t="s">
        <v>488</v>
      </c>
      <c r="AL8" s="143">
        <f>'EU-LPI'!S31</f>
        <v>0.75460295670159916</v>
      </c>
      <c r="AM8" s="144">
        <f>'EU-LPI'!S57</f>
        <v>0.73401101017337478</v>
      </c>
      <c r="AN8" s="63">
        <f>'EU-LPI'!S5</f>
        <v>0.11222655852033403</v>
      </c>
      <c r="AO8" s="64">
        <f>'EU-LPI'!W38</f>
        <v>8.2626354999663384E-59</v>
      </c>
      <c r="AP8" s="65">
        <f>'EU-LPI'!W64</f>
        <v>3.0941213971005172E-55</v>
      </c>
      <c r="AQ8" s="66">
        <f>'EU-LPI'!W12</f>
        <v>1.5619056565866418E-3</v>
      </c>
      <c r="AS8" s="99" t="s">
        <v>574</v>
      </c>
      <c r="AT8" s="94">
        <f>'World -LPI'!V49</f>
        <v>0.98790799582172606</v>
      </c>
      <c r="AU8" s="94">
        <f>'S.America-LPI'!V49</f>
        <v>0.32575456893456423</v>
      </c>
      <c r="AV8" s="94">
        <f>'N.America-LPI'!V49</f>
        <v>0.20215970618197845</v>
      </c>
      <c r="AW8" s="94">
        <f>'Oceania-LPI'!V49</f>
        <v>0.78652733088407345</v>
      </c>
      <c r="AX8" s="94">
        <f>'Africa-LPI'!V49</f>
        <v>0.45801557431041617</v>
      </c>
      <c r="AY8" s="94">
        <f>'EU-LPI'!V49</f>
        <v>0.28038858003301292</v>
      </c>
      <c r="AZ8" s="94">
        <f>'SouthAsia-LPI'!V49</f>
        <v>0.32517316030564536</v>
      </c>
      <c r="BA8" s="94">
        <f>'WestAsia-LPI'!V49</f>
        <v>0.89256041442048129</v>
      </c>
      <c r="BB8" s="94">
        <f>'NorthAsia-LPI'!V49</f>
        <v>0.21299768674278274</v>
      </c>
      <c r="BC8" s="94">
        <f>'SEA-LPI'!V49</f>
        <v>0.38768526940387704</v>
      </c>
      <c r="BE8" s="187" t="s">
        <v>574</v>
      </c>
      <c r="BF8" s="189">
        <v>0.98790799582172606</v>
      </c>
      <c r="BG8" s="189">
        <v>0.32575456893456423</v>
      </c>
      <c r="BH8" s="189">
        <v>0.20215970618197845</v>
      </c>
      <c r="BI8" s="189">
        <v>0.78652733088407345</v>
      </c>
      <c r="BJ8" s="189">
        <v>0.45801557431041617</v>
      </c>
      <c r="BK8" s="189">
        <v>0.28038858003301292</v>
      </c>
      <c r="BL8" s="189">
        <v>0.32517316030564536</v>
      </c>
      <c r="BM8" s="189">
        <v>0.89256041442048129</v>
      </c>
      <c r="BN8" s="189">
        <v>0.21299768674278274</v>
      </c>
      <c r="BO8" s="189">
        <v>0.38768526940387704</v>
      </c>
      <c r="BQ8" s="106" t="s">
        <v>488</v>
      </c>
      <c r="BR8" s="111" t="s">
        <v>616</v>
      </c>
      <c r="BS8" s="105" t="s">
        <v>614</v>
      </c>
      <c r="BT8" s="105" t="s">
        <v>614</v>
      </c>
      <c r="BU8" s="111" t="s">
        <v>616</v>
      </c>
      <c r="BV8" s="111" t="s">
        <v>616</v>
      </c>
      <c r="BW8" s="105" t="s">
        <v>614</v>
      </c>
    </row>
    <row r="9" spans="1:75" x14ac:dyDescent="0.3">
      <c r="A9" s="3" t="s">
        <v>531</v>
      </c>
      <c r="B9" s="3">
        <v>32.457853543534256</v>
      </c>
      <c r="C9" s="3" t="s">
        <v>531</v>
      </c>
      <c r="D9" s="3">
        <v>27.837969185190389</v>
      </c>
      <c r="E9" s="3" t="s">
        <v>531</v>
      </c>
      <c r="F9" s="3">
        <v>27.079926777042552</v>
      </c>
      <c r="G9" s="3" t="s">
        <v>531</v>
      </c>
      <c r="H9" s="3">
        <v>62.055291273803121</v>
      </c>
      <c r="I9" s="3" t="s">
        <v>531</v>
      </c>
      <c r="J9" s="3">
        <v>4.4565559878071532</v>
      </c>
      <c r="K9" s="3" t="s">
        <v>531</v>
      </c>
      <c r="L9" s="3">
        <v>55.909640151847768</v>
      </c>
      <c r="M9" s="3" t="s">
        <v>531</v>
      </c>
      <c r="N9" s="3">
        <v>-0.46564331704237638</v>
      </c>
      <c r="O9" s="3" t="s">
        <v>531</v>
      </c>
      <c r="P9" s="3">
        <v>-0.49990885831039078</v>
      </c>
      <c r="Q9" s="3" t="s">
        <v>531</v>
      </c>
      <c r="R9" s="3">
        <v>-0.5283426651864005</v>
      </c>
      <c r="S9" s="3" t="s">
        <v>531</v>
      </c>
      <c r="T9" s="3">
        <v>-0.52635852417352691</v>
      </c>
      <c r="U9" s="3" t="s">
        <v>531</v>
      </c>
      <c r="V9" s="3">
        <v>-0.61968135597381657</v>
      </c>
      <c r="W9" s="3" t="s">
        <v>531</v>
      </c>
      <c r="X9" s="3">
        <v>-0.64503542459095353</v>
      </c>
      <c r="AA9" s="38" t="s">
        <v>553</v>
      </c>
      <c r="AB9" s="39">
        <v>863</v>
      </c>
      <c r="AC9" s="40">
        <v>2.8226409837775206</v>
      </c>
      <c r="AD9" s="40">
        <v>2.1077255023096906E-2</v>
      </c>
      <c r="AE9" s="40">
        <v>2.692253</v>
      </c>
      <c r="AF9" s="40">
        <v>0.61918360463062716</v>
      </c>
      <c r="AG9" s="40">
        <v>1.25</v>
      </c>
      <c r="AH9" s="40">
        <v>4.3156990000000004</v>
      </c>
      <c r="AK9" s="61" t="s">
        <v>487</v>
      </c>
      <c r="AL9" s="143">
        <f>'SouthAsia-LPI'!S31</f>
        <v>0.95769979659099413</v>
      </c>
      <c r="AM9" s="144">
        <f>'SouthAsia-LPI'!S57</f>
        <v>0.96552296193409992</v>
      </c>
      <c r="AN9" s="144">
        <f>'SouthAsia-LPI'!S5</f>
        <v>0.91568418657540096</v>
      </c>
      <c r="AO9" s="64">
        <f>'SouthAsia-LPI'!W38</f>
        <v>2.8055119634566026E-21</v>
      </c>
      <c r="AP9" s="65">
        <f>'SouthAsia-LPI'!W64</f>
        <v>8.8360801987064457E-23</v>
      </c>
      <c r="AQ9" s="66">
        <f>'SouthAsia-LPI'!W12</f>
        <v>3.133409989884444E-16</v>
      </c>
      <c r="AS9" s="99" t="s">
        <v>575</v>
      </c>
      <c r="AT9" s="94">
        <f>'World -LPI'!V50</f>
        <v>1.2663020302930898E-2</v>
      </c>
      <c r="AU9" s="94">
        <f>'S.America-LPI'!V50</f>
        <v>0.59188081455647468</v>
      </c>
      <c r="AV9" s="94">
        <f>'N.America-LPI'!V50</f>
        <v>8.5533187821687395E-2</v>
      </c>
      <c r="AW9" s="94">
        <f>'Oceania-LPI'!V50</f>
        <v>0.24770892070284212</v>
      </c>
      <c r="AX9" s="94">
        <f>'Africa-LPI'!V50</f>
        <v>0.14639980483581791</v>
      </c>
      <c r="AY9" s="94">
        <f>'EU-LPI'!V50</f>
        <v>0.57427883488917797</v>
      </c>
      <c r="AZ9" s="94">
        <f>'SouthAsia-LPI'!V50</f>
        <v>0.37251885348413893</v>
      </c>
      <c r="BA9" s="94">
        <f>'WestAsia-LPI'!V50</f>
        <v>0.70271474021740366</v>
      </c>
      <c r="BB9" s="94">
        <f>'NorthAsia-LPI'!V50</f>
        <v>0.56362468077510863</v>
      </c>
      <c r="BC9" s="94">
        <f>'SEA-LPI'!V50</f>
        <v>0.16338836758457048</v>
      </c>
      <c r="BE9" s="187" t="s">
        <v>575</v>
      </c>
      <c r="BF9" s="189" t="s">
        <v>695</v>
      </c>
      <c r="BG9" s="189">
        <v>0.59188081455647468</v>
      </c>
      <c r="BH9" s="189" t="s">
        <v>595</v>
      </c>
      <c r="BI9" s="189">
        <v>0.24770892070284212</v>
      </c>
      <c r="BJ9" s="189">
        <v>0.14639980483581791</v>
      </c>
      <c r="BK9" s="189">
        <v>0.57427883488917797</v>
      </c>
      <c r="BL9" s="189">
        <v>0.37251885348413893</v>
      </c>
      <c r="BM9" s="189">
        <v>0.70271474021740366</v>
      </c>
      <c r="BN9" s="189">
        <v>0.56362468077510863</v>
      </c>
      <c r="BO9" s="189">
        <v>0.16338836758457048</v>
      </c>
      <c r="BQ9" s="106" t="s">
        <v>487</v>
      </c>
      <c r="BR9" s="111" t="s">
        <v>616</v>
      </c>
      <c r="BS9" s="111" t="s">
        <v>616</v>
      </c>
      <c r="BT9" s="111" t="s">
        <v>616</v>
      </c>
      <c r="BU9" s="111" t="s">
        <v>616</v>
      </c>
      <c r="BV9" s="111" t="s">
        <v>616</v>
      </c>
      <c r="BW9" s="111" t="s">
        <v>616</v>
      </c>
    </row>
    <row r="10" spans="1:75" x14ac:dyDescent="0.3">
      <c r="A10" s="3" t="s">
        <v>532</v>
      </c>
      <c r="B10" s="3">
        <v>5.134318917944789</v>
      </c>
      <c r="C10" s="3" t="s">
        <v>532</v>
      </c>
      <c r="D10" s="3">
        <v>4.7140761615003353</v>
      </c>
      <c r="E10" s="3" t="s">
        <v>532</v>
      </c>
      <c r="F10" s="3">
        <v>4.7350329011657495</v>
      </c>
      <c r="G10" s="3" t="s">
        <v>532</v>
      </c>
      <c r="H10" s="3">
        <v>-5.5128239407370083</v>
      </c>
      <c r="I10" s="3" t="s">
        <v>532</v>
      </c>
      <c r="J10" s="3">
        <v>2.0342844062426741</v>
      </c>
      <c r="K10" s="3" t="s">
        <v>532</v>
      </c>
      <c r="L10" s="3">
        <v>7.3028681226291896</v>
      </c>
      <c r="M10" s="3" t="s">
        <v>532</v>
      </c>
      <c r="N10" s="3">
        <v>0.62917964396017312</v>
      </c>
      <c r="O10" s="3" t="s">
        <v>532</v>
      </c>
      <c r="P10" s="3">
        <v>0.64609095456055743</v>
      </c>
      <c r="Q10" s="3" t="s">
        <v>532</v>
      </c>
      <c r="R10" s="3">
        <v>0.16364134289597643</v>
      </c>
      <c r="S10" s="3" t="s">
        <v>532</v>
      </c>
      <c r="T10" s="3">
        <v>0.5408695381907328</v>
      </c>
      <c r="U10" s="3" t="s">
        <v>532</v>
      </c>
      <c r="V10" s="3">
        <v>0.33584791726316171</v>
      </c>
      <c r="W10" s="3" t="s">
        <v>532</v>
      </c>
      <c r="X10" s="3">
        <v>0.12994191226261445</v>
      </c>
      <c r="AA10" s="38" t="s">
        <v>554</v>
      </c>
      <c r="AB10" s="39">
        <v>863</v>
      </c>
      <c r="AC10" s="40">
        <v>2.8928434217844736</v>
      </c>
      <c r="AD10" s="40">
        <v>2.1719387493758856E-2</v>
      </c>
      <c r="AE10" s="40">
        <v>2.7874620000000001</v>
      </c>
      <c r="AF10" s="40">
        <v>0.63804744137782887</v>
      </c>
      <c r="AG10" s="40">
        <v>1</v>
      </c>
      <c r="AH10" s="40">
        <v>4.3776780000000004</v>
      </c>
      <c r="AK10" s="61" t="s">
        <v>137</v>
      </c>
      <c r="AL10" s="143">
        <f>'WestAsia-LPI'!S31</f>
        <v>0.65796293384478477</v>
      </c>
      <c r="AM10" s="144">
        <f>'WestAsia-LPI'!S57</f>
        <v>0.63515154917666727</v>
      </c>
      <c r="AN10" s="63">
        <f>'WestAsia-LPI'!S5</f>
        <v>0.33025573535686664</v>
      </c>
      <c r="AO10" s="64">
        <f>'WestAsia-LPI'!W38</f>
        <v>1.1600452908985309E-19</v>
      </c>
      <c r="AP10" s="65">
        <f>'WestAsia-LPI'!W64</f>
        <v>2.4270086111792622E-18</v>
      </c>
      <c r="AQ10" s="66">
        <f>'WestAsia-LPI'!W12</f>
        <v>2.727495057609864E-6</v>
      </c>
      <c r="AS10" s="100" t="s">
        <v>576</v>
      </c>
      <c r="AT10" s="95">
        <f>'World -LPI'!V51</f>
        <v>1.1738328064885948E-5</v>
      </c>
      <c r="AU10" s="95">
        <f>'S.America-LPI'!V51</f>
        <v>0.49451407962880733</v>
      </c>
      <c r="AV10" s="95">
        <f>'N.America-LPI'!V51</f>
        <v>0.58680453044597281</v>
      </c>
      <c r="AW10" s="95">
        <f>'Oceania-LPI'!V51</f>
        <v>0.7208833876001699</v>
      </c>
      <c r="AX10" s="95">
        <f>'Africa-LPI'!V51</f>
        <v>2.0174609114255081E-2</v>
      </c>
      <c r="AY10" s="95">
        <f>'EU-LPI'!V51</f>
        <v>9.8625526796218571E-6</v>
      </c>
      <c r="AZ10" s="95">
        <f>'SouthAsia-LPI'!V51</f>
        <v>0.98586856377079979</v>
      </c>
      <c r="BA10" s="95">
        <f>'WestAsia-LPI'!V51</f>
        <v>1.7068633520662901E-2</v>
      </c>
      <c r="BB10" s="95">
        <f>'NorthAsia-LPI'!V51</f>
        <v>0.88403666646337875</v>
      </c>
      <c r="BC10" s="95">
        <f>'SEA-LPI'!V51</f>
        <v>0.10457828644914362</v>
      </c>
      <c r="BE10" s="190" t="s">
        <v>576</v>
      </c>
      <c r="BF10" s="191" t="s">
        <v>696</v>
      </c>
      <c r="BG10" s="192">
        <v>0.49451407962880733</v>
      </c>
      <c r="BH10" s="192">
        <v>0.58680453044597281</v>
      </c>
      <c r="BI10" s="192">
        <v>0.7208833876001699</v>
      </c>
      <c r="BJ10" s="192" t="s">
        <v>706</v>
      </c>
      <c r="BK10" s="191" t="s">
        <v>709</v>
      </c>
      <c r="BL10" s="192">
        <v>0.98586856377079979</v>
      </c>
      <c r="BM10" s="192" t="s">
        <v>712</v>
      </c>
      <c r="BN10" s="192">
        <v>0.88403666646337875</v>
      </c>
      <c r="BO10" s="192">
        <v>0.10457828644914362</v>
      </c>
      <c r="BQ10" s="106" t="s">
        <v>137</v>
      </c>
      <c r="BR10" s="111" t="s">
        <v>616</v>
      </c>
      <c r="BS10" s="105" t="s">
        <v>614</v>
      </c>
      <c r="BT10" s="111" t="s">
        <v>616</v>
      </c>
      <c r="BU10" s="111" t="s">
        <v>616</v>
      </c>
      <c r="BV10" s="111" t="s">
        <v>616</v>
      </c>
      <c r="BW10" s="105" t="s">
        <v>614</v>
      </c>
    </row>
    <row r="11" spans="1:75" ht="14.5" thickBot="1" x14ac:dyDescent="0.35">
      <c r="A11" s="3" t="s">
        <v>533</v>
      </c>
      <c r="B11" s="3">
        <v>2611397365.5820003</v>
      </c>
      <c r="C11" s="3" t="s">
        <v>533</v>
      </c>
      <c r="D11" s="3">
        <v>2487071767.6420002</v>
      </c>
      <c r="E11" s="3" t="s">
        <v>533</v>
      </c>
      <c r="F11" s="3">
        <v>4622942730.5959997</v>
      </c>
      <c r="G11" s="3" t="s">
        <v>533</v>
      </c>
      <c r="H11" s="3">
        <v>1455846037.299</v>
      </c>
      <c r="I11" s="3" t="s">
        <v>533</v>
      </c>
      <c r="J11" s="3">
        <v>120279.436</v>
      </c>
      <c r="K11" s="3" t="s">
        <v>533</v>
      </c>
      <c r="L11" s="3">
        <v>1415034.6410000001</v>
      </c>
      <c r="M11" s="3" t="s">
        <v>533</v>
      </c>
      <c r="N11" s="3">
        <v>2.9077900000000003</v>
      </c>
      <c r="O11" s="3" t="s">
        <v>533</v>
      </c>
      <c r="P11" s="3">
        <v>3.339356</v>
      </c>
      <c r="Q11" s="3" t="s">
        <v>533</v>
      </c>
      <c r="R11" s="3">
        <v>3.0127800000000002</v>
      </c>
      <c r="S11" s="3" t="s">
        <v>533</v>
      </c>
      <c r="T11" s="3">
        <v>3.0656990000000004</v>
      </c>
      <c r="U11" s="3" t="s">
        <v>533</v>
      </c>
      <c r="V11" s="3">
        <v>3.3776780000000004</v>
      </c>
      <c r="W11" s="3" t="s">
        <v>533</v>
      </c>
      <c r="X11" s="3">
        <v>3.4207140000000003</v>
      </c>
      <c r="AA11" s="43" t="s">
        <v>555</v>
      </c>
      <c r="AB11" s="44">
        <v>863</v>
      </c>
      <c r="AC11" s="45">
        <v>3.290491480880648</v>
      </c>
      <c r="AD11" s="45">
        <v>2.0079365196395582E-2</v>
      </c>
      <c r="AE11" s="45">
        <v>3.2222200000000001</v>
      </c>
      <c r="AF11" s="45">
        <v>0.58986873325652867</v>
      </c>
      <c r="AG11" s="45">
        <v>1.375</v>
      </c>
      <c r="AH11" s="45">
        <v>4.7957140000000003</v>
      </c>
      <c r="AK11" s="61" t="s">
        <v>500</v>
      </c>
      <c r="AL11" s="143">
        <f>'NorthAsia-LPI'!S31</f>
        <v>0.97383444695682286</v>
      </c>
      <c r="AM11" s="144">
        <f>'NorthAsia-LPI'!S57</f>
        <v>0.97560578109971496</v>
      </c>
      <c r="AN11" s="144">
        <f>'NorthAsia-LPI'!S5</f>
        <v>0.84544614938012685</v>
      </c>
      <c r="AO11" s="64">
        <f>'NorthAsia-LPI'!W38</f>
        <v>1.5024700779773777E-16</v>
      </c>
      <c r="AP11" s="65">
        <f>'NorthAsia-LPI'!W64</f>
        <v>6.7363904786946097E-17</v>
      </c>
      <c r="AQ11" s="66">
        <f>'NorthAsia-LPI'!W12</f>
        <v>8.1772642539205768E-8</v>
      </c>
      <c r="AS11" s="84" t="s">
        <v>586</v>
      </c>
      <c r="AT11" s="91"/>
      <c r="AU11" s="91"/>
      <c r="AV11" s="91"/>
      <c r="AW11" s="91"/>
      <c r="AX11" s="91"/>
      <c r="AY11" s="91"/>
      <c r="AZ11" s="91"/>
      <c r="BA11" s="91"/>
      <c r="BB11" s="91"/>
      <c r="BC11" s="91"/>
      <c r="BE11" s="187" t="s">
        <v>586</v>
      </c>
      <c r="BF11" s="198"/>
      <c r="BG11" s="198"/>
      <c r="BH11" s="198"/>
      <c r="BI11" s="198"/>
      <c r="BJ11" s="198"/>
      <c r="BK11" s="198"/>
      <c r="BL11" s="198"/>
      <c r="BM11" s="198"/>
      <c r="BN11" s="198"/>
      <c r="BO11" s="198"/>
      <c r="BQ11" s="106" t="s">
        <v>500</v>
      </c>
      <c r="BR11" s="111" t="s">
        <v>616</v>
      </c>
      <c r="BS11" s="105" t="s">
        <v>614</v>
      </c>
      <c r="BT11" s="111" t="s">
        <v>616</v>
      </c>
      <c r="BU11" s="111" t="s">
        <v>616</v>
      </c>
      <c r="BV11" s="111" t="s">
        <v>616</v>
      </c>
      <c r="BW11" s="111" t="s">
        <v>616</v>
      </c>
    </row>
    <row r="12" spans="1:75" x14ac:dyDescent="0.3">
      <c r="A12" s="3" t="s">
        <v>534</v>
      </c>
      <c r="B12" s="3">
        <v>35124.574999999997</v>
      </c>
      <c r="C12" s="3" t="s">
        <v>534</v>
      </c>
      <c r="D12" s="3">
        <v>158.55500000000001</v>
      </c>
      <c r="E12" s="3" t="s">
        <v>534</v>
      </c>
      <c r="F12" s="3">
        <v>35283.129999999997</v>
      </c>
      <c r="G12" s="3" t="s">
        <v>534</v>
      </c>
      <c r="H12" s="3">
        <v>-946129553.56599998</v>
      </c>
      <c r="I12" s="3" t="s">
        <v>534</v>
      </c>
      <c r="J12" s="3">
        <v>170.17400000000001</v>
      </c>
      <c r="K12" s="3" t="s">
        <v>534</v>
      </c>
      <c r="L12" s="3">
        <v>11.287000000000001</v>
      </c>
      <c r="M12" s="3" t="s">
        <v>534</v>
      </c>
      <c r="N12" s="3">
        <v>1.3</v>
      </c>
      <c r="O12" s="3" t="s">
        <v>534</v>
      </c>
      <c r="P12" s="3">
        <v>1.1000000000000001</v>
      </c>
      <c r="Q12" s="3" t="s">
        <v>534</v>
      </c>
      <c r="R12" s="3">
        <v>1.2222200000000001</v>
      </c>
      <c r="S12" s="3" t="s">
        <v>534</v>
      </c>
      <c r="T12" s="3">
        <v>1.25</v>
      </c>
      <c r="U12" s="3" t="s">
        <v>534</v>
      </c>
      <c r="V12" s="3">
        <v>1</v>
      </c>
      <c r="W12" s="3" t="s">
        <v>534</v>
      </c>
      <c r="X12" s="3">
        <v>1.375</v>
      </c>
      <c r="AK12" s="62" t="s">
        <v>17</v>
      </c>
      <c r="AL12" s="146">
        <f>'SEA-LPI'!S31</f>
        <v>0.89377595825530776</v>
      </c>
      <c r="AM12" s="145">
        <f>'SEA-LPI'!S57</f>
        <v>0.89841670075373481</v>
      </c>
      <c r="AN12" s="145">
        <f>'SEA-LPI'!S5</f>
        <v>0.61304274927101698</v>
      </c>
      <c r="AO12" s="67">
        <f>'SEA-LPI'!W38</f>
        <v>5.83136445050988E-21</v>
      </c>
      <c r="AP12" s="68">
        <f>'SEA-LPI'!W64</f>
        <v>2.0206744821607929E-21</v>
      </c>
      <c r="AQ12" s="69">
        <f>'SEA-LPI'!W12</f>
        <v>6.9679323933280018E-8</v>
      </c>
      <c r="AS12" s="84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E12" s="84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Q12" s="109" t="s">
        <v>17</v>
      </c>
      <c r="BR12" s="110" t="s">
        <v>614</v>
      </c>
      <c r="BS12" s="110" t="s">
        <v>614</v>
      </c>
      <c r="BT12" s="112" t="s">
        <v>616</v>
      </c>
      <c r="BU12" s="112" t="s">
        <v>616</v>
      </c>
      <c r="BV12" s="112" t="s">
        <v>616</v>
      </c>
      <c r="BW12" s="112" t="s">
        <v>616</v>
      </c>
    </row>
    <row r="13" spans="1:75" ht="14.5" customHeight="1" x14ac:dyDescent="0.3">
      <c r="A13" s="3" t="s">
        <v>535</v>
      </c>
      <c r="B13" s="3">
        <v>2611432490.1570001</v>
      </c>
      <c r="C13" s="3" t="s">
        <v>535</v>
      </c>
      <c r="D13" s="3">
        <v>2487071926.197</v>
      </c>
      <c r="E13" s="3" t="s">
        <v>535</v>
      </c>
      <c r="F13" s="3">
        <v>4622978013.7259998</v>
      </c>
      <c r="G13" s="3" t="s">
        <v>535</v>
      </c>
      <c r="H13" s="3">
        <v>509716483.73300004</v>
      </c>
      <c r="I13" s="3" t="s">
        <v>535</v>
      </c>
      <c r="J13" s="3">
        <v>120449.61</v>
      </c>
      <c r="K13" s="3" t="s">
        <v>535</v>
      </c>
      <c r="L13" s="3">
        <v>1415045.9280000001</v>
      </c>
      <c r="M13" s="3" t="s">
        <v>535</v>
      </c>
      <c r="N13" s="3">
        <v>4.2077900000000001</v>
      </c>
      <c r="O13" s="3" t="s">
        <v>535</v>
      </c>
      <c r="P13" s="3">
        <v>4.4393560000000001</v>
      </c>
      <c r="Q13" s="3" t="s">
        <v>535</v>
      </c>
      <c r="R13" s="3">
        <v>4.2350000000000003</v>
      </c>
      <c r="S13" s="3" t="s">
        <v>535</v>
      </c>
      <c r="T13" s="3">
        <v>4.3156990000000004</v>
      </c>
      <c r="U13" s="3" t="s">
        <v>535</v>
      </c>
      <c r="V13" s="3">
        <v>4.3776780000000004</v>
      </c>
      <c r="W13" s="3" t="s">
        <v>535</v>
      </c>
      <c r="X13" s="3">
        <v>4.7957140000000003</v>
      </c>
      <c r="AK13" s="85"/>
      <c r="AL13" s="86"/>
      <c r="AM13" s="87"/>
      <c r="AN13" s="87"/>
      <c r="AO13" s="88"/>
      <c r="AP13" s="89"/>
      <c r="AQ13" s="90"/>
      <c r="AS13" s="84"/>
      <c r="AT13" s="91"/>
      <c r="AU13" s="91"/>
      <c r="AV13" s="91"/>
      <c r="AW13" s="91"/>
      <c r="AX13" s="91"/>
      <c r="AY13" s="91"/>
      <c r="AZ13" s="91"/>
      <c r="BA13" s="91"/>
      <c r="BB13" s="91"/>
      <c r="BC13" s="91"/>
      <c r="BE13" s="84"/>
      <c r="BF13" s="91"/>
      <c r="BG13" s="91"/>
      <c r="BH13" s="91"/>
      <c r="BI13" s="91"/>
      <c r="BJ13" s="91"/>
      <c r="BK13" s="91"/>
      <c r="BL13" s="91"/>
      <c r="BM13" s="91"/>
      <c r="BN13" s="91"/>
      <c r="BO13" s="91"/>
      <c r="BQ13" s="113" t="s">
        <v>617</v>
      </c>
      <c r="BR13" s="84"/>
      <c r="BS13" s="84"/>
      <c r="BT13" s="84"/>
      <c r="BU13" s="84"/>
      <c r="BV13" s="84"/>
      <c r="BW13" s="84"/>
    </row>
    <row r="14" spans="1:75" x14ac:dyDescent="0.3">
      <c r="A14" s="3" t="s">
        <v>536</v>
      </c>
      <c r="B14" s="3">
        <v>98405027081.314072</v>
      </c>
      <c r="C14" s="3" t="s">
        <v>536</v>
      </c>
      <c r="D14" s="3">
        <v>97747799048.933945</v>
      </c>
      <c r="E14" s="3" t="s">
        <v>536</v>
      </c>
      <c r="F14" s="3">
        <v>196152826130.24789</v>
      </c>
      <c r="G14" s="3" t="s">
        <v>536</v>
      </c>
      <c r="H14" s="3">
        <v>-657228032.37999952</v>
      </c>
      <c r="I14" s="3" t="s">
        <v>536</v>
      </c>
      <c r="J14" s="3">
        <v>12703737.694000009</v>
      </c>
      <c r="K14" s="3" t="s">
        <v>536</v>
      </c>
      <c r="L14" s="3">
        <v>40415791.936285727</v>
      </c>
      <c r="M14" s="3" t="s">
        <v>536</v>
      </c>
      <c r="N14" s="3">
        <v>2310.8846870000007</v>
      </c>
      <c r="O14" s="3" t="s">
        <v>536</v>
      </c>
      <c r="P14" s="3">
        <v>2355.4634200000014</v>
      </c>
      <c r="Q14" s="3" t="s">
        <v>536</v>
      </c>
      <c r="R14" s="3">
        <v>2456.6655020000012</v>
      </c>
      <c r="S14" s="3" t="s">
        <v>536</v>
      </c>
      <c r="T14" s="3">
        <v>2435.9391690000002</v>
      </c>
      <c r="U14" s="3" t="s">
        <v>536</v>
      </c>
      <c r="V14" s="3">
        <v>2496.5238730000005</v>
      </c>
      <c r="W14" s="3" t="s">
        <v>536</v>
      </c>
      <c r="X14" s="3">
        <v>2839.6941479999991</v>
      </c>
      <c r="AK14" s="85"/>
      <c r="AL14" s="86"/>
      <c r="AM14" s="87"/>
      <c r="AN14" s="87"/>
      <c r="AO14" s="88"/>
      <c r="AP14" s="89"/>
      <c r="AQ14" s="90"/>
      <c r="AS14" s="38"/>
      <c r="AT14" s="92"/>
      <c r="AU14" s="92"/>
      <c r="AV14" s="92"/>
      <c r="AW14" s="92"/>
      <c r="AX14" s="92"/>
      <c r="AY14" s="92"/>
      <c r="AZ14" s="92"/>
      <c r="BA14" s="92"/>
      <c r="BB14" s="92"/>
      <c r="BC14" s="92"/>
      <c r="BE14" s="38"/>
      <c r="BF14" s="92"/>
      <c r="BG14" s="92"/>
      <c r="BH14" s="92"/>
      <c r="BI14" s="92"/>
      <c r="BJ14" s="92"/>
      <c r="BK14" s="92"/>
      <c r="BL14" s="92"/>
      <c r="BM14" s="92"/>
      <c r="BN14" s="92"/>
      <c r="BO14" s="92"/>
    </row>
    <row r="15" spans="1:75" ht="14.5" thickBot="1" x14ac:dyDescent="0.35">
      <c r="A15" s="4" t="s">
        <v>537</v>
      </c>
      <c r="B15" s="4">
        <v>863</v>
      </c>
      <c r="C15" s="4" t="s">
        <v>537</v>
      </c>
      <c r="D15" s="4">
        <v>863</v>
      </c>
      <c r="E15" s="4" t="s">
        <v>537</v>
      </c>
      <c r="F15" s="4">
        <v>863</v>
      </c>
      <c r="G15" s="4" t="s">
        <v>537</v>
      </c>
      <c r="H15" s="4">
        <v>863</v>
      </c>
      <c r="I15" s="4" t="s">
        <v>537</v>
      </c>
      <c r="J15" s="4">
        <v>863</v>
      </c>
      <c r="K15" s="4" t="s">
        <v>537</v>
      </c>
      <c r="L15" s="4">
        <v>863</v>
      </c>
      <c r="M15" s="4" t="s">
        <v>537</v>
      </c>
      <c r="N15" s="4">
        <v>863</v>
      </c>
      <c r="O15" s="4" t="s">
        <v>537</v>
      </c>
      <c r="P15" s="4">
        <v>863</v>
      </c>
      <c r="Q15" s="4" t="s">
        <v>537</v>
      </c>
      <c r="R15" s="4">
        <v>863</v>
      </c>
      <c r="S15" s="4" t="s">
        <v>537</v>
      </c>
      <c r="T15" s="4">
        <v>863</v>
      </c>
      <c r="U15" s="4" t="s">
        <v>537</v>
      </c>
      <c r="V15" s="4">
        <v>863</v>
      </c>
      <c r="W15" s="4" t="s">
        <v>537</v>
      </c>
      <c r="X15" s="4">
        <v>863</v>
      </c>
      <c r="AK15" s="177" t="s">
        <v>566</v>
      </c>
      <c r="AL15" s="183" t="s">
        <v>33</v>
      </c>
      <c r="AM15" s="183"/>
      <c r="AN15" s="183"/>
      <c r="AO15" s="183" t="s">
        <v>45</v>
      </c>
      <c r="AP15" s="183"/>
      <c r="AQ15" s="183"/>
      <c r="AS15" s="158" t="s">
        <v>569</v>
      </c>
      <c r="AT15" s="159"/>
      <c r="AU15" s="159"/>
      <c r="AV15" s="159"/>
      <c r="AW15" s="159"/>
      <c r="AX15" s="159"/>
      <c r="AY15" s="159"/>
      <c r="AZ15" s="159"/>
      <c r="BA15" s="159"/>
      <c r="BB15" s="159"/>
      <c r="BC15" s="160"/>
      <c r="BE15" s="184" t="s">
        <v>569</v>
      </c>
      <c r="BF15" s="184"/>
      <c r="BG15" s="184"/>
      <c r="BH15" s="184"/>
      <c r="BI15" s="184"/>
      <c r="BJ15" s="184"/>
      <c r="BK15" s="184"/>
      <c r="BL15" s="184"/>
      <c r="BM15" s="184"/>
      <c r="BN15" s="184"/>
      <c r="BO15" s="184"/>
    </row>
    <row r="16" spans="1:75" ht="28" x14ac:dyDescent="0.3">
      <c r="AK16" s="180"/>
      <c r="AL16" s="181" t="s">
        <v>2</v>
      </c>
      <c r="AM16" s="181" t="s">
        <v>3</v>
      </c>
      <c r="AN16" s="182" t="s">
        <v>53</v>
      </c>
      <c r="AO16" s="181" t="s">
        <v>2</v>
      </c>
      <c r="AP16" s="181" t="s">
        <v>3</v>
      </c>
      <c r="AQ16" s="182" t="s">
        <v>53</v>
      </c>
      <c r="AS16" s="96" t="s">
        <v>578</v>
      </c>
      <c r="AT16" s="93" t="s">
        <v>565</v>
      </c>
      <c r="AU16" s="93" t="s">
        <v>498</v>
      </c>
      <c r="AV16" s="93" t="s">
        <v>499</v>
      </c>
      <c r="AW16" s="93" t="s">
        <v>497</v>
      </c>
      <c r="AX16" s="93" t="s">
        <v>276</v>
      </c>
      <c r="AY16" s="93" t="s">
        <v>488</v>
      </c>
      <c r="AZ16" s="93" t="s">
        <v>487</v>
      </c>
      <c r="BA16" s="93" t="s">
        <v>137</v>
      </c>
      <c r="BB16" s="93" t="s">
        <v>500</v>
      </c>
      <c r="BC16" s="93" t="s">
        <v>17</v>
      </c>
      <c r="BE16" s="185" t="s">
        <v>839</v>
      </c>
      <c r="BF16" s="186" t="s">
        <v>565</v>
      </c>
      <c r="BG16" s="186" t="s">
        <v>498</v>
      </c>
      <c r="BH16" s="186" t="s">
        <v>499</v>
      </c>
      <c r="BI16" s="186" t="s">
        <v>497</v>
      </c>
      <c r="BJ16" s="186" t="s">
        <v>276</v>
      </c>
      <c r="BK16" s="186" t="s">
        <v>488</v>
      </c>
      <c r="BL16" s="186" t="s">
        <v>487</v>
      </c>
      <c r="BM16" s="186" t="s">
        <v>137</v>
      </c>
      <c r="BN16" s="186" t="s">
        <v>500</v>
      </c>
      <c r="BO16" s="186" t="s">
        <v>17</v>
      </c>
      <c r="BQ16" s="107" t="s">
        <v>569</v>
      </c>
      <c r="BR16" s="108" t="s">
        <v>608</v>
      </c>
      <c r="BS16" s="108" t="s">
        <v>609</v>
      </c>
      <c r="BT16" s="108" t="s">
        <v>610</v>
      </c>
      <c r="BU16" s="108" t="s">
        <v>611</v>
      </c>
      <c r="BV16" s="108" t="s">
        <v>612</v>
      </c>
      <c r="BW16" s="108" t="s">
        <v>613</v>
      </c>
    </row>
    <row r="17" spans="37:75" x14ac:dyDescent="0.3">
      <c r="AK17" s="84" t="s">
        <v>565</v>
      </c>
      <c r="AL17" s="147" t="s">
        <v>667</v>
      </c>
      <c r="AM17" s="147" t="s">
        <v>677</v>
      </c>
      <c r="AN17" s="147">
        <v>1.49E-2</v>
      </c>
      <c r="AO17" s="175">
        <v>1.6542308636049151E-150</v>
      </c>
      <c r="AP17" s="175">
        <v>2.6918215893132965E-170</v>
      </c>
      <c r="AQ17" s="176">
        <v>0.11620293373378787</v>
      </c>
      <c r="AS17" s="57" t="s">
        <v>5</v>
      </c>
      <c r="AT17" s="94">
        <f>'World -LPI'!V70</f>
        <v>2.065867325065407E-6</v>
      </c>
      <c r="AU17" s="94">
        <f>'S.America-LPI'!V70</f>
        <v>0.58715832383126976</v>
      </c>
      <c r="AV17" s="94">
        <f>'N.America-LPI'!V70</f>
        <v>0.19458838089135819</v>
      </c>
      <c r="AW17" s="94">
        <f>'Oceania-LPI'!V70</f>
        <v>3.2081314163771912E-2</v>
      </c>
      <c r="AX17" s="94">
        <f>'Africa-LPI'!V70</f>
        <v>1.0645711867007134E-13</v>
      </c>
      <c r="AY17" s="94">
        <f>'EU-LPI'!V70</f>
        <v>0.79185836508271934</v>
      </c>
      <c r="AZ17" s="94">
        <f>'SouthAsia-LPI'!V70</f>
        <v>0.19367863950454745</v>
      </c>
      <c r="BA17" s="94">
        <f>'WestAsia-LPI'!V70</f>
        <v>1.4314571715294067E-4</v>
      </c>
      <c r="BB17" s="94">
        <f>'NorthAsia-LPI'!V70</f>
        <v>0.18373079296495803</v>
      </c>
      <c r="BC17" s="94">
        <f>'SEA-LPI'!V70</f>
        <v>3.419444243087026E-4</v>
      </c>
      <c r="BE17" s="187" t="s">
        <v>5</v>
      </c>
      <c r="BF17" s="188" t="s">
        <v>717</v>
      </c>
      <c r="BG17" s="189">
        <v>0.58715832383126976</v>
      </c>
      <c r="BH17" s="189">
        <v>0.19458838089135819</v>
      </c>
      <c r="BI17" s="189" t="s">
        <v>725</v>
      </c>
      <c r="BJ17" s="188" t="s">
        <v>727</v>
      </c>
      <c r="BK17" s="189">
        <v>0.79185836508271934</v>
      </c>
      <c r="BL17" s="189">
        <v>0.19367863950454745</v>
      </c>
      <c r="BM17" s="189" t="s">
        <v>585</v>
      </c>
      <c r="BN17" s="189">
        <v>0.18373079296495803</v>
      </c>
      <c r="BO17" s="189" t="s">
        <v>594</v>
      </c>
      <c r="BQ17" s="106" t="s">
        <v>565</v>
      </c>
      <c r="BR17" s="111" t="s">
        <v>614</v>
      </c>
      <c r="BS17" s="111" t="s">
        <v>614</v>
      </c>
      <c r="BT17" s="111" t="s">
        <v>614</v>
      </c>
      <c r="BU17" s="111" t="s">
        <v>616</v>
      </c>
      <c r="BV17" s="111" t="s">
        <v>616</v>
      </c>
      <c r="BW17" s="111" t="s">
        <v>614</v>
      </c>
    </row>
    <row r="18" spans="37:75" x14ac:dyDescent="0.3">
      <c r="AK18" s="84" t="s">
        <v>498</v>
      </c>
      <c r="AL18" s="147" t="s">
        <v>669</v>
      </c>
      <c r="AM18" s="147" t="s">
        <v>678</v>
      </c>
      <c r="AN18" s="147">
        <v>0.29670000000000002</v>
      </c>
      <c r="AO18" s="175">
        <v>7.5184555276765467E-26</v>
      </c>
      <c r="AP18" s="175">
        <v>9.7523004675112007E-31</v>
      </c>
      <c r="AQ18" s="175">
        <v>4.2690187498081917E-6</v>
      </c>
      <c r="AS18" s="57" t="s">
        <v>577</v>
      </c>
      <c r="AT18" s="94">
        <f>'World -LPI'!V71</f>
        <v>2.6016026282612464E-83</v>
      </c>
      <c r="AU18" s="94">
        <f>'S.America-LPI'!V71</f>
        <v>3.5904180253128467E-22</v>
      </c>
      <c r="AV18" s="94">
        <f>'N.America-LPI'!V71</f>
        <v>7.5235231342046759E-3</v>
      </c>
      <c r="AW18" s="94">
        <f>'Oceania-LPI'!V71</f>
        <v>6.6990428597028219E-8</v>
      </c>
      <c r="AX18" s="94">
        <f>'Africa-LPI'!V71</f>
        <v>2.7463463058163999E-26</v>
      </c>
      <c r="AY18" s="94">
        <f>'EU-LPI'!V71</f>
        <v>1.4291485827782303E-27</v>
      </c>
      <c r="AZ18" s="94">
        <f>'SouthAsia-LPI'!V71</f>
        <v>1.0323703282983935E-21</v>
      </c>
      <c r="BA18" s="94">
        <f>'WestAsia-LPI'!V71</f>
        <v>1.2520684168670275E-4</v>
      </c>
      <c r="BB18" s="94">
        <f>'NorthAsia-LPI'!V71</f>
        <v>1.5629761777367333E-10</v>
      </c>
      <c r="BC18" s="94">
        <f>'SEA-LPI'!V71</f>
        <v>2.3890152799291042E-3</v>
      </c>
      <c r="BE18" s="187" t="s">
        <v>577</v>
      </c>
      <c r="BF18" s="188" t="s">
        <v>718</v>
      </c>
      <c r="BG18" s="188" t="s">
        <v>723</v>
      </c>
      <c r="BH18" s="189" t="s">
        <v>724</v>
      </c>
      <c r="BI18" s="188" t="s">
        <v>726</v>
      </c>
      <c r="BJ18" s="188" t="s">
        <v>728</v>
      </c>
      <c r="BK18" s="188" t="s">
        <v>730</v>
      </c>
      <c r="BL18" s="188" t="s">
        <v>733</v>
      </c>
      <c r="BM18" s="189" t="s">
        <v>585</v>
      </c>
      <c r="BN18" s="188" t="s">
        <v>736</v>
      </c>
      <c r="BO18" s="189" t="s">
        <v>738</v>
      </c>
      <c r="BQ18" s="106" t="s">
        <v>498</v>
      </c>
      <c r="BR18" s="111" t="s">
        <v>616</v>
      </c>
      <c r="BS18" s="111" t="s">
        <v>616</v>
      </c>
      <c r="BT18" s="111" t="s">
        <v>616</v>
      </c>
      <c r="BU18" s="111" t="s">
        <v>616</v>
      </c>
      <c r="BV18" s="111" t="s">
        <v>616</v>
      </c>
      <c r="BW18" s="111" t="s">
        <v>616</v>
      </c>
    </row>
    <row r="19" spans="37:75" x14ac:dyDescent="0.3">
      <c r="AK19" s="84" t="s">
        <v>499</v>
      </c>
      <c r="AL19" s="147" t="s">
        <v>670</v>
      </c>
      <c r="AM19" s="147" t="s">
        <v>679</v>
      </c>
      <c r="AN19" s="147" t="s">
        <v>687</v>
      </c>
      <c r="AO19" s="176">
        <v>1.1934192383797664E-4</v>
      </c>
      <c r="AP19" s="176">
        <v>7.6126230331999842E-4</v>
      </c>
      <c r="AQ19" s="176">
        <v>1.6142271014897153E-3</v>
      </c>
      <c r="AS19" s="57" t="s">
        <v>571</v>
      </c>
      <c r="AT19" s="94">
        <f>'World -LPI'!V72</f>
        <v>6.2702550835650114E-3</v>
      </c>
      <c r="AU19" s="94">
        <f>'S.America-LPI'!V72</f>
        <v>0.41314827813411548</v>
      </c>
      <c r="AV19" s="94">
        <f>'N.America-LPI'!V72</f>
        <v>0.21192227755909004</v>
      </c>
      <c r="AW19" s="94">
        <f>'Oceania-LPI'!V72</f>
        <v>0.89863816345573044</v>
      </c>
      <c r="AX19" s="94">
        <f>'Africa-LPI'!V72</f>
        <v>3.7378779794446579E-2</v>
      </c>
      <c r="AY19" s="94">
        <f>'EU-LPI'!V72</f>
        <v>0.1585796089580124</v>
      </c>
      <c r="AZ19" s="94">
        <f>'SouthAsia-LPI'!V72</f>
        <v>0.17073372834019579</v>
      </c>
      <c r="BA19" s="94">
        <f>'WestAsia-LPI'!V72</f>
        <v>6.5377050945557305E-2</v>
      </c>
      <c r="BB19" s="94">
        <f>'NorthAsia-LPI'!V72</f>
        <v>0.381463752157578</v>
      </c>
      <c r="BC19" s="94">
        <f>'SEA-LPI'!V72</f>
        <v>2.009339717771854E-2</v>
      </c>
      <c r="BE19" s="187" t="s">
        <v>571</v>
      </c>
      <c r="BF19" s="189" t="s">
        <v>719</v>
      </c>
      <c r="BG19" s="189">
        <v>0.41314827813411548</v>
      </c>
      <c r="BH19" s="189">
        <v>0.21192227755909004</v>
      </c>
      <c r="BI19" s="189">
        <v>0.89863816345573044</v>
      </c>
      <c r="BJ19" s="189" t="s">
        <v>729</v>
      </c>
      <c r="BK19" s="189">
        <v>0.1585796089580124</v>
      </c>
      <c r="BL19" s="189">
        <v>0.17073372834019579</v>
      </c>
      <c r="BM19" s="189" t="s">
        <v>734</v>
      </c>
      <c r="BN19" s="189">
        <v>0.381463752157578</v>
      </c>
      <c r="BO19" s="189" t="s">
        <v>739</v>
      </c>
      <c r="BQ19" s="106" t="s">
        <v>499</v>
      </c>
      <c r="BR19" s="111" t="s">
        <v>616</v>
      </c>
      <c r="BS19" s="111" t="s">
        <v>616</v>
      </c>
      <c r="BT19" s="111" t="s">
        <v>616</v>
      </c>
      <c r="BU19" s="111" t="s">
        <v>616</v>
      </c>
      <c r="BV19" s="111" t="s">
        <v>616</v>
      </c>
      <c r="BW19" s="111" t="s">
        <v>616</v>
      </c>
    </row>
    <row r="20" spans="37:75" x14ac:dyDescent="0.3">
      <c r="AK20" s="84" t="s">
        <v>497</v>
      </c>
      <c r="AL20" s="147" t="s">
        <v>671</v>
      </c>
      <c r="AM20" s="147" t="s">
        <v>680</v>
      </c>
      <c r="AN20" s="147">
        <v>0.35599999999999998</v>
      </c>
      <c r="AO20" s="175">
        <v>2.4384775546087076E-12</v>
      </c>
      <c r="AP20" s="175">
        <v>4.9315443203425223E-12</v>
      </c>
      <c r="AQ20" s="176">
        <v>0.29838826388445611</v>
      </c>
      <c r="AS20" s="57" t="s">
        <v>572</v>
      </c>
      <c r="AT20" s="94">
        <f>'World -LPI'!V73</f>
        <v>1.0950417157227455E-15</v>
      </c>
      <c r="AU20" s="94">
        <f>'S.America-LPI'!V73</f>
        <v>0.86041095965834058</v>
      </c>
      <c r="AV20" s="94">
        <f>'N.America-LPI'!V73</f>
        <v>0.39599692157815092</v>
      </c>
      <c r="AW20" s="94">
        <f>'Oceania-LPI'!V73</f>
        <v>0.27287291691358423</v>
      </c>
      <c r="AX20" s="94">
        <f>'Africa-LPI'!V73</f>
        <v>0.1348328656264364</v>
      </c>
      <c r="AY20" s="94">
        <f>'EU-LPI'!V73</f>
        <v>1.5828694170076572E-2</v>
      </c>
      <c r="AZ20" s="94">
        <f>'SouthAsia-LPI'!V73</f>
        <v>0.18149365676116552</v>
      </c>
      <c r="BA20" s="94">
        <f>'WestAsia-LPI'!V73</f>
        <v>1.1242510825160517E-3</v>
      </c>
      <c r="BB20" s="94">
        <f>'NorthAsia-LPI'!V73</f>
        <v>2.3718553500116268E-2</v>
      </c>
      <c r="BC20" s="94">
        <f>'SEA-LPI'!V73</f>
        <v>1.1538979021017445E-5</v>
      </c>
      <c r="BE20" s="187" t="s">
        <v>572</v>
      </c>
      <c r="BF20" s="188" t="s">
        <v>720</v>
      </c>
      <c r="BG20" s="189">
        <v>0.86041095965834058</v>
      </c>
      <c r="BH20" s="189">
        <v>0.39599692157815092</v>
      </c>
      <c r="BI20" s="189">
        <v>0.27287291691358423</v>
      </c>
      <c r="BJ20" s="189">
        <v>0.1348328656264364</v>
      </c>
      <c r="BK20" s="189" t="s">
        <v>731</v>
      </c>
      <c r="BL20" s="189">
        <v>0.18149365676116552</v>
      </c>
      <c r="BM20" s="189" t="s">
        <v>735</v>
      </c>
      <c r="BN20" s="189" t="s">
        <v>737</v>
      </c>
      <c r="BO20" s="188" t="s">
        <v>740</v>
      </c>
      <c r="BQ20" s="106" t="s">
        <v>497</v>
      </c>
      <c r="BR20" s="111" t="s">
        <v>616</v>
      </c>
      <c r="BS20" s="111" t="s">
        <v>616</v>
      </c>
      <c r="BT20" s="111" t="s">
        <v>616</v>
      </c>
      <c r="BU20" s="111" t="s">
        <v>616</v>
      </c>
      <c r="BV20" s="111" t="s">
        <v>616</v>
      </c>
      <c r="BW20" s="111" t="s">
        <v>616</v>
      </c>
    </row>
    <row r="21" spans="37:75" x14ac:dyDescent="0.3">
      <c r="AK21" s="84" t="s">
        <v>276</v>
      </c>
      <c r="AL21" s="147" t="s">
        <v>672</v>
      </c>
      <c r="AM21" s="147" t="s">
        <v>681</v>
      </c>
      <c r="AN21" s="147">
        <v>9.1499999999999998E-2</v>
      </c>
      <c r="AO21" s="175">
        <v>1.2947610035215999E-50</v>
      </c>
      <c r="AP21" s="175">
        <v>4.0395743289457951E-45</v>
      </c>
      <c r="AQ21" s="175">
        <v>2.4020673093526463E-3</v>
      </c>
      <c r="AS21" s="57" t="s">
        <v>573</v>
      </c>
      <c r="AT21" s="94">
        <f>'World -LPI'!V74</f>
        <v>2.4436150735202936E-5</v>
      </c>
      <c r="AU21" s="94">
        <f>'S.America-LPI'!V74</f>
        <v>0.61363556606687752</v>
      </c>
      <c r="AV21" s="94">
        <f>'N.America-LPI'!V74</f>
        <v>0.52633709900593373</v>
      </c>
      <c r="AW21" s="94">
        <f>'Oceania-LPI'!V74</f>
        <v>0.30263722939619175</v>
      </c>
      <c r="AX21" s="94">
        <f>'Africa-LPI'!V74</f>
        <v>0.87875078288328234</v>
      </c>
      <c r="AY21" s="94">
        <f>'EU-LPI'!V74</f>
        <v>5.842585569676944E-2</v>
      </c>
      <c r="AZ21" s="94">
        <f>'SouthAsia-LPI'!V74</f>
        <v>0.69977660376958051</v>
      </c>
      <c r="BA21" s="94">
        <f>'WestAsia-LPI'!V74</f>
        <v>0.37361551910715518</v>
      </c>
      <c r="BB21" s="94">
        <f>'NorthAsia-LPI'!V74</f>
        <v>0.83116065379704096</v>
      </c>
      <c r="BC21" s="94">
        <f>'SEA-LPI'!V74</f>
        <v>0.89099545375643352</v>
      </c>
      <c r="BE21" s="187" t="s">
        <v>573</v>
      </c>
      <c r="BF21" s="188" t="s">
        <v>721</v>
      </c>
      <c r="BG21" s="189">
        <v>0.61363556606687752</v>
      </c>
      <c r="BH21" s="189">
        <v>0.52633709900593373</v>
      </c>
      <c r="BI21" s="189">
        <v>0.30263722939619175</v>
      </c>
      <c r="BJ21" s="189">
        <v>0.87875078288328234</v>
      </c>
      <c r="BK21" s="189" t="s">
        <v>732</v>
      </c>
      <c r="BL21" s="189">
        <v>0.69977660376958051</v>
      </c>
      <c r="BM21" s="189">
        <v>0.37361551910715518</v>
      </c>
      <c r="BN21" s="189">
        <v>0.83116065379704096</v>
      </c>
      <c r="BO21" s="189">
        <v>0.89099545375643352</v>
      </c>
      <c r="BQ21" s="106" t="s">
        <v>276</v>
      </c>
      <c r="BR21" s="111" t="s">
        <v>614</v>
      </c>
      <c r="BS21" s="111" t="s">
        <v>616</v>
      </c>
      <c r="BT21" s="111" t="s">
        <v>616</v>
      </c>
      <c r="BU21" s="111" t="s">
        <v>616</v>
      </c>
      <c r="BV21" s="111" t="s">
        <v>616</v>
      </c>
      <c r="BW21" s="111" t="s">
        <v>616</v>
      </c>
    </row>
    <row r="22" spans="37:75" x14ac:dyDescent="0.3">
      <c r="AK22" s="84" t="s">
        <v>488</v>
      </c>
      <c r="AL22" s="147" t="s">
        <v>673</v>
      </c>
      <c r="AM22" s="147" t="s">
        <v>682</v>
      </c>
      <c r="AN22" s="147">
        <v>0.11219999999999999</v>
      </c>
      <c r="AO22" s="175">
        <v>8.2626354999663384E-59</v>
      </c>
      <c r="AP22" s="175">
        <v>3.0941213971005172E-55</v>
      </c>
      <c r="AQ22" s="176">
        <v>1.5619056565866418E-3</v>
      </c>
      <c r="AS22" s="57" t="s">
        <v>574</v>
      </c>
      <c r="AT22" s="94">
        <f>'World -LPI'!V75</f>
        <v>0.9042512534460081</v>
      </c>
      <c r="AU22" s="94">
        <f>'S.America-LPI'!V75</f>
        <v>0.28970705130534502</v>
      </c>
      <c r="AV22" s="94">
        <f>'N.America-LPI'!V75</f>
        <v>0.36656188969883091</v>
      </c>
      <c r="AW22" s="94">
        <f>'Oceania-LPI'!V75</f>
        <v>0.96439326504849932</v>
      </c>
      <c r="AX22" s="94">
        <f>'Africa-LPI'!V75</f>
        <v>0.93622683614530045</v>
      </c>
      <c r="AY22" s="94">
        <f>'EU-LPI'!V75</f>
        <v>0.16621847410189483</v>
      </c>
      <c r="AZ22" s="94">
        <f>'SouthAsia-LPI'!V75</f>
        <v>0.19921619935201496</v>
      </c>
      <c r="BA22" s="94">
        <f>'WestAsia-LPI'!V75</f>
        <v>0.96220503827001735</v>
      </c>
      <c r="BB22" s="94">
        <f>'NorthAsia-LPI'!V75</f>
        <v>0.26802530112469031</v>
      </c>
      <c r="BC22" s="94">
        <f>'SEA-LPI'!V75</f>
        <v>0.43385357744353825</v>
      </c>
      <c r="BE22" s="187" t="s">
        <v>574</v>
      </c>
      <c r="BF22" s="189">
        <v>0.9042512534460081</v>
      </c>
      <c r="BG22" s="189">
        <v>0.28970705130534502</v>
      </c>
      <c r="BH22" s="189">
        <v>0.36656188969883091</v>
      </c>
      <c r="BI22" s="189">
        <v>0.96439326504849932</v>
      </c>
      <c r="BJ22" s="189">
        <v>0.93622683614530045</v>
      </c>
      <c r="BK22" s="189">
        <v>0.16621847410189483</v>
      </c>
      <c r="BL22" s="189">
        <v>0.19921619935201496</v>
      </c>
      <c r="BM22" s="189">
        <v>0.96220503827001735</v>
      </c>
      <c r="BN22" s="189">
        <v>0.26802530112469031</v>
      </c>
      <c r="BO22" s="189">
        <v>0.43385357744353825</v>
      </c>
      <c r="BQ22" s="106" t="s">
        <v>488</v>
      </c>
      <c r="BR22" s="111" t="s">
        <v>616</v>
      </c>
      <c r="BS22" s="105" t="s">
        <v>614</v>
      </c>
      <c r="BT22" s="105" t="s">
        <v>615</v>
      </c>
      <c r="BU22" s="111" t="s">
        <v>616</v>
      </c>
      <c r="BV22" s="111" t="s">
        <v>616</v>
      </c>
      <c r="BW22" s="105" t="s">
        <v>614</v>
      </c>
    </row>
    <row r="23" spans="37:75" x14ac:dyDescent="0.3">
      <c r="AK23" s="84" t="s">
        <v>487</v>
      </c>
      <c r="AL23" s="147" t="s">
        <v>668</v>
      </c>
      <c r="AM23" s="147" t="s">
        <v>683</v>
      </c>
      <c r="AN23" s="147" t="s">
        <v>688</v>
      </c>
      <c r="AO23" s="175">
        <v>2.8055119634566026E-21</v>
      </c>
      <c r="AP23" s="175">
        <v>8.8360801987064457E-23</v>
      </c>
      <c r="AQ23" s="175">
        <v>3.133409989884444E-16</v>
      </c>
      <c r="AS23" s="57" t="s">
        <v>575</v>
      </c>
      <c r="AT23" s="94">
        <f>'World -LPI'!V76</f>
        <v>0.11001103208859636</v>
      </c>
      <c r="AU23" s="94">
        <f>'S.America-LPI'!V76</f>
        <v>0.53660434841799187</v>
      </c>
      <c r="AV23" s="94">
        <f>'N.America-LPI'!V76</f>
        <v>0.24588227240130789</v>
      </c>
      <c r="AW23" s="94">
        <f>'Oceania-LPI'!V76</f>
        <v>0.1424644334005197</v>
      </c>
      <c r="AX23" s="94">
        <f>'Africa-LPI'!V76</f>
        <v>0.45373205289921514</v>
      </c>
      <c r="AY23" s="94">
        <f>'EU-LPI'!V76</f>
        <v>0.90693564368743518</v>
      </c>
      <c r="AZ23" s="94">
        <f>'SouthAsia-LPI'!V76</f>
        <v>0.22117918050883426</v>
      </c>
      <c r="BA23" s="94">
        <f>'WestAsia-LPI'!V76</f>
        <v>0.55997150071981683</v>
      </c>
      <c r="BB23" s="94">
        <f>'NorthAsia-LPI'!V76</f>
        <v>0.64671044107639575</v>
      </c>
      <c r="BC23" s="94">
        <f>'SEA-LPI'!V76</f>
        <v>0.10446966195174744</v>
      </c>
      <c r="BE23" s="187" t="s">
        <v>575</v>
      </c>
      <c r="BF23" s="189">
        <v>0.11001103208859636</v>
      </c>
      <c r="BG23" s="189">
        <v>0.53660434841799187</v>
      </c>
      <c r="BH23" s="189">
        <v>0.24588227240130789</v>
      </c>
      <c r="BI23" s="189">
        <v>0.1424644334005197</v>
      </c>
      <c r="BJ23" s="189">
        <v>0.45373205289921514</v>
      </c>
      <c r="BK23" s="189">
        <v>0.90693564368743518</v>
      </c>
      <c r="BL23" s="189">
        <v>0.22117918050883426</v>
      </c>
      <c r="BM23" s="189">
        <v>0.55997150071981683</v>
      </c>
      <c r="BN23" s="189">
        <v>0.64671044107639575</v>
      </c>
      <c r="BO23" s="189">
        <v>0.10446966195174744</v>
      </c>
      <c r="BQ23" s="106" t="s">
        <v>487</v>
      </c>
      <c r="BR23" s="111" t="s">
        <v>616</v>
      </c>
      <c r="BS23" s="111" t="s">
        <v>616</v>
      </c>
      <c r="BT23" s="111" t="s">
        <v>616</v>
      </c>
      <c r="BU23" s="111" t="s">
        <v>616</v>
      </c>
      <c r="BV23" s="111" t="s">
        <v>616</v>
      </c>
      <c r="BW23" s="111" t="s">
        <v>616</v>
      </c>
    </row>
    <row r="24" spans="37:75" x14ac:dyDescent="0.3">
      <c r="AK24" s="84" t="s">
        <v>137</v>
      </c>
      <c r="AL24" s="147" t="s">
        <v>674</v>
      </c>
      <c r="AM24" s="147" t="s">
        <v>684</v>
      </c>
      <c r="AN24" s="147">
        <v>0.33029999999999998</v>
      </c>
      <c r="AO24" s="175">
        <v>1.1600452908985309E-19</v>
      </c>
      <c r="AP24" s="175">
        <v>2.4270086111792622E-18</v>
      </c>
      <c r="AQ24" s="175">
        <v>2.727495057609864E-6</v>
      </c>
      <c r="AS24" s="58" t="s">
        <v>576</v>
      </c>
      <c r="AT24" s="95">
        <f>'World -LPI'!V77</f>
        <v>1.2962045343741866E-5</v>
      </c>
      <c r="AU24" s="95">
        <f>'S.America-LPI'!V77</f>
        <v>0.37972144932021679</v>
      </c>
      <c r="AV24" s="95">
        <f>'N.America-LPI'!V77</f>
        <v>0.70193431051995769</v>
      </c>
      <c r="AW24" s="95">
        <f>'Oceania-LPI'!V77</f>
        <v>0.50808429340714067</v>
      </c>
      <c r="AX24" s="95">
        <f>'Africa-LPI'!V77</f>
        <v>0.48623958496423592</v>
      </c>
      <c r="AY24" s="95">
        <f>'EU-LPI'!V77</f>
        <v>6.1134442944196283E-5</v>
      </c>
      <c r="AZ24" s="95">
        <f>'SouthAsia-LPI'!V77</f>
        <v>0.82628456302863906</v>
      </c>
      <c r="BA24" s="95">
        <f>'WestAsia-LPI'!V77</f>
        <v>0.31574383420373137</v>
      </c>
      <c r="BB24" s="95">
        <f>'NorthAsia-LPI'!V77</f>
        <v>0.77563070467122419</v>
      </c>
      <c r="BC24" s="95">
        <f>'SEA-LPI'!V77</f>
        <v>0.15674167006140829</v>
      </c>
      <c r="BE24" s="190" t="s">
        <v>576</v>
      </c>
      <c r="BF24" s="191" t="s">
        <v>722</v>
      </c>
      <c r="BG24" s="192">
        <v>0.37972144932021679</v>
      </c>
      <c r="BH24" s="192">
        <v>0.70193431051995769</v>
      </c>
      <c r="BI24" s="192">
        <v>0.50808429340714067</v>
      </c>
      <c r="BJ24" s="192">
        <v>0.48623958496423592</v>
      </c>
      <c r="BK24" s="192" t="s">
        <v>585</v>
      </c>
      <c r="BL24" s="192">
        <v>0.82628456302863906</v>
      </c>
      <c r="BM24" s="192">
        <v>0.31574383420373137</v>
      </c>
      <c r="BN24" s="192">
        <v>0.77563070467122419</v>
      </c>
      <c r="BO24" s="192">
        <v>0.15674167006140829</v>
      </c>
      <c r="BQ24" s="106" t="s">
        <v>137</v>
      </c>
      <c r="BR24" s="105" t="s">
        <v>615</v>
      </c>
      <c r="BS24" s="105" t="s">
        <v>614</v>
      </c>
      <c r="BT24" s="111" t="s">
        <v>616</v>
      </c>
      <c r="BU24" s="111" t="s">
        <v>616</v>
      </c>
      <c r="BV24" s="111" t="s">
        <v>616</v>
      </c>
      <c r="BW24" s="111" t="s">
        <v>616</v>
      </c>
    </row>
    <row r="25" spans="37:75" x14ac:dyDescent="0.3">
      <c r="AK25" s="84" t="s">
        <v>500</v>
      </c>
      <c r="AL25" s="147" t="s">
        <v>675</v>
      </c>
      <c r="AM25" s="147" t="s">
        <v>685</v>
      </c>
      <c r="AN25" s="147">
        <v>0.84540000000000004</v>
      </c>
      <c r="AO25" s="175">
        <v>1.5024700779773777E-16</v>
      </c>
      <c r="AP25" s="175">
        <v>6.7363904786946097E-17</v>
      </c>
      <c r="AQ25" s="175">
        <v>8.1772642539205768E-8</v>
      </c>
      <c r="AS25" s="84" t="s">
        <v>586</v>
      </c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E25" s="193" t="s">
        <v>586</v>
      </c>
      <c r="BF25" s="193"/>
      <c r="BG25" s="193"/>
      <c r="BH25" s="193"/>
      <c r="BI25" s="193"/>
      <c r="BJ25" s="193"/>
      <c r="BK25" s="193"/>
      <c r="BL25" s="193"/>
      <c r="BM25" s="193"/>
      <c r="BN25" s="193"/>
      <c r="BO25" s="193"/>
      <c r="BQ25" s="106" t="s">
        <v>500</v>
      </c>
      <c r="BR25" s="111" t="s">
        <v>616</v>
      </c>
      <c r="BS25" s="105" t="s">
        <v>614</v>
      </c>
      <c r="BT25" s="111" t="s">
        <v>616</v>
      </c>
      <c r="BU25" s="111" t="s">
        <v>616</v>
      </c>
      <c r="BV25" s="111" t="s">
        <v>616</v>
      </c>
      <c r="BW25" s="111" t="s">
        <v>616</v>
      </c>
    </row>
    <row r="26" spans="37:75" x14ac:dyDescent="0.3">
      <c r="AK26" s="133" t="s">
        <v>17</v>
      </c>
      <c r="AL26" s="178" t="s">
        <v>676</v>
      </c>
      <c r="AM26" s="178" t="s">
        <v>686</v>
      </c>
      <c r="AN26" s="178" t="s">
        <v>689</v>
      </c>
      <c r="AO26" s="179">
        <v>5.83136445050988E-21</v>
      </c>
      <c r="AP26" s="179">
        <v>2.0206744821607929E-21</v>
      </c>
      <c r="AQ26" s="179">
        <v>6.9679323933280018E-8</v>
      </c>
      <c r="AS26" s="84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E26" s="84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Q26" s="109" t="s">
        <v>17</v>
      </c>
      <c r="BR26" s="110" t="s">
        <v>614</v>
      </c>
      <c r="BS26" s="110" t="s">
        <v>614</v>
      </c>
      <c r="BT26" s="112" t="s">
        <v>616</v>
      </c>
      <c r="BU26" s="112" t="s">
        <v>616</v>
      </c>
      <c r="BV26" s="112" t="s">
        <v>616</v>
      </c>
      <c r="BW26" s="112" t="s">
        <v>616</v>
      </c>
    </row>
    <row r="27" spans="37:75" x14ac:dyDescent="0.3">
      <c r="AK27" s="84" t="s">
        <v>583</v>
      </c>
      <c r="AL27" s="84"/>
      <c r="AM27" s="84"/>
      <c r="AN27" s="84"/>
      <c r="AO27" s="84"/>
      <c r="AP27" s="84"/>
      <c r="AQ27" s="84"/>
      <c r="AS27" s="38"/>
      <c r="AT27" s="92"/>
      <c r="AU27" s="92"/>
      <c r="AV27" s="92"/>
      <c r="AW27" s="92"/>
      <c r="AX27" s="92"/>
      <c r="AY27" s="92"/>
      <c r="AZ27" s="92"/>
      <c r="BA27" s="92"/>
      <c r="BB27" s="92"/>
      <c r="BC27" s="92"/>
      <c r="BE27" s="38"/>
      <c r="BF27" s="92"/>
      <c r="BG27" s="92"/>
      <c r="BH27" s="92"/>
      <c r="BI27" s="92"/>
      <c r="BJ27" s="92"/>
      <c r="BK27" s="92"/>
      <c r="BL27" s="92"/>
      <c r="BM27" s="92"/>
      <c r="BN27" s="92"/>
      <c r="BO27" s="92"/>
      <c r="BQ27" s="113" t="s">
        <v>617</v>
      </c>
    </row>
    <row r="28" spans="37:75" x14ac:dyDescent="0.3">
      <c r="AS28" s="158" t="s">
        <v>570</v>
      </c>
      <c r="AT28" s="159"/>
      <c r="AU28" s="159"/>
      <c r="AV28" s="159"/>
      <c r="AW28" s="159"/>
      <c r="AX28" s="159"/>
      <c r="AY28" s="159"/>
      <c r="AZ28" s="159"/>
      <c r="BA28" s="159"/>
      <c r="BB28" s="159"/>
      <c r="BC28" s="160"/>
      <c r="BE28" s="184" t="s">
        <v>570</v>
      </c>
      <c r="BF28" s="184"/>
      <c r="BG28" s="184"/>
      <c r="BH28" s="184"/>
      <c r="BI28" s="184"/>
      <c r="BJ28" s="184"/>
      <c r="BK28" s="184"/>
      <c r="BL28" s="184"/>
      <c r="BM28" s="184"/>
      <c r="BN28" s="184"/>
      <c r="BO28" s="184"/>
    </row>
    <row r="29" spans="37:75" ht="28" x14ac:dyDescent="0.3">
      <c r="AS29" s="96" t="s">
        <v>578</v>
      </c>
      <c r="AT29" s="101" t="s">
        <v>565</v>
      </c>
      <c r="AU29" s="101" t="s">
        <v>498</v>
      </c>
      <c r="AV29" s="93" t="s">
        <v>499</v>
      </c>
      <c r="AW29" s="101" t="s">
        <v>497</v>
      </c>
      <c r="AX29" s="101" t="s">
        <v>276</v>
      </c>
      <c r="AY29" s="101" t="s">
        <v>488</v>
      </c>
      <c r="AZ29" s="93" t="s">
        <v>487</v>
      </c>
      <c r="BA29" s="101" t="s">
        <v>137</v>
      </c>
      <c r="BB29" s="93" t="s">
        <v>500</v>
      </c>
      <c r="BC29" s="93" t="s">
        <v>17</v>
      </c>
      <c r="BE29" s="185" t="s">
        <v>840</v>
      </c>
      <c r="BF29" s="186" t="s">
        <v>565</v>
      </c>
      <c r="BG29" s="186" t="s">
        <v>498</v>
      </c>
      <c r="BH29" s="186" t="s">
        <v>499</v>
      </c>
      <c r="BI29" s="186" t="s">
        <v>497</v>
      </c>
      <c r="BJ29" s="186" t="s">
        <v>276</v>
      </c>
      <c r="BK29" s="186" t="s">
        <v>488</v>
      </c>
      <c r="BL29" s="186" t="s">
        <v>487</v>
      </c>
      <c r="BM29" s="186" t="s">
        <v>137</v>
      </c>
      <c r="BN29" s="186" t="s">
        <v>500</v>
      </c>
      <c r="BO29" s="186" t="s">
        <v>17</v>
      </c>
    </row>
    <row r="30" spans="37:75" x14ac:dyDescent="0.3">
      <c r="AS30" s="57" t="s">
        <v>5</v>
      </c>
      <c r="AT30" s="103">
        <f>'World -LPI'!V18</f>
        <v>0.83055110501909279</v>
      </c>
      <c r="AU30" s="103">
        <f>'S.America-LPI'!V18</f>
        <v>0.87124407012466187</v>
      </c>
      <c r="AV30" s="94">
        <f>'N.America-LPI'!V18</f>
        <v>0.69520045836907229</v>
      </c>
      <c r="AW30" s="103">
        <f>'Oceania-LPI'!V18</f>
        <v>0.37863528043410677</v>
      </c>
      <c r="AX30" s="103">
        <f>'Africa-LPI'!V18</f>
        <v>3.1206149477905684E-4</v>
      </c>
      <c r="AY30" s="103">
        <f>'EU-LPI'!V18</f>
        <v>0.21221358338418531</v>
      </c>
      <c r="AZ30" s="94">
        <f>'SouthAsia-LPI'!V18</f>
        <v>0.54786292791513636</v>
      </c>
      <c r="BA30" s="103">
        <f>'WestAsia-LPI'!V18</f>
        <v>2.1838795635581795E-4</v>
      </c>
      <c r="BB30" s="94">
        <f>'NorthAsia-LPI'!V18</f>
        <v>0.54086186324495222</v>
      </c>
      <c r="BC30" s="94">
        <f>'SEA-LPI'!V18</f>
        <v>4.8875859046709443E-2</v>
      </c>
      <c r="BE30" s="187" t="s">
        <v>5</v>
      </c>
      <c r="BF30" s="189">
        <v>0.83055110501909279</v>
      </c>
      <c r="BG30" s="189">
        <v>0.87124407012466187</v>
      </c>
      <c r="BH30" s="189">
        <v>0.69520045836907229</v>
      </c>
      <c r="BI30" s="189">
        <v>0.37863528043410677</v>
      </c>
      <c r="BJ30" s="189">
        <v>3.1206149477905684E-4</v>
      </c>
      <c r="BK30" s="189">
        <v>0.21221358338418531</v>
      </c>
      <c r="BL30" s="189">
        <v>0.54786292791513636</v>
      </c>
      <c r="BM30" s="189">
        <v>2.1838795635581795E-4</v>
      </c>
      <c r="BN30" s="189">
        <v>0.54086186324495222</v>
      </c>
      <c r="BO30" s="189" t="s">
        <v>742</v>
      </c>
      <c r="BQ30" s="107" t="s">
        <v>570</v>
      </c>
      <c r="BR30" s="108" t="s">
        <v>596</v>
      </c>
      <c r="BS30" s="108" t="s">
        <v>597</v>
      </c>
      <c r="BT30" s="108" t="s">
        <v>598</v>
      </c>
      <c r="BU30" s="108" t="s">
        <v>599</v>
      </c>
      <c r="BV30" s="108" t="s">
        <v>600</v>
      </c>
      <c r="BW30" s="108" t="s">
        <v>601</v>
      </c>
    </row>
    <row r="31" spans="37:75" x14ac:dyDescent="0.3">
      <c r="AS31" s="57" t="s">
        <v>6</v>
      </c>
      <c r="AT31" s="103">
        <f>'World -LPI'!V19</f>
        <v>0.50337427689605008</v>
      </c>
      <c r="AU31" s="103">
        <f>'S.America-LPI'!V19</f>
        <v>1.89645862753351E-5</v>
      </c>
      <c r="AV31" s="94">
        <f>'N.America-LPI'!V19</f>
        <v>5.8513192008943851E-3</v>
      </c>
      <c r="AW31" s="103">
        <f>'Oceania-LPI'!V19</f>
        <v>3.2774596987123643E-2</v>
      </c>
      <c r="AX31" s="103">
        <f>'Africa-LPI'!V19</f>
        <v>1.9924630005822497E-2</v>
      </c>
      <c r="AY31" s="103">
        <f>'EU-LPI'!V19</f>
        <v>6.9666445156349316E-5</v>
      </c>
      <c r="AZ31" s="94">
        <f>'SouthAsia-LPI'!V19</f>
        <v>7.4662705239182087E-15</v>
      </c>
      <c r="BA31" s="103">
        <f>'WestAsia-LPI'!V19</f>
        <v>0.95037451610519363</v>
      </c>
      <c r="BB31" s="94">
        <f>'NorthAsia-LPI'!V19</f>
        <v>4.8837031950024941E-4</v>
      </c>
      <c r="BC31" s="94">
        <f>'SEA-LPI'!V19</f>
        <v>0.98663577946268954</v>
      </c>
      <c r="BE31" s="187" t="s">
        <v>577</v>
      </c>
      <c r="BF31" s="189">
        <v>0.50337427689605008</v>
      </c>
      <c r="BG31" s="189">
        <v>1.89645862753351E-5</v>
      </c>
      <c r="BH31" s="189" t="s">
        <v>590</v>
      </c>
      <c r="BI31" s="189">
        <v>3.2774596987123643E-2</v>
      </c>
      <c r="BJ31" s="189">
        <v>1.9924630005822497E-2</v>
      </c>
      <c r="BK31" s="189">
        <v>6.9666445156349316E-5</v>
      </c>
      <c r="BL31" s="188" t="s">
        <v>741</v>
      </c>
      <c r="BM31" s="189">
        <v>0.95037451610519363</v>
      </c>
      <c r="BN31" s="189" t="s">
        <v>593</v>
      </c>
      <c r="BO31" s="189">
        <v>0.98663577946268954</v>
      </c>
      <c r="BQ31" s="106" t="s">
        <v>565</v>
      </c>
      <c r="BR31" s="111" t="s">
        <v>616</v>
      </c>
      <c r="BS31" s="111" t="s">
        <v>616</v>
      </c>
      <c r="BT31" s="111" t="s">
        <v>616</v>
      </c>
      <c r="BU31" s="111" t="s">
        <v>616</v>
      </c>
      <c r="BV31" s="111" t="s">
        <v>616</v>
      </c>
      <c r="BW31" s="111" t="s">
        <v>616</v>
      </c>
    </row>
    <row r="32" spans="37:75" x14ac:dyDescent="0.3">
      <c r="AS32" s="57" t="s">
        <v>571</v>
      </c>
      <c r="AT32" s="103">
        <f>'World -LPI'!V20</f>
        <v>0.42146694426886611</v>
      </c>
      <c r="AU32" s="103">
        <f>'S.America-LPI'!V20</f>
        <v>0.53735024621402727</v>
      </c>
      <c r="AV32" s="94">
        <f>'N.America-LPI'!V20</f>
        <v>0.59954816514685716</v>
      </c>
      <c r="AW32" s="103">
        <f>'Oceania-LPI'!V20</f>
        <v>0.16842435551729992</v>
      </c>
      <c r="AX32" s="103">
        <f>'Africa-LPI'!V20</f>
        <v>0.8533869948858871</v>
      </c>
      <c r="AY32" s="103">
        <f>'EU-LPI'!V20</f>
        <v>0.72527105954879312</v>
      </c>
      <c r="AZ32" s="94">
        <f>'SouthAsia-LPI'!V20</f>
        <v>0.28355631261779718</v>
      </c>
      <c r="BA32" s="103">
        <f>'WestAsia-LPI'!V20</f>
        <v>9.0689396239634928E-2</v>
      </c>
      <c r="BB32" s="94">
        <f>'NorthAsia-LPI'!V20</f>
        <v>0.32685145382479586</v>
      </c>
      <c r="BC32" s="94">
        <f>'SEA-LPI'!V20</f>
        <v>0.69644821835143111</v>
      </c>
      <c r="BE32" s="187" t="s">
        <v>571</v>
      </c>
      <c r="BF32" s="189">
        <v>0.42146694426886611</v>
      </c>
      <c r="BG32" s="189">
        <v>0.53735024621402727</v>
      </c>
      <c r="BH32" s="189">
        <v>0.59954816514685716</v>
      </c>
      <c r="BI32" s="189">
        <v>0.16842435551729992</v>
      </c>
      <c r="BJ32" s="189">
        <v>0.8533869948858871</v>
      </c>
      <c r="BK32" s="189">
        <v>0.72527105954879312</v>
      </c>
      <c r="BL32" s="189">
        <v>0.28355631261779718</v>
      </c>
      <c r="BM32" s="189">
        <v>9.0689396239634928E-2</v>
      </c>
      <c r="BN32" s="189">
        <v>0.32685145382479586</v>
      </c>
      <c r="BO32" s="189">
        <v>0.69644821835143111</v>
      </c>
      <c r="BQ32" s="106" t="s">
        <v>498</v>
      </c>
      <c r="BR32" s="111" t="s">
        <v>616</v>
      </c>
      <c r="BS32" s="111" t="s">
        <v>616</v>
      </c>
      <c r="BT32" s="111" t="s">
        <v>616</v>
      </c>
      <c r="BU32" s="111" t="s">
        <v>616</v>
      </c>
      <c r="BV32" s="111" t="s">
        <v>616</v>
      </c>
      <c r="BW32" s="111" t="s">
        <v>616</v>
      </c>
    </row>
    <row r="33" spans="45:75" x14ac:dyDescent="0.3">
      <c r="AS33" s="57" t="s">
        <v>572</v>
      </c>
      <c r="AT33" s="103">
        <f>'World -LPI'!V21</f>
        <v>0.69170293765134161</v>
      </c>
      <c r="AU33" s="103">
        <f>'S.America-LPI'!V21</f>
        <v>0.40750380078113879</v>
      </c>
      <c r="AV33" s="94">
        <f>'N.America-LPI'!V21</f>
        <v>0.58435652395523208</v>
      </c>
      <c r="AW33" s="103">
        <f>'Oceania-LPI'!V21</f>
        <v>0.40014088345904053</v>
      </c>
      <c r="AX33" s="103">
        <f>'Africa-LPI'!V21</f>
        <v>0.25406812720365907</v>
      </c>
      <c r="AY33" s="103">
        <f>'EU-LPI'!V21</f>
        <v>0.93242917774890144</v>
      </c>
      <c r="AZ33" s="94">
        <f>'SouthAsia-LPI'!V21</f>
        <v>0.3038967924374128</v>
      </c>
      <c r="BA33" s="103">
        <f>'WestAsia-LPI'!V21</f>
        <v>8.6319287910084433E-2</v>
      </c>
      <c r="BB33" s="94">
        <f>'NorthAsia-LPI'!V21</f>
        <v>0.4444932199822037</v>
      </c>
      <c r="BC33" s="94">
        <f>'SEA-LPI'!V21</f>
        <v>2.0543226774839374E-3</v>
      </c>
      <c r="BE33" s="187" t="s">
        <v>572</v>
      </c>
      <c r="BF33" s="189">
        <v>0.69170293765134161</v>
      </c>
      <c r="BG33" s="189">
        <v>0.40750380078113879</v>
      </c>
      <c r="BH33" s="189">
        <v>0.58435652395523208</v>
      </c>
      <c r="BI33" s="189">
        <v>0.40014088345904053</v>
      </c>
      <c r="BJ33" s="189">
        <v>0.25406812720365907</v>
      </c>
      <c r="BK33" s="189">
        <v>0.93242917774890144</v>
      </c>
      <c r="BL33" s="189">
        <v>0.3038967924374128</v>
      </c>
      <c r="BM33" s="189">
        <v>8.6319287910084433E-2</v>
      </c>
      <c r="BN33" s="189">
        <v>0.4444932199822037</v>
      </c>
      <c r="BO33" s="189" t="s">
        <v>743</v>
      </c>
      <c r="BQ33" s="106" t="s">
        <v>499</v>
      </c>
      <c r="BR33" s="111" t="s">
        <v>616</v>
      </c>
      <c r="BS33" s="111" t="s">
        <v>616</v>
      </c>
      <c r="BT33" s="111" t="s">
        <v>616</v>
      </c>
      <c r="BU33" s="111" t="s">
        <v>616</v>
      </c>
      <c r="BV33" s="111" t="s">
        <v>616</v>
      </c>
      <c r="BW33" s="111" t="s">
        <v>616</v>
      </c>
    </row>
    <row r="34" spans="45:75" x14ac:dyDescent="0.3">
      <c r="AS34" s="57" t="s">
        <v>573</v>
      </c>
      <c r="AT34" s="103">
        <f>'World -LPI'!V22</f>
        <v>5.3884733527671723E-2</v>
      </c>
      <c r="AU34" s="103">
        <f>'S.America-LPI'!V22</f>
        <v>0.65004908754245516</v>
      </c>
      <c r="AV34" s="94">
        <f>'N.America-LPI'!V22</f>
        <v>0.70926261321675543</v>
      </c>
      <c r="AW34" s="103">
        <f>'Oceania-LPI'!V22</f>
        <v>0.26613045098217819</v>
      </c>
      <c r="AX34" s="103">
        <f>'Africa-LPI'!V22</f>
        <v>0.30553282521331854</v>
      </c>
      <c r="AY34" s="103">
        <f>'EU-LPI'!V22</f>
        <v>0.85670484744038333</v>
      </c>
      <c r="AZ34" s="94">
        <f>'SouthAsia-LPI'!V22</f>
        <v>0.97336620628225923</v>
      </c>
      <c r="BA34" s="103">
        <f>'WestAsia-LPI'!V22</f>
        <v>0.63192016282066077</v>
      </c>
      <c r="BB34" s="94">
        <f>'NorthAsia-LPI'!V22</f>
        <v>0.52905157917647028</v>
      </c>
      <c r="BC34" s="94">
        <f>'SEA-LPI'!V22</f>
        <v>0.14953354320584342</v>
      </c>
      <c r="BE34" s="187" t="s">
        <v>573</v>
      </c>
      <c r="BF34" s="189">
        <v>5.3884733527671723E-2</v>
      </c>
      <c r="BG34" s="189">
        <v>0.65004908754245516</v>
      </c>
      <c r="BH34" s="189">
        <v>0.70926261321675543</v>
      </c>
      <c r="BI34" s="189">
        <v>0.26613045098217819</v>
      </c>
      <c r="BJ34" s="189">
        <v>0.30553282521331854</v>
      </c>
      <c r="BK34" s="189">
        <v>0.85670484744038333</v>
      </c>
      <c r="BL34" s="189">
        <v>0.97336620628225923</v>
      </c>
      <c r="BM34" s="189">
        <v>0.63192016282066077</v>
      </c>
      <c r="BN34" s="189">
        <v>0.52905157917647028</v>
      </c>
      <c r="BO34" s="189">
        <v>0.14953354320584342</v>
      </c>
      <c r="BQ34" s="106" t="s">
        <v>497</v>
      </c>
      <c r="BR34" s="111" t="s">
        <v>616</v>
      </c>
      <c r="BS34" s="111" t="s">
        <v>616</v>
      </c>
      <c r="BT34" s="111" t="s">
        <v>616</v>
      </c>
      <c r="BU34" s="111" t="s">
        <v>616</v>
      </c>
      <c r="BV34" s="111" t="s">
        <v>616</v>
      </c>
      <c r="BW34" s="111" t="s">
        <v>616</v>
      </c>
    </row>
    <row r="35" spans="45:75" x14ac:dyDescent="0.3">
      <c r="AS35" s="57" t="s">
        <v>574</v>
      </c>
      <c r="AT35" s="103">
        <f>'World -LPI'!V23</f>
        <v>0.82503771049528529</v>
      </c>
      <c r="AU35" s="103">
        <f>'S.America-LPI'!V23</f>
        <v>0.93738478089883959</v>
      </c>
      <c r="AV35" s="94">
        <f>'N.America-LPI'!V23</f>
        <v>0.75610641773381482</v>
      </c>
      <c r="AW35" s="103">
        <f>'Oceania-LPI'!V23</f>
        <v>0.32787569332618305</v>
      </c>
      <c r="AX35" s="103">
        <f>'Africa-LPI'!V23</f>
        <v>0.4397396960135932</v>
      </c>
      <c r="AY35" s="103">
        <f>'EU-LPI'!V23</f>
        <v>0.26657710685776198</v>
      </c>
      <c r="AZ35" s="94">
        <f>'SouthAsia-LPI'!V23</f>
        <v>0.64872581906162807</v>
      </c>
      <c r="BA35" s="103">
        <f>'WestAsia-LPI'!V23</f>
        <v>0.81040146776591238</v>
      </c>
      <c r="BB35" s="94">
        <f>'NorthAsia-LPI'!V23</f>
        <v>0.95671926127428297</v>
      </c>
      <c r="BC35" s="94">
        <f>'SEA-LPI'!V23</f>
        <v>0.85654523982077158</v>
      </c>
      <c r="BE35" s="187" t="s">
        <v>574</v>
      </c>
      <c r="BF35" s="189">
        <v>0.82503771049528529</v>
      </c>
      <c r="BG35" s="189">
        <v>0.93738478089883959</v>
      </c>
      <c r="BH35" s="189">
        <v>0.75610641773381482</v>
      </c>
      <c r="BI35" s="189">
        <v>0.32787569332618305</v>
      </c>
      <c r="BJ35" s="189">
        <v>0.4397396960135932</v>
      </c>
      <c r="BK35" s="189">
        <v>0.26657710685776198</v>
      </c>
      <c r="BL35" s="189">
        <v>0.64872581906162807</v>
      </c>
      <c r="BM35" s="189">
        <v>0.81040146776591238</v>
      </c>
      <c r="BN35" s="189">
        <v>0.95671926127428297</v>
      </c>
      <c r="BO35" s="189">
        <v>0.85654523982077158</v>
      </c>
      <c r="BQ35" s="106" t="s">
        <v>276</v>
      </c>
      <c r="BR35" s="111" t="s">
        <v>616</v>
      </c>
      <c r="BS35" s="111" t="s">
        <v>616</v>
      </c>
      <c r="BT35" s="111" t="s">
        <v>616</v>
      </c>
      <c r="BU35" s="111" t="s">
        <v>616</v>
      </c>
      <c r="BV35" s="111" t="s">
        <v>616</v>
      </c>
      <c r="BW35" s="111" t="s">
        <v>616</v>
      </c>
    </row>
    <row r="36" spans="45:75" x14ac:dyDescent="0.3">
      <c r="AS36" s="57" t="s">
        <v>575</v>
      </c>
      <c r="AT36" s="103">
        <f>'World -LPI'!V24</f>
        <v>1.2832751123396137E-2</v>
      </c>
      <c r="AU36" s="103">
        <f>'S.America-LPI'!V24</f>
        <v>0.86294532030043569</v>
      </c>
      <c r="AV36" s="94">
        <f>'N.America-LPI'!V24</f>
        <v>0.50801829101281981</v>
      </c>
      <c r="AW36" s="103">
        <f>'Oceania-LPI'!V24</f>
        <v>0.18967140879439279</v>
      </c>
      <c r="AX36" s="103">
        <f>'Africa-LPI'!V24</f>
        <v>0.48946115470367602</v>
      </c>
      <c r="AY36" s="103">
        <f>'EU-LPI'!V24</f>
        <v>0.1081645299515763</v>
      </c>
      <c r="AZ36" s="94">
        <f>'SouthAsia-LPI'!V24</f>
        <v>0.73207087685814021</v>
      </c>
      <c r="BA36" s="103">
        <f>'WestAsia-LPI'!V24</f>
        <v>0.15886192489582801</v>
      </c>
      <c r="BB36" s="94">
        <f>'NorthAsia-LPI'!V24</f>
        <v>0.87193771951818499</v>
      </c>
      <c r="BC36" s="94">
        <f>'SEA-LPI'!V24</f>
        <v>0.1566076207413698</v>
      </c>
      <c r="BE36" s="187" t="s">
        <v>575</v>
      </c>
      <c r="BF36" s="189">
        <v>1.2832751123396137E-2</v>
      </c>
      <c r="BG36" s="189">
        <v>0.86294532030043569</v>
      </c>
      <c r="BH36" s="189">
        <v>0.50801829101281981</v>
      </c>
      <c r="BI36" s="189">
        <v>0.18967140879439279</v>
      </c>
      <c r="BJ36" s="189">
        <v>0.48946115470367602</v>
      </c>
      <c r="BK36" s="189">
        <v>0.1081645299515763</v>
      </c>
      <c r="BL36" s="189">
        <v>0.73207087685814021</v>
      </c>
      <c r="BM36" s="189">
        <v>0.15886192489582801</v>
      </c>
      <c r="BN36" s="189">
        <v>0.87193771951818499</v>
      </c>
      <c r="BO36" s="189">
        <v>0.1566076207413698</v>
      </c>
      <c r="BQ36" s="106" t="s">
        <v>488</v>
      </c>
      <c r="BR36" s="111" t="s">
        <v>616</v>
      </c>
      <c r="BS36" s="111" t="s">
        <v>616</v>
      </c>
      <c r="BT36" s="111" t="s">
        <v>616</v>
      </c>
      <c r="BU36" s="111" t="s">
        <v>616</v>
      </c>
      <c r="BV36" s="111" t="s">
        <v>616</v>
      </c>
      <c r="BW36" s="111" t="s">
        <v>616</v>
      </c>
    </row>
    <row r="37" spans="45:75" x14ac:dyDescent="0.3">
      <c r="AS37" s="58" t="s">
        <v>576</v>
      </c>
      <c r="AT37" s="104">
        <f>'World -LPI'!V25</f>
        <v>0.28918197322695699</v>
      </c>
      <c r="AU37" s="104">
        <f>'S.America-LPI'!V25</f>
        <v>0.47866142883927354</v>
      </c>
      <c r="AV37" s="95">
        <f>'N.America-LPI'!V25</f>
        <v>0.92257906856173566</v>
      </c>
      <c r="AW37" s="104">
        <f>'Oceania-LPI'!V25</f>
        <v>0.28208903090869525</v>
      </c>
      <c r="AX37" s="104">
        <f>'Africa-LPI'!V25</f>
        <v>7.0662676722506645E-2</v>
      </c>
      <c r="AY37" s="104">
        <f>'EU-LPI'!V25</f>
        <v>0.87524836112254456</v>
      </c>
      <c r="AZ37" s="95">
        <f>'SouthAsia-LPI'!V25</f>
        <v>0.77218278271223417</v>
      </c>
      <c r="BA37" s="104">
        <f>'WestAsia-LPI'!V25</f>
        <v>0.2115627440421852</v>
      </c>
      <c r="BB37" s="95">
        <f>'NorthAsia-LPI'!V25</f>
        <v>0.70015378623377456</v>
      </c>
      <c r="BC37" s="95">
        <f>'SEA-LPI'!V25</f>
        <v>0.53869310199347686</v>
      </c>
      <c r="BE37" s="190" t="s">
        <v>576</v>
      </c>
      <c r="BF37" s="192">
        <v>0.28918197322695699</v>
      </c>
      <c r="BG37" s="192">
        <v>0.47866142883927354</v>
      </c>
      <c r="BH37" s="192">
        <v>0.92257906856173566</v>
      </c>
      <c r="BI37" s="192">
        <v>0.28208903090869525</v>
      </c>
      <c r="BJ37" s="192">
        <v>7.0662676722506645E-2</v>
      </c>
      <c r="BK37" s="192">
        <v>0.87524836112254456</v>
      </c>
      <c r="BL37" s="192">
        <v>0.77218278271223417</v>
      </c>
      <c r="BM37" s="192">
        <v>0.2115627440421852</v>
      </c>
      <c r="BN37" s="192">
        <v>0.70015378623377456</v>
      </c>
      <c r="BO37" s="192">
        <v>0.53869310199347686</v>
      </c>
      <c r="BQ37" s="106" t="s">
        <v>487</v>
      </c>
      <c r="BR37" s="111" t="s">
        <v>616</v>
      </c>
      <c r="BS37" s="111" t="s">
        <v>616</v>
      </c>
      <c r="BT37" s="111" t="s">
        <v>616</v>
      </c>
      <c r="BU37" s="111" t="s">
        <v>616</v>
      </c>
      <c r="BV37" s="111" t="s">
        <v>616</v>
      </c>
      <c r="BW37" s="111" t="s">
        <v>616</v>
      </c>
    </row>
    <row r="38" spans="45:75" x14ac:dyDescent="0.3">
      <c r="AS38" s="84" t="s">
        <v>586</v>
      </c>
      <c r="AT38" s="92"/>
      <c r="AU38" s="92"/>
      <c r="AV38" s="92"/>
      <c r="AW38" s="92"/>
      <c r="AX38" s="92"/>
      <c r="AY38" s="92"/>
      <c r="AZ38" s="92"/>
      <c r="BA38" s="92"/>
      <c r="BB38" s="92"/>
      <c r="BC38" s="92"/>
      <c r="BE38" s="193" t="s">
        <v>586</v>
      </c>
      <c r="BF38" s="193"/>
      <c r="BG38" s="193"/>
      <c r="BH38" s="193"/>
      <c r="BI38" s="193"/>
      <c r="BJ38" s="193"/>
      <c r="BK38" s="193"/>
      <c r="BL38" s="193"/>
      <c r="BM38" s="193"/>
      <c r="BN38" s="193"/>
      <c r="BO38" s="193"/>
      <c r="BQ38" s="106" t="s">
        <v>137</v>
      </c>
      <c r="BR38" s="111" t="s">
        <v>616</v>
      </c>
      <c r="BS38" s="111" t="s">
        <v>616</v>
      </c>
      <c r="BT38" s="111" t="s">
        <v>616</v>
      </c>
      <c r="BU38" s="111" t="s">
        <v>616</v>
      </c>
      <c r="BV38" s="111" t="s">
        <v>616</v>
      </c>
      <c r="BW38" s="111" t="s">
        <v>616</v>
      </c>
    </row>
    <row r="39" spans="45:75" x14ac:dyDescent="0.3">
      <c r="BQ39" s="106" t="s">
        <v>500</v>
      </c>
      <c r="BR39" s="111" t="s">
        <v>616</v>
      </c>
      <c r="BS39" s="111" t="s">
        <v>616</v>
      </c>
      <c r="BT39" s="111" t="s">
        <v>616</v>
      </c>
      <c r="BU39" s="111" t="s">
        <v>616</v>
      </c>
      <c r="BV39" s="111" t="s">
        <v>616</v>
      </c>
      <c r="BW39" s="111" t="s">
        <v>616</v>
      </c>
    </row>
    <row r="40" spans="45:75" x14ac:dyDescent="0.3">
      <c r="BQ40" s="109" t="s">
        <v>17</v>
      </c>
      <c r="BR40" s="112" t="s">
        <v>616</v>
      </c>
      <c r="BS40" s="110" t="s">
        <v>614</v>
      </c>
      <c r="BT40" s="112" t="s">
        <v>616</v>
      </c>
      <c r="BU40" s="112" t="s">
        <v>616</v>
      </c>
      <c r="BV40" s="112" t="s">
        <v>616</v>
      </c>
      <c r="BW40" s="112" t="s">
        <v>616</v>
      </c>
    </row>
    <row r="41" spans="45:75" x14ac:dyDescent="0.3">
      <c r="BQ41" s="113" t="s">
        <v>617</v>
      </c>
    </row>
  </sheetData>
  <mergeCells count="14">
    <mergeCell ref="BE38:BO38"/>
    <mergeCell ref="AK1:AK2"/>
    <mergeCell ref="AO1:AQ1"/>
    <mergeCell ref="AS1:BC1"/>
    <mergeCell ref="AS15:BC15"/>
    <mergeCell ref="AK15:AK16"/>
    <mergeCell ref="AL15:AN15"/>
    <mergeCell ref="AO15:AQ15"/>
    <mergeCell ref="BE1:BO1"/>
    <mergeCell ref="BE15:BO15"/>
    <mergeCell ref="BE28:BO28"/>
    <mergeCell ref="AS28:BC28"/>
    <mergeCell ref="AL1:AN1"/>
    <mergeCell ref="BE25:BO25"/>
  </mergeCells>
  <phoneticPr fontId="12" type="noConversion"/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2C661F-B9A1-44C4-95E8-F64F788732CA}">
  <sheetPr>
    <tabColor theme="7"/>
  </sheetPr>
  <dimension ref="A1:BQ37"/>
  <sheetViews>
    <sheetView tabSelected="1" topLeftCell="BB19" zoomScale="74" zoomScaleNormal="74" workbookViewId="0">
      <selection activeCell="BE29" sqref="BE29:BO37"/>
    </sheetView>
  </sheetViews>
  <sheetFormatPr defaultRowHeight="14" x14ac:dyDescent="0.3"/>
  <cols>
    <col min="26" max="26" width="13.5" customWidth="1"/>
    <col min="27" max="27" width="6.83203125" style="9" customWidth="1"/>
    <col min="28" max="28" width="14.1640625" style="9" bestFit="1" customWidth="1"/>
    <col min="29" max="29" width="13.25" style="9" bestFit="1" customWidth="1"/>
    <col min="30" max="30" width="13" style="9" bestFit="1" customWidth="1"/>
    <col min="31" max="31" width="16.9140625" style="9" bestFit="1" customWidth="1"/>
    <col min="32" max="32" width="10.9140625" style="9" bestFit="1" customWidth="1"/>
    <col min="33" max="33" width="15.75" style="9" bestFit="1" customWidth="1"/>
    <col min="37" max="37" width="13.4140625" customWidth="1"/>
    <col min="38" max="40" width="9.6640625" customWidth="1"/>
    <col min="41" max="43" width="10.4140625" customWidth="1"/>
    <col min="45" max="45" width="11.25" customWidth="1"/>
    <col min="46" max="55" width="11.5" style="72" customWidth="1"/>
    <col min="57" max="57" width="8.9140625" customWidth="1"/>
    <col min="58" max="67" width="8.5" style="72" customWidth="1"/>
  </cols>
  <sheetData>
    <row r="1" spans="1:69" ht="15" customHeight="1" thickBot="1" x14ac:dyDescent="0.35">
      <c r="A1" s="5" t="s">
        <v>514</v>
      </c>
      <c r="B1" s="5"/>
      <c r="C1" s="5" t="s">
        <v>515</v>
      </c>
      <c r="D1" s="5"/>
      <c r="E1" s="5" t="s">
        <v>516</v>
      </c>
      <c r="F1" s="5"/>
      <c r="G1" s="5" t="s">
        <v>517</v>
      </c>
      <c r="H1" s="5"/>
      <c r="I1" s="5" t="s">
        <v>518</v>
      </c>
      <c r="J1" s="5"/>
      <c r="K1" s="5" t="s">
        <v>519</v>
      </c>
      <c r="L1" s="5"/>
      <c r="M1" s="5" t="s">
        <v>520</v>
      </c>
      <c r="N1" s="5"/>
      <c r="O1" s="5" t="s">
        <v>521</v>
      </c>
      <c r="P1" s="5"/>
      <c r="Q1" s="5" t="s">
        <v>522</v>
      </c>
      <c r="R1" s="5"/>
      <c r="S1" s="5" t="s">
        <v>523</v>
      </c>
      <c r="T1" s="5"/>
      <c r="U1" s="5" t="s">
        <v>524</v>
      </c>
      <c r="V1" s="5"/>
      <c r="Z1" s="41" t="s">
        <v>558</v>
      </c>
      <c r="AA1" s="42" t="s">
        <v>537</v>
      </c>
      <c r="AB1" s="42" t="s">
        <v>526</v>
      </c>
      <c r="AC1" s="42" t="s">
        <v>35</v>
      </c>
      <c r="AD1" s="42" t="s">
        <v>527</v>
      </c>
      <c r="AE1" s="42" t="s">
        <v>529</v>
      </c>
      <c r="AF1" s="42" t="s">
        <v>534</v>
      </c>
      <c r="AG1" s="42" t="s">
        <v>535</v>
      </c>
      <c r="AK1" s="169" t="s">
        <v>566</v>
      </c>
      <c r="AL1" s="162" t="s">
        <v>33</v>
      </c>
      <c r="AM1" s="171"/>
      <c r="AN1" s="172"/>
      <c r="AO1" s="173" t="s">
        <v>45</v>
      </c>
      <c r="AP1" s="171"/>
      <c r="AQ1" s="174"/>
      <c r="AS1" s="166" t="s">
        <v>568</v>
      </c>
      <c r="AT1" s="167"/>
      <c r="AU1" s="167"/>
      <c r="AV1" s="167"/>
      <c r="AW1" s="167"/>
      <c r="AX1" s="167"/>
      <c r="AY1" s="167"/>
      <c r="AZ1" s="167"/>
      <c r="BA1" s="167"/>
      <c r="BB1" s="167"/>
      <c r="BC1" s="168"/>
      <c r="BE1" s="194" t="s">
        <v>568</v>
      </c>
      <c r="BF1" s="194"/>
      <c r="BG1" s="194"/>
      <c r="BH1" s="194"/>
      <c r="BI1" s="194"/>
      <c r="BJ1" s="194"/>
      <c r="BK1" s="194"/>
      <c r="BL1" s="194"/>
      <c r="BM1" s="194"/>
      <c r="BN1" s="194"/>
      <c r="BO1" s="194"/>
    </row>
    <row r="2" spans="1:69" ht="28" x14ac:dyDescent="0.3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Z2" s="38" t="s">
        <v>2</v>
      </c>
      <c r="AA2" s="39">
        <v>677</v>
      </c>
      <c r="AB2" s="40">
        <v>126434538.47430436</v>
      </c>
      <c r="AC2" s="40">
        <v>11473267.698699994</v>
      </c>
      <c r="AD2" s="40">
        <v>20184649.524</v>
      </c>
      <c r="AE2" s="40">
        <v>298525518.39238822</v>
      </c>
      <c r="AF2" s="40">
        <v>211867.61199999999</v>
      </c>
      <c r="AG2" s="40">
        <v>2611432490.1570001</v>
      </c>
      <c r="AK2" s="170"/>
      <c r="AL2" s="59" t="s">
        <v>2</v>
      </c>
      <c r="AM2" s="59" t="s">
        <v>3</v>
      </c>
      <c r="AN2" s="70" t="s">
        <v>53</v>
      </c>
      <c r="AO2" s="60" t="s">
        <v>2</v>
      </c>
      <c r="AP2" s="59" t="s">
        <v>3</v>
      </c>
      <c r="AQ2" s="71" t="s">
        <v>53</v>
      </c>
      <c r="AS2" s="73" t="s">
        <v>578</v>
      </c>
      <c r="AT2" s="74" t="s">
        <v>565</v>
      </c>
      <c r="AU2" s="74" t="s">
        <v>498</v>
      </c>
      <c r="AV2" s="74" t="s">
        <v>499</v>
      </c>
      <c r="AW2" s="74" t="s">
        <v>497</v>
      </c>
      <c r="AX2" s="74" t="s">
        <v>276</v>
      </c>
      <c r="AY2" s="74" t="s">
        <v>488</v>
      </c>
      <c r="AZ2" s="74" t="s">
        <v>487</v>
      </c>
      <c r="BA2" s="74" t="s">
        <v>137</v>
      </c>
      <c r="BB2" s="74" t="s">
        <v>500</v>
      </c>
      <c r="BC2" s="75" t="s">
        <v>17</v>
      </c>
      <c r="BE2" s="185" t="s">
        <v>838</v>
      </c>
      <c r="BF2" s="186" t="s">
        <v>565</v>
      </c>
      <c r="BG2" s="186" t="s">
        <v>498</v>
      </c>
      <c r="BH2" s="186" t="s">
        <v>499</v>
      </c>
      <c r="BI2" s="186" t="s">
        <v>497</v>
      </c>
      <c r="BJ2" s="186" t="s">
        <v>276</v>
      </c>
      <c r="BK2" s="186" t="s">
        <v>488</v>
      </c>
      <c r="BL2" s="186" t="s">
        <v>487</v>
      </c>
      <c r="BM2" s="186" t="s">
        <v>137</v>
      </c>
      <c r="BN2" s="186" t="s">
        <v>500</v>
      </c>
      <c r="BO2" s="186" t="s">
        <v>17</v>
      </c>
    </row>
    <row r="3" spans="1:69" x14ac:dyDescent="0.3">
      <c r="A3" s="3" t="s">
        <v>526</v>
      </c>
      <c r="B3" s="3">
        <v>126434538.47430436</v>
      </c>
      <c r="C3" s="3" t="s">
        <v>526</v>
      </c>
      <c r="D3" s="3">
        <v>125476711.93994242</v>
      </c>
      <c r="E3" s="3" t="s">
        <v>526</v>
      </c>
      <c r="F3" s="3">
        <v>251911250.41424677</v>
      </c>
      <c r="G3" s="3" t="s">
        <v>526</v>
      </c>
      <c r="H3" s="3">
        <v>-957826.53436189052</v>
      </c>
      <c r="I3" s="3" t="s">
        <v>526</v>
      </c>
      <c r="J3" s="3">
        <v>4.3231949778434249</v>
      </c>
      <c r="K3" s="3" t="s">
        <v>526</v>
      </c>
      <c r="L3" s="3">
        <v>16321.154441654349</v>
      </c>
      <c r="M3" s="3" t="s">
        <v>526</v>
      </c>
      <c r="N3" s="3">
        <v>50069.097515593348</v>
      </c>
      <c r="O3" s="3" t="s">
        <v>526</v>
      </c>
      <c r="P3" s="3">
        <v>4.2023633677991183</v>
      </c>
      <c r="Q3" s="3" t="s">
        <v>526</v>
      </c>
      <c r="R3" s="3">
        <v>2.7406252865489784</v>
      </c>
      <c r="S3" s="3" t="s">
        <v>526</v>
      </c>
      <c r="T3" s="3">
        <v>4.3271787296898134</v>
      </c>
      <c r="U3" s="3" t="s">
        <v>526</v>
      </c>
      <c r="V3" s="3">
        <v>4.6410635155095967</v>
      </c>
      <c r="Z3" s="38" t="s">
        <v>3</v>
      </c>
      <c r="AA3" s="39">
        <v>677</v>
      </c>
      <c r="AB3" s="40">
        <v>125476711.93994242</v>
      </c>
      <c r="AC3" s="40">
        <v>10910508.750320313</v>
      </c>
      <c r="AD3" s="40">
        <v>15814619.810000001</v>
      </c>
      <c r="AE3" s="40">
        <v>283882967.44641536</v>
      </c>
      <c r="AF3" s="40">
        <v>12640.23</v>
      </c>
      <c r="AG3" s="40">
        <v>2487071926.197</v>
      </c>
      <c r="AK3" s="61" t="s">
        <v>565</v>
      </c>
      <c r="AL3" s="81">
        <f>'World-GCI'!S92</f>
        <v>0.54071791589226748</v>
      </c>
      <c r="AM3" s="63">
        <f>'World-GCI'!S116</f>
        <v>0.5826667856652239</v>
      </c>
      <c r="AN3" s="63">
        <f>'World-GCI'!S68</f>
        <v>4.7124560592636776E-3</v>
      </c>
      <c r="AO3" s="64">
        <f>'World-GCI'!W99</f>
        <v>7.9603813680794407E-110</v>
      </c>
      <c r="AP3" s="65">
        <f>'World-GCI'!W123</f>
        <v>1.0507217926311075E-123</v>
      </c>
      <c r="AQ3" s="66">
        <f>'World-GCI'!W75</f>
        <v>0.78607237397239105</v>
      </c>
      <c r="AS3" s="76" t="s">
        <v>5</v>
      </c>
      <c r="AT3" s="78">
        <f>'World-GCI'!V105</f>
        <v>9.8927306066942404E-20</v>
      </c>
      <c r="AU3" s="78">
        <f>'SouthAmerica-GCI'!V42</f>
        <v>0.80187972609591807</v>
      </c>
      <c r="AV3" s="78">
        <f>'NorthAmerica-GCI'!V42</f>
        <v>0.40918689088745963</v>
      </c>
      <c r="AW3" s="78">
        <f>'Oceania-GCI'!V42</f>
        <v>4.3485495953757024E-2</v>
      </c>
      <c r="AX3" s="78">
        <f>'Africa-GCI'!V42</f>
        <v>1.0658624047397971E-6</v>
      </c>
      <c r="AY3" s="78">
        <f>'EU-GCI'!V42</f>
        <v>1.9920164269928692E-4</v>
      </c>
      <c r="AZ3" s="78">
        <f>'SouthAsia-GCI'!V42</f>
        <v>1.0552098668901494E-2</v>
      </c>
      <c r="BA3" s="78">
        <f>'WestAsia-GCI'!V42</f>
        <v>6.1480779408057143E-2</v>
      </c>
      <c r="BB3" s="78">
        <f>'NorthAsia-GCI'!V42</f>
        <v>3.8942149642662242E-5</v>
      </c>
      <c r="BC3" s="79">
        <f>'SEA-GCI'!V42</f>
        <v>3.3543578266832238E-4</v>
      </c>
      <c r="BE3" s="213" t="s">
        <v>5</v>
      </c>
      <c r="BF3" s="214" t="s">
        <v>769</v>
      </c>
      <c r="BG3" s="215">
        <v>0.80187972609591807</v>
      </c>
      <c r="BH3" s="215">
        <v>0.40918689088745963</v>
      </c>
      <c r="BI3" s="215" t="s">
        <v>777</v>
      </c>
      <c r="BJ3" s="214" t="s">
        <v>778</v>
      </c>
      <c r="BK3" s="215" t="s">
        <v>784</v>
      </c>
      <c r="BL3" s="215" t="s">
        <v>785</v>
      </c>
      <c r="BM3" s="215" t="s">
        <v>787</v>
      </c>
      <c r="BN3" s="214" t="s">
        <v>789</v>
      </c>
      <c r="BO3" s="215" t="s">
        <v>594</v>
      </c>
    </row>
    <row r="4" spans="1:69" x14ac:dyDescent="0.3">
      <c r="A4" s="3" t="s">
        <v>35</v>
      </c>
      <c r="B4" s="3">
        <v>11473267.698699994</v>
      </c>
      <c r="C4" s="3" t="s">
        <v>35</v>
      </c>
      <c r="D4" s="3">
        <v>10910508.750320313</v>
      </c>
      <c r="E4" s="3" t="s">
        <v>35</v>
      </c>
      <c r="F4" s="3">
        <v>22136327.001985226</v>
      </c>
      <c r="G4" s="3" t="s">
        <v>35</v>
      </c>
      <c r="H4" s="3">
        <v>3366477.7757884241</v>
      </c>
      <c r="I4" s="3" t="s">
        <v>35</v>
      </c>
      <c r="J4" s="3">
        <v>4.2461135689781333E-2</v>
      </c>
      <c r="K4" s="3" t="s">
        <v>35</v>
      </c>
      <c r="L4" s="3">
        <v>813.21004842509649</v>
      </c>
      <c r="M4" s="3" t="s">
        <v>35</v>
      </c>
      <c r="N4" s="3">
        <v>6382.5783481548524</v>
      </c>
      <c r="O4" s="3" t="s">
        <v>35</v>
      </c>
      <c r="P4" s="3">
        <v>4.6175056166203605E-2</v>
      </c>
      <c r="Q4" s="3" t="s">
        <v>35</v>
      </c>
      <c r="R4" s="3">
        <v>7.0153001848592703E-2</v>
      </c>
      <c r="S4" s="3" t="s">
        <v>35</v>
      </c>
      <c r="T4" s="3">
        <v>4.8368447158912031E-2</v>
      </c>
      <c r="U4" s="3" t="s">
        <v>35</v>
      </c>
      <c r="V4" s="3">
        <v>4.5777793125031177E-2</v>
      </c>
      <c r="Z4" s="38" t="s">
        <v>5</v>
      </c>
      <c r="AA4" s="39">
        <v>677</v>
      </c>
      <c r="AB4" s="40">
        <v>16321.154441654349</v>
      </c>
      <c r="AC4" s="40">
        <v>813.21004842509649</v>
      </c>
      <c r="AD4" s="40">
        <v>6684.44</v>
      </c>
      <c r="AE4" s="40">
        <v>21159.094134577546</v>
      </c>
      <c r="AF4" s="40">
        <v>231.54900000000001</v>
      </c>
      <c r="AG4" s="40">
        <v>120449.61</v>
      </c>
      <c r="AK4" s="61" t="s">
        <v>498</v>
      </c>
      <c r="AL4" s="81">
        <f>'SouthAmerica-GCI'!S29</f>
        <v>0.72278580304408668</v>
      </c>
      <c r="AM4" s="63">
        <f>'SouthAmerica-GCI'!S53</f>
        <v>0.77141622050771508</v>
      </c>
      <c r="AN4" s="63">
        <f>'SouthAmerica-GCI'!S5</f>
        <v>0.25670342810045998</v>
      </c>
      <c r="AO4" s="64">
        <f>'SouthAmerica-GCI'!W36</f>
        <v>6.3291160095017584E-23</v>
      </c>
      <c r="AP4" s="65">
        <f>'SouthAmerica-GCI'!W60</f>
        <v>1.3108265637298639E-26</v>
      </c>
      <c r="AQ4" s="66">
        <f>'SouthAmerica-GCI'!W12</f>
        <v>1.306226168205718E-4</v>
      </c>
      <c r="AS4" s="76" t="s">
        <v>577</v>
      </c>
      <c r="AT4" s="78">
        <f>'World-GCI'!V106</f>
        <v>4.3718496400339507E-59</v>
      </c>
      <c r="AU4" s="78">
        <f>'SouthAmerica-GCI'!V43</f>
        <v>1.69768043018868E-18</v>
      </c>
      <c r="AV4" s="78">
        <f>'NorthAmerica-GCI'!V43</f>
        <v>2.4385471645585924E-4</v>
      </c>
      <c r="AW4" s="78">
        <f>'Oceania-GCI'!V43</f>
        <v>8.425183201077581E-3</v>
      </c>
      <c r="AX4" s="78">
        <f>'Africa-GCI'!V43</f>
        <v>4.4929369559355446E-15</v>
      </c>
      <c r="AY4" s="78">
        <f>'EU-GCI'!V43</f>
        <v>7.7939362018806019E-24</v>
      </c>
      <c r="AZ4" s="78">
        <f>'SouthAsia-GCI'!V43</f>
        <v>5.8651514470742437E-20</v>
      </c>
      <c r="BA4" s="78">
        <f>'WestAsia-GCI'!V43</f>
        <v>1.9570921505559882E-5</v>
      </c>
      <c r="BB4" s="78">
        <f>'NorthAsia-GCI'!V43</f>
        <v>6.1137394343136971E-16</v>
      </c>
      <c r="BC4" s="79">
        <f>'SEA-GCI'!V43</f>
        <v>0.51454837515387752</v>
      </c>
      <c r="BE4" s="187" t="s">
        <v>577</v>
      </c>
      <c r="BF4" s="188" t="s">
        <v>770</v>
      </c>
      <c r="BG4" s="188" t="s">
        <v>772</v>
      </c>
      <c r="BH4" s="188" t="s">
        <v>773</v>
      </c>
      <c r="BI4" s="189" t="s">
        <v>774</v>
      </c>
      <c r="BJ4" s="188" t="s">
        <v>779</v>
      </c>
      <c r="BK4" s="188" t="s">
        <v>782</v>
      </c>
      <c r="BL4" s="188" t="s">
        <v>786</v>
      </c>
      <c r="BM4" s="188" t="s">
        <v>788</v>
      </c>
      <c r="BN4" s="188" t="s">
        <v>790</v>
      </c>
      <c r="BO4" s="189">
        <v>0.51454837515387752</v>
      </c>
    </row>
    <row r="5" spans="1:69" x14ac:dyDescent="0.3">
      <c r="A5" s="3" t="s">
        <v>527</v>
      </c>
      <c r="B5" s="3">
        <v>20184649.524</v>
      </c>
      <c r="C5" s="3" t="s">
        <v>527</v>
      </c>
      <c r="D5" s="3">
        <v>15814619.810000001</v>
      </c>
      <c r="E5" s="3" t="s">
        <v>527</v>
      </c>
      <c r="F5" s="3">
        <v>35195053.152999997</v>
      </c>
      <c r="G5" s="3" t="s">
        <v>527</v>
      </c>
      <c r="H5" s="3">
        <v>-1479941.0270000002</v>
      </c>
      <c r="I5" s="3" t="s">
        <v>527</v>
      </c>
      <c r="J5" s="3">
        <v>4.2</v>
      </c>
      <c r="K5" s="3" t="s">
        <v>527</v>
      </c>
      <c r="L5" s="3">
        <v>6684.44</v>
      </c>
      <c r="M5" s="3" t="s">
        <v>527</v>
      </c>
      <c r="N5" s="3">
        <v>10882.995999999999</v>
      </c>
      <c r="O5" s="3" t="s">
        <v>527</v>
      </c>
      <c r="P5" s="3">
        <v>4.0999999999999996</v>
      </c>
      <c r="Q5" s="3" t="s">
        <v>527</v>
      </c>
      <c r="R5" s="3">
        <v>2.8</v>
      </c>
      <c r="S5" s="3" t="s">
        <v>527</v>
      </c>
      <c r="T5" s="3">
        <v>4.3</v>
      </c>
      <c r="U5" s="3" t="s">
        <v>527</v>
      </c>
      <c r="V5" s="3">
        <v>4.5999999999999996</v>
      </c>
      <c r="Z5" s="38" t="s">
        <v>6</v>
      </c>
      <c r="AA5" s="39">
        <v>677</v>
      </c>
      <c r="AB5" s="40">
        <v>50069.097515593348</v>
      </c>
      <c r="AC5" s="40">
        <v>6382.5783481548524</v>
      </c>
      <c r="AD5" s="40">
        <v>10882.995999999999</v>
      </c>
      <c r="AE5" s="40">
        <v>166069.73358416904</v>
      </c>
      <c r="AF5" s="40">
        <v>72.043999999999997</v>
      </c>
      <c r="AG5" s="40">
        <v>1415045.9280000001</v>
      </c>
      <c r="AK5" s="61" t="s">
        <v>499</v>
      </c>
      <c r="AL5" s="81">
        <f>'NorthAmerica-GCI'!S29</f>
        <v>0.99628235933013276</v>
      </c>
      <c r="AM5" s="63">
        <f>'NorthAmerica-GCI'!S53</f>
        <v>0.99595095006138368</v>
      </c>
      <c r="AN5" s="63">
        <f>'NorthAmerica-GCI'!S5</f>
        <v>0.99625026591207499</v>
      </c>
      <c r="AO5" s="64">
        <f>'NorthAmerica-GCI'!W36</f>
        <v>6.4286735463844555E-4</v>
      </c>
      <c r="AP5" s="65">
        <f>'NorthAmerica-GCI'!W60</f>
        <v>7.3059048220985357E-4</v>
      </c>
      <c r="AQ5" s="66">
        <f>'NorthAmerica-GCI'!W12</f>
        <v>6.5119882732305964E-4</v>
      </c>
      <c r="AS5" s="76" t="s">
        <v>579</v>
      </c>
      <c r="AT5" s="78">
        <f>'World-GCI'!V107</f>
        <v>0.19397015086220068</v>
      </c>
      <c r="AU5" s="78">
        <f>'SouthAmerica-GCI'!V44</f>
        <v>0.39241737638709817</v>
      </c>
      <c r="AV5" s="78">
        <f>'NorthAmerica-GCI'!V44</f>
        <v>0.90499787408244847</v>
      </c>
      <c r="AW5" s="78">
        <f>'Oceania-GCI'!V44</f>
        <v>5.8653390729678435E-2</v>
      </c>
      <c r="AX5" s="78">
        <f>'Africa-GCI'!V44</f>
        <v>0.61123144689009257</v>
      </c>
      <c r="AY5" s="78">
        <f>'EU-GCI'!V44</f>
        <v>2.408383376740808E-2</v>
      </c>
      <c r="AZ5" s="78">
        <f>'SouthAsia-GCI'!V44</f>
        <v>0.28702062843753262</v>
      </c>
      <c r="BA5" s="78">
        <f>'WestAsia-GCI'!V44</f>
        <v>0.70830135768351399</v>
      </c>
      <c r="BB5" s="78">
        <f>'NorthAsia-GCI'!V44</f>
        <v>0.67716133246228027</v>
      </c>
      <c r="BC5" s="79">
        <f>'SEA-GCI'!V44</f>
        <v>1.2702231131906606E-3</v>
      </c>
      <c r="BE5" s="187" t="s">
        <v>579</v>
      </c>
      <c r="BF5" s="189">
        <v>0.19397015086220068</v>
      </c>
      <c r="BG5" s="189">
        <v>0.39241737638709817</v>
      </c>
      <c r="BH5" s="189">
        <v>0.90499787408244847</v>
      </c>
      <c r="BI5" s="189" t="s">
        <v>775</v>
      </c>
      <c r="BJ5" s="189">
        <v>0.61123144689009257</v>
      </c>
      <c r="BK5" s="189" t="s">
        <v>783</v>
      </c>
      <c r="BL5" s="189">
        <v>0.28702062843753262</v>
      </c>
      <c r="BM5" s="189">
        <v>0.70830135768351399</v>
      </c>
      <c r="BN5" s="189">
        <v>0.67716133246228027</v>
      </c>
      <c r="BO5" s="189" t="s">
        <v>791</v>
      </c>
    </row>
    <row r="6" spans="1:69" x14ac:dyDescent="0.3">
      <c r="A6" s="3" t="s">
        <v>528</v>
      </c>
      <c r="B6" s="3">
        <v>4400000</v>
      </c>
      <c r="C6" s="3" t="s">
        <v>528</v>
      </c>
      <c r="D6" s="3" t="e">
        <v>#N/A</v>
      </c>
      <c r="E6" s="3" t="s">
        <v>528</v>
      </c>
      <c r="F6" s="3">
        <v>7600000</v>
      </c>
      <c r="G6" s="3" t="s">
        <v>528</v>
      </c>
      <c r="H6" s="3" t="e">
        <v>#N/A</v>
      </c>
      <c r="I6" s="3" t="s">
        <v>528</v>
      </c>
      <c r="J6" s="3">
        <v>3.6</v>
      </c>
      <c r="K6" s="3" t="s">
        <v>528</v>
      </c>
      <c r="L6" s="3" t="e">
        <v>#N/A</v>
      </c>
      <c r="M6" s="3" t="s">
        <v>528</v>
      </c>
      <c r="N6" s="3" t="e">
        <v>#N/A</v>
      </c>
      <c r="O6" s="3" t="s">
        <v>528</v>
      </c>
      <c r="P6" s="3">
        <v>3.2</v>
      </c>
      <c r="Q6" s="3" t="s">
        <v>528</v>
      </c>
      <c r="R6" s="3">
        <v>0</v>
      </c>
      <c r="S6" s="3" t="s">
        <v>528</v>
      </c>
      <c r="T6" s="3">
        <v>4.9000000000000004</v>
      </c>
      <c r="U6" s="3" t="s">
        <v>528</v>
      </c>
      <c r="V6" s="3">
        <v>4.0999999999999996</v>
      </c>
      <c r="Z6" s="38" t="s">
        <v>560</v>
      </c>
      <c r="AA6" s="39">
        <v>677</v>
      </c>
      <c r="AB6" s="40">
        <v>4.3231949778434249</v>
      </c>
      <c r="AC6" s="40">
        <v>4.2461135689781333E-2</v>
      </c>
      <c r="AD6" s="40">
        <v>4.2</v>
      </c>
      <c r="AE6" s="40">
        <v>1.1048057864768346</v>
      </c>
      <c r="AF6" s="40">
        <v>0.3</v>
      </c>
      <c r="AG6" s="40">
        <v>6.8</v>
      </c>
      <c r="AK6" s="61" t="s">
        <v>497</v>
      </c>
      <c r="AL6" s="81">
        <f>'Oceania-GCI'!S29</f>
        <v>0.99577470300474147</v>
      </c>
      <c r="AM6" s="63">
        <f>'Oceania-GCI'!S53</f>
        <v>0.99354030891145184</v>
      </c>
      <c r="AN6" s="63">
        <f>'Oceania-GCI'!S5</f>
        <v>0.73128858737833735</v>
      </c>
      <c r="AO6" s="64">
        <f>'Oceania-GCI'!W36</f>
        <v>6.8362679540649602E-5</v>
      </c>
      <c r="AP6" s="65">
        <f>'Oceania-GCI'!W60</f>
        <v>1.5954264105697569E-4</v>
      </c>
      <c r="AQ6" s="66">
        <f>'Oceania-GCI'!W12</f>
        <v>0.22385315587499424</v>
      </c>
      <c r="AS6" s="76" t="s">
        <v>580</v>
      </c>
      <c r="AT6" s="78">
        <f>'World-GCI'!V108</f>
        <v>1.3442192436040476E-6</v>
      </c>
      <c r="AU6" s="78">
        <f>'SouthAmerica-GCI'!V45</f>
        <v>0.17563765931457126</v>
      </c>
      <c r="AV6" s="78">
        <f>'NorthAmerica-GCI'!V45</f>
        <v>0.81061145858615047</v>
      </c>
      <c r="AW6" s="78">
        <f>'Oceania-GCI'!V45</f>
        <v>0.23906264821829423</v>
      </c>
      <c r="AX6" s="78">
        <f>'Africa-GCI'!V45</f>
        <v>5.8879793460907997E-4</v>
      </c>
      <c r="AY6" s="78">
        <f>'EU-GCI'!V45</f>
        <v>0.55193045405763685</v>
      </c>
      <c r="AZ6" s="78">
        <f>'SouthAsia-GCI'!V45</f>
        <v>0.71562380740919407</v>
      </c>
      <c r="BA6" s="78">
        <f>'WestAsia-GCI'!V45</f>
        <v>0.39579717420196969</v>
      </c>
      <c r="BB6" s="78">
        <f>'NorthAsia-GCI'!V45</f>
        <v>0.87699023730151748</v>
      </c>
      <c r="BC6" s="79">
        <f>'SEA-GCI'!V45</f>
        <v>2.8522304963110655E-4</v>
      </c>
      <c r="BE6" s="187" t="s">
        <v>580</v>
      </c>
      <c r="BF6" s="188" t="s">
        <v>771</v>
      </c>
      <c r="BG6" s="189">
        <v>0.17563765931457126</v>
      </c>
      <c r="BH6" s="189">
        <v>0.81061145858615047</v>
      </c>
      <c r="BI6" s="189">
        <v>0.23906264821829423</v>
      </c>
      <c r="BJ6" s="189" t="s">
        <v>780</v>
      </c>
      <c r="BK6" s="189">
        <v>0.55193045405763685</v>
      </c>
      <c r="BL6" s="189">
        <v>0.71562380740919407</v>
      </c>
      <c r="BM6" s="189">
        <v>0.39579717420196969</v>
      </c>
      <c r="BN6" s="189">
        <v>0.87699023730151748</v>
      </c>
      <c r="BO6" s="189" t="s">
        <v>594</v>
      </c>
    </row>
    <row r="7" spans="1:69" x14ac:dyDescent="0.3">
      <c r="A7" s="3" t="s">
        <v>529</v>
      </c>
      <c r="B7" s="3">
        <v>298525518.39238822</v>
      </c>
      <c r="C7" s="3" t="s">
        <v>529</v>
      </c>
      <c r="D7" s="3">
        <v>283882967.44641536</v>
      </c>
      <c r="E7" s="3" t="s">
        <v>529</v>
      </c>
      <c r="F7" s="3">
        <v>575970043.33123207</v>
      </c>
      <c r="G7" s="3" t="s">
        <v>529</v>
      </c>
      <c r="H7" s="3">
        <v>87593138.203126296</v>
      </c>
      <c r="I7" s="3" t="s">
        <v>529</v>
      </c>
      <c r="J7" s="3">
        <v>1.1048057864768346</v>
      </c>
      <c r="K7" s="3" t="s">
        <v>529</v>
      </c>
      <c r="L7" s="3">
        <v>21159.094134577546</v>
      </c>
      <c r="M7" s="3" t="s">
        <v>529</v>
      </c>
      <c r="N7" s="3">
        <v>166069.73358416904</v>
      </c>
      <c r="O7" s="3" t="s">
        <v>529</v>
      </c>
      <c r="P7" s="3">
        <v>1.2014391140176615</v>
      </c>
      <c r="Q7" s="3" t="s">
        <v>529</v>
      </c>
      <c r="R7" s="3">
        <v>1.8253266456953881</v>
      </c>
      <c r="S7" s="3" t="s">
        <v>529</v>
      </c>
      <c r="T7" s="3">
        <v>1.2585094448362886</v>
      </c>
      <c r="U7" s="3" t="s">
        <v>529</v>
      </c>
      <c r="V7" s="3">
        <v>1.1911026380965448</v>
      </c>
      <c r="Z7" s="38" t="s">
        <v>561</v>
      </c>
      <c r="AA7" s="39">
        <v>677</v>
      </c>
      <c r="AB7" s="40">
        <v>4.2023633677991183</v>
      </c>
      <c r="AC7" s="40">
        <v>4.6175056166203605E-2</v>
      </c>
      <c r="AD7" s="40">
        <v>4.0999999999999996</v>
      </c>
      <c r="AE7" s="40">
        <v>1.2014391140176615</v>
      </c>
      <c r="AF7" s="40">
        <v>0</v>
      </c>
      <c r="AG7" s="40">
        <v>7.6</v>
      </c>
      <c r="AK7" s="61" t="s">
        <v>276</v>
      </c>
      <c r="AL7" s="81">
        <f>'Africa-GCI'!S29</f>
        <v>0.63188030700017717</v>
      </c>
      <c r="AM7" s="63">
        <f>'Africa-GCI'!S53</f>
        <v>0.57726167479343049</v>
      </c>
      <c r="AN7" s="63">
        <f>'Africa-GCI'!S5</f>
        <v>0.14047684737866778</v>
      </c>
      <c r="AO7" s="64">
        <f>'Africa-GCI'!W36</f>
        <v>1.2404729897818969E-35</v>
      </c>
      <c r="AP7" s="65">
        <f>'Africa-GCI'!W60</f>
        <v>1.931250450671012E-30</v>
      </c>
      <c r="AQ7" s="66">
        <f>'Africa-GCI'!W12</f>
        <v>1.4919178707439607E-4</v>
      </c>
      <c r="AS7" s="76" t="s">
        <v>581</v>
      </c>
      <c r="AT7" s="78">
        <f>'World-GCI'!V109</f>
        <v>0.59526362313127001</v>
      </c>
      <c r="AU7" s="78">
        <f>'SouthAmerica-GCI'!V46</f>
        <v>0.72928722032687743</v>
      </c>
      <c r="AV7" s="78">
        <f>'NorthAmerica-GCI'!V46</f>
        <v>0.54050585683270702</v>
      </c>
      <c r="AW7" s="78">
        <f>'Oceania-GCI'!V46</f>
        <v>6.4451049602658128E-2</v>
      </c>
      <c r="AX7" s="78">
        <f>'Africa-GCI'!V46</f>
        <v>9.3852417833289584E-2</v>
      </c>
      <c r="AY7" s="78">
        <f>'EU-GCI'!V46</f>
        <v>0.78391596560309884</v>
      </c>
      <c r="AZ7" s="78">
        <f>'SouthAsia-GCI'!V46</f>
        <v>0.72706582048501978</v>
      </c>
      <c r="BA7" s="78">
        <f>'WestAsia-GCI'!V46</f>
        <v>0.2768585944905585</v>
      </c>
      <c r="BB7" s="78">
        <f>'NorthAsia-GCI'!V46</f>
        <v>0.99242223729784873</v>
      </c>
      <c r="BC7" s="79">
        <f>'SEA-GCI'!V46</f>
        <v>0.59237277711435099</v>
      </c>
      <c r="BE7" s="187" t="s">
        <v>581</v>
      </c>
      <c r="BF7" s="189">
        <v>0.59526362313127001</v>
      </c>
      <c r="BG7" s="189">
        <v>0.72928722032687743</v>
      </c>
      <c r="BH7" s="189">
        <v>0.54050585683270702</v>
      </c>
      <c r="BI7" s="189" t="s">
        <v>776</v>
      </c>
      <c r="BJ7" s="189" t="s">
        <v>781</v>
      </c>
      <c r="BK7" s="189">
        <v>0.78391596560309884</v>
      </c>
      <c r="BL7" s="189">
        <v>0.72706582048501978</v>
      </c>
      <c r="BM7" s="189">
        <v>0.2768585944905585</v>
      </c>
      <c r="BN7" s="189">
        <v>0.99242223729784873</v>
      </c>
      <c r="BO7" s="189">
        <v>0.59237277711435099</v>
      </c>
    </row>
    <row r="8" spans="1:69" x14ac:dyDescent="0.3">
      <c r="A8" s="3" t="s">
        <v>530</v>
      </c>
      <c r="B8" s="3">
        <v>8.9117485131444128E+16</v>
      </c>
      <c r="C8" s="3" t="s">
        <v>530</v>
      </c>
      <c r="D8" s="3">
        <v>8.0589539206182528E+16</v>
      </c>
      <c r="E8" s="3" t="s">
        <v>530</v>
      </c>
      <c r="F8" s="3">
        <v>3.3174149081498131E+17</v>
      </c>
      <c r="G8" s="3" t="s">
        <v>530</v>
      </c>
      <c r="H8" s="3">
        <v>7672557860271983</v>
      </c>
      <c r="I8" s="3" t="s">
        <v>530</v>
      </c>
      <c r="J8" s="3">
        <v>1.2205958258326968</v>
      </c>
      <c r="K8" s="3" t="s">
        <v>530</v>
      </c>
      <c r="L8" s="3">
        <v>447707264.59591389</v>
      </c>
      <c r="M8" s="3" t="s">
        <v>530</v>
      </c>
      <c r="N8" s="3">
        <v>27579156412.716877</v>
      </c>
      <c r="O8" s="3" t="s">
        <v>530</v>
      </c>
      <c r="P8" s="3">
        <v>1.4434559446915434</v>
      </c>
      <c r="Q8" s="3" t="s">
        <v>530</v>
      </c>
      <c r="R8" s="3">
        <v>3.3318173634855763</v>
      </c>
      <c r="S8" s="3" t="s">
        <v>530</v>
      </c>
      <c r="T8" s="3">
        <v>1.5838460227421431</v>
      </c>
      <c r="U8" s="3" t="s">
        <v>530</v>
      </c>
      <c r="V8" s="3">
        <v>1.4187254944805485</v>
      </c>
      <c r="Z8" s="38" t="s">
        <v>562</v>
      </c>
      <c r="AA8" s="39">
        <v>677</v>
      </c>
      <c r="AB8" s="40">
        <v>2.7406252865489784</v>
      </c>
      <c r="AC8" s="40">
        <v>7.0153001848592703E-2</v>
      </c>
      <c r="AD8" s="40">
        <v>2.8</v>
      </c>
      <c r="AE8" s="40">
        <v>1.8253266456953881</v>
      </c>
      <c r="AF8" s="40">
        <v>0</v>
      </c>
      <c r="AG8" s="40">
        <v>6.9</v>
      </c>
      <c r="AK8" s="61" t="s">
        <v>488</v>
      </c>
      <c r="AL8" s="81">
        <f>'EU-GCI'!S29</f>
        <v>0.67870013318261779</v>
      </c>
      <c r="AM8" s="63">
        <f>'EU-GCI'!S53</f>
        <v>0.6654439368853442</v>
      </c>
      <c r="AN8" s="63">
        <f>'EU-GCI'!S5</f>
        <v>0.15162890662654344</v>
      </c>
      <c r="AO8" s="64">
        <f>'EU-GCI'!W36</f>
        <v>9.4379728323681892E-41</v>
      </c>
      <c r="AP8" s="65">
        <f>'EU-GCI'!W60</f>
        <v>3.1428359237511323E-39</v>
      </c>
      <c r="AQ8" s="66">
        <f>'EU-GCI'!W12</f>
        <v>5.4485993807939165E-5</v>
      </c>
      <c r="AS8" s="77" t="s">
        <v>582</v>
      </c>
      <c r="AT8" s="80">
        <f>'World-GCI'!V110</f>
        <v>0.10757697715270903</v>
      </c>
      <c r="AU8" s="80">
        <f>'SouthAmerica-GCI'!V47</f>
        <v>0.49595355260188667</v>
      </c>
      <c r="AV8" s="80">
        <f>'NorthAmerica-GCI'!V47</f>
        <v>0.44336881088039326</v>
      </c>
      <c r="AW8" s="80">
        <f>'Oceania-GCI'!V47</f>
        <v>0.19283855034856995</v>
      </c>
      <c r="AX8" s="80">
        <f>'Africa-GCI'!V47</f>
        <v>0.36894126884411749</v>
      </c>
      <c r="AY8" s="80">
        <f>'EU-GCI'!V47</f>
        <v>0.13836331074659811</v>
      </c>
      <c r="AZ8" s="80">
        <f>'SouthAsia-GCI'!V47</f>
        <v>0.91243690112977482</v>
      </c>
      <c r="BA8" s="80">
        <f>'WestAsia-GCI'!V47</f>
        <v>0.78901246740124298</v>
      </c>
      <c r="BB8" s="80">
        <f>'NorthAsia-GCI'!V47</f>
        <v>0.89132932843596291</v>
      </c>
      <c r="BC8" s="82">
        <f>'SEA-GCI'!V47</f>
        <v>3.3061567572194536E-3</v>
      </c>
      <c r="BE8" s="190" t="s">
        <v>582</v>
      </c>
      <c r="BF8" s="192">
        <v>0.10757697715270903</v>
      </c>
      <c r="BG8" s="192">
        <v>0.49595355260188667</v>
      </c>
      <c r="BH8" s="192">
        <v>0.44336881088039326</v>
      </c>
      <c r="BI8" s="192">
        <v>0.19283855034856995</v>
      </c>
      <c r="BJ8" s="192">
        <v>0.36894126884411749</v>
      </c>
      <c r="BK8" s="192">
        <v>0.13836331074659811</v>
      </c>
      <c r="BL8" s="192">
        <v>0.91243690112977482</v>
      </c>
      <c r="BM8" s="192">
        <v>0.78901246740124298</v>
      </c>
      <c r="BN8" s="192">
        <v>0.89132932843596291</v>
      </c>
      <c r="BO8" s="192" t="s">
        <v>792</v>
      </c>
    </row>
    <row r="9" spans="1:69" x14ac:dyDescent="0.3">
      <c r="A9" s="3" t="s">
        <v>531</v>
      </c>
      <c r="B9" s="3">
        <v>29.352507580307627</v>
      </c>
      <c r="C9" s="3" t="s">
        <v>531</v>
      </c>
      <c r="D9" s="3">
        <v>25.587216205423207</v>
      </c>
      <c r="E9" s="3" t="s">
        <v>531</v>
      </c>
      <c r="F9" s="3">
        <v>24.716389605406981</v>
      </c>
      <c r="G9" s="3" t="s">
        <v>531</v>
      </c>
      <c r="H9" s="3">
        <v>56.786809579567169</v>
      </c>
      <c r="I9" s="3" t="s">
        <v>531</v>
      </c>
      <c r="J9" s="3">
        <v>-0.59985303680295976</v>
      </c>
      <c r="K9" s="3" t="s">
        <v>531</v>
      </c>
      <c r="L9" s="3">
        <v>3.8886840964858336</v>
      </c>
      <c r="M9" s="3" t="s">
        <v>531</v>
      </c>
      <c r="N9" s="3">
        <v>52.226019253947413</v>
      </c>
      <c r="O9" s="3" t="s">
        <v>531</v>
      </c>
      <c r="P9" s="3">
        <v>-0.56335092095805628</v>
      </c>
      <c r="Q9" s="3" t="s">
        <v>531</v>
      </c>
      <c r="R9" s="3">
        <v>-0.65320038431268301</v>
      </c>
      <c r="S9" s="3" t="s">
        <v>531</v>
      </c>
      <c r="T9" s="3">
        <v>0.18011192983772029</v>
      </c>
      <c r="U9" s="3" t="s">
        <v>531</v>
      </c>
      <c r="V9" s="3">
        <v>1.0150768347583217E-3</v>
      </c>
      <c r="Z9" s="38" t="s">
        <v>563</v>
      </c>
      <c r="AA9" s="39">
        <v>677</v>
      </c>
      <c r="AB9" s="40">
        <v>4.3271787296898134</v>
      </c>
      <c r="AC9" s="40">
        <v>4.8368447158912031E-2</v>
      </c>
      <c r="AD9" s="40">
        <v>4.3</v>
      </c>
      <c r="AE9" s="40">
        <v>1.2585094448362886</v>
      </c>
      <c r="AF9" s="40">
        <v>0</v>
      </c>
      <c r="AG9" s="40">
        <v>7.5</v>
      </c>
      <c r="AK9" s="61" t="s">
        <v>487</v>
      </c>
      <c r="AL9" s="81">
        <f>'SouthAsia-GCI'!S29</f>
        <v>0.97971834911712719</v>
      </c>
      <c r="AM9" s="63">
        <f>'SouthAsia-GCI'!S53</f>
        <v>0.98360999782953973</v>
      </c>
      <c r="AN9" s="63">
        <f>'SouthAsia-GCI'!S5</f>
        <v>0.92836350818688684</v>
      </c>
      <c r="AO9" s="64">
        <f>'SouthAsia-GCI'!W36</f>
        <v>9.3673681467756113E-22</v>
      </c>
      <c r="AP9" s="65">
        <f>'SouthAsia-GCI'!W60</f>
        <v>5.3065662033201834E-23</v>
      </c>
      <c r="AQ9" s="66">
        <f>'SouthAsia-GCI'!W12</f>
        <v>2.1822099702389819E-14</v>
      </c>
      <c r="AS9" s="84"/>
      <c r="AT9" s="91"/>
      <c r="AU9" s="91"/>
      <c r="AV9" s="91"/>
      <c r="AW9" s="91"/>
      <c r="AX9" s="91"/>
      <c r="AY9" s="91"/>
      <c r="AZ9" s="91"/>
      <c r="BA9" s="91"/>
      <c r="BB9" s="91"/>
      <c r="BC9" s="91"/>
      <c r="BE9" s="193" t="s">
        <v>586</v>
      </c>
      <c r="BF9" s="193"/>
      <c r="BG9" s="193"/>
      <c r="BH9" s="193"/>
      <c r="BI9" s="193"/>
      <c r="BJ9" s="193"/>
      <c r="BK9" s="193"/>
      <c r="BL9" s="193"/>
      <c r="BM9" s="193"/>
      <c r="BN9" s="193"/>
      <c r="BO9" s="193"/>
    </row>
    <row r="10" spans="1:69" ht="14.5" thickBot="1" x14ac:dyDescent="0.35">
      <c r="A10" s="3" t="s">
        <v>532</v>
      </c>
      <c r="B10" s="3">
        <v>4.8980003492805126</v>
      </c>
      <c r="C10" s="3" t="s">
        <v>532</v>
      </c>
      <c r="D10" s="3">
        <v>4.5424992872671996</v>
      </c>
      <c r="E10" s="3" t="s">
        <v>532</v>
      </c>
      <c r="F10" s="3">
        <v>4.5445037754930748</v>
      </c>
      <c r="G10" s="3" t="s">
        <v>532</v>
      </c>
      <c r="H10" s="3">
        <v>-5.1184851839415488</v>
      </c>
      <c r="I10" s="3" t="s">
        <v>532</v>
      </c>
      <c r="J10" s="3">
        <v>0.18016211720370467</v>
      </c>
      <c r="K10" s="3" t="s">
        <v>532</v>
      </c>
      <c r="L10" s="3">
        <v>1.9225526180374712</v>
      </c>
      <c r="M10" s="3" t="s">
        <v>532</v>
      </c>
      <c r="N10" s="3">
        <v>7.0644036832426487</v>
      </c>
      <c r="O10" s="3" t="s">
        <v>532</v>
      </c>
      <c r="P10" s="3">
        <v>0.17829289028395387</v>
      </c>
      <c r="Q10" s="3" t="s">
        <v>532</v>
      </c>
      <c r="R10" s="3">
        <v>5.5097370713281454E-2</v>
      </c>
      <c r="S10" s="3" t="s">
        <v>532</v>
      </c>
      <c r="T10" s="3">
        <v>-0.28889058477641805</v>
      </c>
      <c r="U10" s="3" t="s">
        <v>532</v>
      </c>
      <c r="V10" s="3">
        <v>-0.3587720149685259</v>
      </c>
      <c r="Z10" s="43" t="s">
        <v>564</v>
      </c>
      <c r="AA10" s="44">
        <v>677</v>
      </c>
      <c r="AB10" s="45">
        <v>4.6410635155095967</v>
      </c>
      <c r="AC10" s="45">
        <v>4.5777793125031177E-2</v>
      </c>
      <c r="AD10" s="45">
        <v>4.5999999999999996</v>
      </c>
      <c r="AE10" s="45">
        <v>1.1911026380965448</v>
      </c>
      <c r="AF10" s="45">
        <v>0</v>
      </c>
      <c r="AG10" s="45">
        <v>6.9</v>
      </c>
      <c r="AK10" s="61" t="s">
        <v>137</v>
      </c>
      <c r="AL10" s="81">
        <f>'WestAsia-GCI'!S29</f>
        <v>0.59457443679804389</v>
      </c>
      <c r="AM10" s="63">
        <f>'WestAsia-GCI'!S53</f>
        <v>0.63182658397871971</v>
      </c>
      <c r="AN10" s="63">
        <f>'WestAsia-GCI'!S5</f>
        <v>0.46867634208045861</v>
      </c>
      <c r="AO10" s="64">
        <f>'WestAsia-GCI'!W36</f>
        <v>2.7045040285968975E-13</v>
      </c>
      <c r="AP10" s="65">
        <f>'WestAsia-GCI'!W60</f>
        <v>7.6492072352602949E-15</v>
      </c>
      <c r="AQ10" s="66">
        <f>'WestAsia-GCI'!W12</f>
        <v>5.3325408954492548E-9</v>
      </c>
      <c r="AS10" s="84"/>
      <c r="AT10" s="91"/>
      <c r="AU10" s="91"/>
      <c r="AV10" s="91"/>
      <c r="AW10" s="91"/>
      <c r="AX10" s="91"/>
      <c r="AY10" s="91"/>
      <c r="AZ10" s="91"/>
      <c r="BA10" s="91"/>
      <c r="BB10" s="91"/>
      <c r="BC10" s="91"/>
      <c r="BE10" s="84"/>
      <c r="BF10" s="91"/>
      <c r="BG10" s="91"/>
      <c r="BH10" s="91"/>
      <c r="BI10" s="91"/>
      <c r="BJ10" s="91"/>
      <c r="BK10" s="91"/>
      <c r="BL10" s="91"/>
      <c r="BM10" s="91"/>
      <c r="BN10" s="91"/>
      <c r="BO10" s="91"/>
    </row>
    <row r="11" spans="1:69" x14ac:dyDescent="0.3">
      <c r="A11" s="3" t="s">
        <v>533</v>
      </c>
      <c r="B11" s="3">
        <v>2611220622.5450001</v>
      </c>
      <c r="C11" s="3" t="s">
        <v>533</v>
      </c>
      <c r="D11" s="3">
        <v>2487059285.967</v>
      </c>
      <c r="E11" s="3" t="s">
        <v>533</v>
      </c>
      <c r="F11" s="3">
        <v>4622729132.8929996</v>
      </c>
      <c r="G11" s="3" t="s">
        <v>533</v>
      </c>
      <c r="H11" s="3">
        <v>1455846037.299</v>
      </c>
      <c r="I11" s="3" t="s">
        <v>533</v>
      </c>
      <c r="J11" s="3">
        <v>6.5</v>
      </c>
      <c r="K11" s="3" t="s">
        <v>533</v>
      </c>
      <c r="L11" s="3">
        <v>120218.061</v>
      </c>
      <c r="M11" s="3" t="s">
        <v>533</v>
      </c>
      <c r="N11" s="3">
        <v>1414973.8840000001</v>
      </c>
      <c r="O11" s="3" t="s">
        <v>533</v>
      </c>
      <c r="P11" s="3">
        <v>7.6</v>
      </c>
      <c r="Q11" s="3" t="s">
        <v>533</v>
      </c>
      <c r="R11" s="3">
        <v>6.9</v>
      </c>
      <c r="S11" s="3" t="s">
        <v>533</v>
      </c>
      <c r="T11" s="3">
        <v>7.5</v>
      </c>
      <c r="U11" s="3" t="s">
        <v>533</v>
      </c>
      <c r="V11" s="3">
        <v>6.9</v>
      </c>
      <c r="AK11" s="61" t="s">
        <v>500</v>
      </c>
      <c r="AL11" s="81">
        <f>'NorthAsia-GCI'!S29</f>
        <v>0.98349932691318376</v>
      </c>
      <c r="AM11" s="63">
        <f>'NorthAsia-GCI'!S53</f>
        <v>0.9840735192147011</v>
      </c>
      <c r="AN11" s="63">
        <f>'NorthAsia-GCI'!S5</f>
        <v>0.82306155433307027</v>
      </c>
      <c r="AO11" s="64">
        <f>'NorthAsia-GCI'!W36</f>
        <v>1.6055407381932168E-19</v>
      </c>
      <c r="AP11" s="65">
        <f>'NorthAsia-GCI'!W60</f>
        <v>1.0691958974543281E-19</v>
      </c>
      <c r="AQ11" s="66">
        <f>'NorthAsia-GCI'!W12</f>
        <v>8.9568514633706201E-8</v>
      </c>
      <c r="AS11" s="84"/>
      <c r="AT11" s="91"/>
      <c r="AU11" s="91"/>
      <c r="AV11" s="91"/>
      <c r="AW11" s="91"/>
      <c r="AX11" s="91"/>
      <c r="AY11" s="91"/>
      <c r="AZ11" s="91"/>
      <c r="BA11" s="91"/>
      <c r="BB11" s="91"/>
      <c r="BC11" s="91"/>
      <c r="BE11" s="84"/>
      <c r="BF11" s="91"/>
      <c r="BG11" s="91"/>
      <c r="BH11" s="91"/>
      <c r="BI11" s="91"/>
      <c r="BJ11" s="91"/>
      <c r="BK11" s="91"/>
      <c r="BL11" s="91"/>
      <c r="BM11" s="91"/>
      <c r="BN11" s="91"/>
      <c r="BO11" s="91"/>
    </row>
    <row r="12" spans="1:69" x14ac:dyDescent="0.3">
      <c r="A12" s="3" t="s">
        <v>534</v>
      </c>
      <c r="B12" s="3">
        <v>211867.61199999999</v>
      </c>
      <c r="C12" s="3" t="s">
        <v>534</v>
      </c>
      <c r="D12" s="3">
        <v>12640.23</v>
      </c>
      <c r="E12" s="3" t="s">
        <v>534</v>
      </c>
      <c r="F12" s="3">
        <v>248880.83299999998</v>
      </c>
      <c r="G12" s="3" t="s">
        <v>534</v>
      </c>
      <c r="H12" s="3">
        <v>-946129553.56599998</v>
      </c>
      <c r="I12" s="3" t="s">
        <v>534</v>
      </c>
      <c r="J12" s="3">
        <v>0.3</v>
      </c>
      <c r="K12" s="3" t="s">
        <v>534</v>
      </c>
      <c r="L12" s="3">
        <v>231.54900000000001</v>
      </c>
      <c r="M12" s="3" t="s">
        <v>534</v>
      </c>
      <c r="N12" s="3">
        <v>72.043999999999997</v>
      </c>
      <c r="O12" s="3" t="s">
        <v>534</v>
      </c>
      <c r="P12" s="3">
        <v>0</v>
      </c>
      <c r="Q12" s="3" t="s">
        <v>534</v>
      </c>
      <c r="R12" s="3">
        <v>0</v>
      </c>
      <c r="S12" s="3" t="s">
        <v>534</v>
      </c>
      <c r="T12" s="3">
        <v>0</v>
      </c>
      <c r="U12" s="3" t="s">
        <v>534</v>
      </c>
      <c r="V12" s="3">
        <v>0</v>
      </c>
      <c r="AK12" s="62" t="s">
        <v>17</v>
      </c>
      <c r="AL12" s="141">
        <f>'SEA-GCI'!S29</f>
        <v>0.8581785199255394</v>
      </c>
      <c r="AM12" s="142">
        <f>'SEA-GCI'!S53</f>
        <v>0.86367426618918952</v>
      </c>
      <c r="AN12" s="142">
        <f>'SEA-GCI'!S5</f>
        <v>0.5874631512320041</v>
      </c>
      <c r="AO12" s="67">
        <f>'SEA-GCI'!W36</f>
        <v>4.8582837076147456E-16</v>
      </c>
      <c r="AP12" s="68">
        <f>'SEA-GCI'!W60</f>
        <v>2.1806551924152984E-16</v>
      </c>
      <c r="AQ12" s="69">
        <f>'SEA-GCI'!W12</f>
        <v>8.8734245421286797E-7</v>
      </c>
      <c r="AS12" s="84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E12" s="84"/>
      <c r="BF12" s="91"/>
      <c r="BG12" s="91"/>
      <c r="BH12" s="91"/>
      <c r="BI12" s="91"/>
      <c r="BJ12" s="91"/>
      <c r="BK12" s="91"/>
      <c r="BL12" s="91"/>
      <c r="BM12" s="91"/>
      <c r="BN12" s="91"/>
      <c r="BO12" s="91"/>
    </row>
    <row r="13" spans="1:69" x14ac:dyDescent="0.3">
      <c r="A13" s="3" t="s">
        <v>535</v>
      </c>
      <c r="B13" s="3">
        <v>2611432490.1570001</v>
      </c>
      <c r="C13" s="3" t="s">
        <v>535</v>
      </c>
      <c r="D13" s="3">
        <v>2487071926.197</v>
      </c>
      <c r="E13" s="3" t="s">
        <v>535</v>
      </c>
      <c r="F13" s="3">
        <v>4622978013.7259998</v>
      </c>
      <c r="G13" s="3" t="s">
        <v>535</v>
      </c>
      <c r="H13" s="3">
        <v>509716483.73300004</v>
      </c>
      <c r="I13" s="3" t="s">
        <v>535</v>
      </c>
      <c r="J13" s="3">
        <v>6.8</v>
      </c>
      <c r="K13" s="3" t="s">
        <v>535</v>
      </c>
      <c r="L13" s="3">
        <v>120449.61</v>
      </c>
      <c r="M13" s="3" t="s">
        <v>535</v>
      </c>
      <c r="N13" s="3">
        <v>1415045.9280000001</v>
      </c>
      <c r="O13" s="3" t="s">
        <v>535</v>
      </c>
      <c r="P13" s="3">
        <v>7.6</v>
      </c>
      <c r="Q13" s="3" t="s">
        <v>535</v>
      </c>
      <c r="R13" s="3">
        <v>6.9</v>
      </c>
      <c r="S13" s="3" t="s">
        <v>535</v>
      </c>
      <c r="T13" s="3">
        <v>7.5</v>
      </c>
      <c r="U13" s="3" t="s">
        <v>535</v>
      </c>
      <c r="V13" s="3">
        <v>6.9</v>
      </c>
      <c r="AK13" s="84"/>
      <c r="AL13" s="147"/>
      <c r="AM13" s="147"/>
      <c r="AN13" s="147"/>
      <c r="AO13" s="102"/>
      <c r="AP13" s="102"/>
      <c r="AQ13" s="102"/>
      <c r="AS13" s="84"/>
      <c r="AT13" s="91"/>
      <c r="AU13" s="91"/>
      <c r="AV13" s="91"/>
      <c r="AW13" s="91"/>
      <c r="AX13" s="91"/>
      <c r="AY13" s="91"/>
      <c r="AZ13" s="91"/>
      <c r="BA13" s="91"/>
      <c r="BB13" s="91"/>
      <c r="BC13" s="91"/>
      <c r="BE13" s="84"/>
      <c r="BF13" s="91"/>
      <c r="BG13" s="91"/>
      <c r="BH13" s="91"/>
      <c r="BI13" s="91"/>
      <c r="BJ13" s="91"/>
      <c r="BK13" s="91"/>
      <c r="BL13" s="91"/>
      <c r="BM13" s="91"/>
      <c r="BN13" s="91"/>
      <c r="BO13" s="91"/>
    </row>
    <row r="14" spans="1:69" ht="14.5" customHeight="1" x14ac:dyDescent="0.3">
      <c r="A14" s="3" t="s">
        <v>536</v>
      </c>
      <c r="B14" s="3">
        <v>85596182547.10405</v>
      </c>
      <c r="C14" s="3" t="s">
        <v>536</v>
      </c>
      <c r="D14" s="3">
        <v>84947733983.341019</v>
      </c>
      <c r="E14" s="3" t="s">
        <v>536</v>
      </c>
      <c r="F14" s="3">
        <v>170543916530.44507</v>
      </c>
      <c r="G14" s="3" t="s">
        <v>536</v>
      </c>
      <c r="H14" s="3">
        <v>-648448563.76299989</v>
      </c>
      <c r="I14" s="3" t="s">
        <v>536</v>
      </c>
      <c r="J14" s="3">
        <v>2926.8029999999985</v>
      </c>
      <c r="K14" s="3" t="s">
        <v>536</v>
      </c>
      <c r="L14" s="3">
        <v>11049421.556999994</v>
      </c>
      <c r="M14" s="3" t="s">
        <v>536</v>
      </c>
      <c r="N14" s="3">
        <v>33896779.018056698</v>
      </c>
      <c r="O14" s="3" t="s">
        <v>536</v>
      </c>
      <c r="P14" s="3">
        <v>2845.0000000000032</v>
      </c>
      <c r="Q14" s="3" t="s">
        <v>536</v>
      </c>
      <c r="R14" s="3">
        <v>1855.4033189936583</v>
      </c>
      <c r="S14" s="3" t="s">
        <v>536</v>
      </c>
      <c r="T14" s="3">
        <v>2929.5000000000036</v>
      </c>
      <c r="U14" s="3" t="s">
        <v>536</v>
      </c>
      <c r="V14" s="3">
        <v>3141.9999999999968</v>
      </c>
      <c r="AO14" s="38"/>
      <c r="AP14" s="38"/>
      <c r="AQ14" s="38"/>
      <c r="AS14" s="38"/>
      <c r="AT14" s="92"/>
      <c r="AU14" s="92"/>
      <c r="AV14" s="92"/>
      <c r="AW14" s="92"/>
      <c r="AX14" s="92"/>
      <c r="AY14" s="92"/>
      <c r="AZ14" s="92"/>
      <c r="BA14" s="92"/>
      <c r="BB14" s="92"/>
      <c r="BC14" s="92"/>
      <c r="BE14" s="38"/>
      <c r="BF14" s="92"/>
      <c r="BG14" s="92"/>
      <c r="BH14" s="92"/>
      <c r="BI14" s="92"/>
      <c r="BJ14" s="92"/>
      <c r="BK14" s="92"/>
      <c r="BL14" s="92"/>
      <c r="BM14" s="92"/>
      <c r="BN14" s="92"/>
      <c r="BO14" s="92"/>
    </row>
    <row r="15" spans="1:69" ht="14.5" thickBot="1" x14ac:dyDescent="0.35">
      <c r="A15" s="4" t="s">
        <v>537</v>
      </c>
      <c r="B15" s="4">
        <v>677</v>
      </c>
      <c r="C15" s="4" t="s">
        <v>537</v>
      </c>
      <c r="D15" s="4">
        <v>677</v>
      </c>
      <c r="E15" s="4" t="s">
        <v>537</v>
      </c>
      <c r="F15" s="4">
        <v>677</v>
      </c>
      <c r="G15" s="4" t="s">
        <v>537</v>
      </c>
      <c r="H15" s="4">
        <v>677</v>
      </c>
      <c r="I15" s="4" t="s">
        <v>537</v>
      </c>
      <c r="J15" s="4">
        <v>677</v>
      </c>
      <c r="K15" s="4" t="s">
        <v>537</v>
      </c>
      <c r="L15" s="4">
        <v>677</v>
      </c>
      <c r="M15" s="4" t="s">
        <v>537</v>
      </c>
      <c r="N15" s="4">
        <v>677</v>
      </c>
      <c r="O15" s="4" t="s">
        <v>537</v>
      </c>
      <c r="P15" s="4">
        <v>677</v>
      </c>
      <c r="Q15" s="4" t="s">
        <v>537</v>
      </c>
      <c r="R15" s="4">
        <v>677</v>
      </c>
      <c r="S15" s="4" t="s">
        <v>537</v>
      </c>
      <c r="T15" s="4">
        <v>677</v>
      </c>
      <c r="U15" s="4" t="s">
        <v>537</v>
      </c>
      <c r="V15" s="4">
        <v>677</v>
      </c>
      <c r="AK15" s="204" t="s">
        <v>566</v>
      </c>
      <c r="AL15" s="210" t="s">
        <v>33</v>
      </c>
      <c r="AM15" s="210"/>
      <c r="AN15" s="210"/>
      <c r="AO15" s="210" t="s">
        <v>45</v>
      </c>
      <c r="AP15" s="210"/>
      <c r="AQ15" s="210"/>
      <c r="AS15" s="166" t="s">
        <v>569</v>
      </c>
      <c r="AT15" s="167"/>
      <c r="AU15" s="167"/>
      <c r="AV15" s="167"/>
      <c r="AW15" s="167"/>
      <c r="AX15" s="167"/>
      <c r="AY15" s="167"/>
      <c r="AZ15" s="167"/>
      <c r="BA15" s="167"/>
      <c r="BB15" s="167"/>
      <c r="BC15" s="168"/>
      <c r="BE15" s="184" t="s">
        <v>569</v>
      </c>
      <c r="BF15" s="184"/>
      <c r="BG15" s="184"/>
      <c r="BH15" s="184"/>
      <c r="BI15" s="184"/>
      <c r="BJ15" s="184"/>
      <c r="BK15" s="184"/>
      <c r="BL15" s="184"/>
      <c r="BM15" s="184"/>
      <c r="BN15" s="184"/>
      <c r="BO15" s="184"/>
      <c r="BP15" s="211"/>
      <c r="BQ15" s="211"/>
    </row>
    <row r="16" spans="1:69" ht="28" x14ac:dyDescent="0.3">
      <c r="AK16" s="205"/>
      <c r="AL16" s="206" t="s">
        <v>2</v>
      </c>
      <c r="AM16" s="206" t="s">
        <v>3</v>
      </c>
      <c r="AN16" s="207" t="s">
        <v>53</v>
      </c>
      <c r="AO16" s="206" t="s">
        <v>2</v>
      </c>
      <c r="AP16" s="206" t="s">
        <v>3</v>
      </c>
      <c r="AQ16" s="207" t="s">
        <v>53</v>
      </c>
      <c r="AS16" s="73" t="s">
        <v>578</v>
      </c>
      <c r="AT16" s="74" t="s">
        <v>565</v>
      </c>
      <c r="AU16" s="74" t="s">
        <v>498</v>
      </c>
      <c r="AV16" s="74" t="s">
        <v>499</v>
      </c>
      <c r="AW16" s="74" t="s">
        <v>497</v>
      </c>
      <c r="AX16" s="74" t="s">
        <v>276</v>
      </c>
      <c r="AY16" s="74" t="s">
        <v>488</v>
      </c>
      <c r="AZ16" s="74" t="s">
        <v>487</v>
      </c>
      <c r="BA16" s="74" t="s">
        <v>137</v>
      </c>
      <c r="BB16" s="74" t="s">
        <v>500</v>
      </c>
      <c r="BC16" s="75" t="s">
        <v>17</v>
      </c>
      <c r="BE16" s="216" t="s">
        <v>838</v>
      </c>
      <c r="BF16" s="217" t="s">
        <v>565</v>
      </c>
      <c r="BG16" s="217" t="s">
        <v>498</v>
      </c>
      <c r="BH16" s="217" t="s">
        <v>499</v>
      </c>
      <c r="BI16" s="217" t="s">
        <v>497</v>
      </c>
      <c r="BJ16" s="217" t="s">
        <v>276</v>
      </c>
      <c r="BK16" s="217" t="s">
        <v>488</v>
      </c>
      <c r="BL16" s="217" t="s">
        <v>487</v>
      </c>
      <c r="BM16" s="217" t="s">
        <v>137</v>
      </c>
      <c r="BN16" s="217" t="s">
        <v>500</v>
      </c>
      <c r="BO16" s="217" t="s">
        <v>17</v>
      </c>
      <c r="BP16" s="211"/>
      <c r="BQ16" s="211"/>
    </row>
    <row r="17" spans="37:69" x14ac:dyDescent="0.3">
      <c r="AK17" s="187" t="s">
        <v>565</v>
      </c>
      <c r="AL17" s="199" t="s">
        <v>745</v>
      </c>
      <c r="AM17" s="199" t="s">
        <v>755</v>
      </c>
      <c r="AN17" s="199">
        <v>4.7124560592636776E-3</v>
      </c>
      <c r="AO17" s="200">
        <v>7.9603813680794407E-110</v>
      </c>
      <c r="AP17" s="200">
        <v>1.0507217926311075E-123</v>
      </c>
      <c r="AQ17" s="201">
        <v>0.78607237397239105</v>
      </c>
      <c r="AS17" s="76" t="s">
        <v>5</v>
      </c>
      <c r="AT17" s="78">
        <f>'World-GCI'!V129</f>
        <v>1.0034106438901842E-21</v>
      </c>
      <c r="AU17" s="78">
        <f>'SouthAmerica-GCI'!V66</f>
        <v>0.58313593249820173</v>
      </c>
      <c r="AV17" s="78">
        <f>'NorthAmerica-GCI'!V66</f>
        <v>0.35368553775656114</v>
      </c>
      <c r="AW17" s="78">
        <f>'Oceania-GCI'!V66</f>
        <v>8.5752765465198527E-2</v>
      </c>
      <c r="AX17" s="78">
        <f>'Africa-GCI'!V42</f>
        <v>1.0658624047397971E-6</v>
      </c>
      <c r="AY17" s="78">
        <f>'EU-GCI'!V66</f>
        <v>1.5155101787603321E-5</v>
      </c>
      <c r="AZ17" s="78">
        <f>'SouthAsia-GCI'!V42</f>
        <v>1.0552098668901494E-2</v>
      </c>
      <c r="BA17" s="78">
        <f>'WestAsia-GCI'!V66</f>
        <v>9.6453865893057224E-4</v>
      </c>
      <c r="BB17" s="78">
        <f>'NorthAsia-GCI'!V66</f>
        <v>6.4810876038527449E-4</v>
      </c>
      <c r="BC17" s="79">
        <f>'SEA-GCI'!V66</f>
        <v>7.8833104118492469E-5</v>
      </c>
      <c r="BE17" s="213" t="s">
        <v>5</v>
      </c>
      <c r="BF17" s="214" t="s">
        <v>793</v>
      </c>
      <c r="BG17" s="215">
        <v>0.58313593249820173</v>
      </c>
      <c r="BH17" s="215">
        <v>0.35368553775656114</v>
      </c>
      <c r="BI17" s="215" t="s">
        <v>798</v>
      </c>
      <c r="BJ17" s="214" t="s">
        <v>778</v>
      </c>
      <c r="BK17" s="214" t="s">
        <v>800</v>
      </c>
      <c r="BL17" s="214" t="s">
        <v>802</v>
      </c>
      <c r="BM17" s="215" t="s">
        <v>804</v>
      </c>
      <c r="BN17" s="215" t="s">
        <v>780</v>
      </c>
      <c r="BO17" s="215" t="s">
        <v>585</v>
      </c>
      <c r="BP17" s="211"/>
      <c r="BQ17" s="211"/>
    </row>
    <row r="18" spans="37:69" x14ac:dyDescent="0.3">
      <c r="AK18" s="187" t="s">
        <v>498</v>
      </c>
      <c r="AL18" s="199" t="s">
        <v>746</v>
      </c>
      <c r="AM18" s="199" t="s">
        <v>756</v>
      </c>
      <c r="AN18" s="199">
        <v>0.25670342810045998</v>
      </c>
      <c r="AO18" s="200">
        <v>6.3291160095017584E-23</v>
      </c>
      <c r="AP18" s="200">
        <v>1.3108265637298639E-26</v>
      </c>
      <c r="AQ18" s="201">
        <v>1.306226168205718E-4</v>
      </c>
      <c r="AS18" s="76" t="s">
        <v>577</v>
      </c>
      <c r="AT18" s="78">
        <f>'World-GCI'!V130</f>
        <v>9.2316139722578874E-70</v>
      </c>
      <c r="AU18" s="78">
        <f>'SouthAmerica-GCI'!V67</f>
        <v>2.9836874866251736E-22</v>
      </c>
      <c r="AV18" s="78">
        <f>'NorthAmerica-GCI'!V67</f>
        <v>5.7467711729921277E-4</v>
      </c>
      <c r="AW18" s="78">
        <f>'Oceania-GCI'!V67</f>
        <v>1.7149631083806714E-2</v>
      </c>
      <c r="AX18" s="78">
        <f>'Africa-GCI'!V43</f>
        <v>4.4929369559355446E-15</v>
      </c>
      <c r="AY18" s="78">
        <f>'EU-GCI'!V67</f>
        <v>6.476041999106874E-25</v>
      </c>
      <c r="AZ18" s="78">
        <f>'SouthAsia-GCI'!V43</f>
        <v>5.8651514470742437E-20</v>
      </c>
      <c r="BA18" s="78">
        <f>'WestAsia-GCI'!V67</f>
        <v>2.110889174338822E-2</v>
      </c>
      <c r="BB18" s="78">
        <f>'NorthAsia-GCI'!V67</f>
        <v>2.0149371237280418E-16</v>
      </c>
      <c r="BC18" s="79">
        <f>'SEA-GCI'!V67</f>
        <v>0.87693111683000247</v>
      </c>
      <c r="BE18" s="187" t="s">
        <v>577</v>
      </c>
      <c r="BF18" s="188" t="s">
        <v>794</v>
      </c>
      <c r="BG18" s="188" t="s">
        <v>797</v>
      </c>
      <c r="BH18" s="189" t="s">
        <v>780</v>
      </c>
      <c r="BI18" s="189" t="s">
        <v>712</v>
      </c>
      <c r="BJ18" s="188" t="s">
        <v>779</v>
      </c>
      <c r="BK18" s="188" t="s">
        <v>801</v>
      </c>
      <c r="BL18" s="188" t="s">
        <v>803</v>
      </c>
      <c r="BM18" s="189" t="s">
        <v>805</v>
      </c>
      <c r="BN18" s="219" t="s">
        <v>808</v>
      </c>
      <c r="BO18" s="189">
        <v>0.87693111683000247</v>
      </c>
      <c r="BP18" s="211"/>
      <c r="BQ18" s="211"/>
    </row>
    <row r="19" spans="37:69" x14ac:dyDescent="0.3">
      <c r="AK19" s="187" t="s">
        <v>499</v>
      </c>
      <c r="AL19" s="199" t="s">
        <v>747</v>
      </c>
      <c r="AM19" s="199" t="s">
        <v>757</v>
      </c>
      <c r="AN19" s="199" t="s">
        <v>747</v>
      </c>
      <c r="AO19" s="201">
        <v>6.4286735463844555E-4</v>
      </c>
      <c r="AP19" s="201">
        <v>7.3059048220985357E-4</v>
      </c>
      <c r="AQ19" s="201">
        <v>6.5119882732305964E-4</v>
      </c>
      <c r="AS19" s="76" t="s">
        <v>579</v>
      </c>
      <c r="AT19" s="78">
        <f>'World-GCI'!V131</f>
        <v>0.15011037904626037</v>
      </c>
      <c r="AU19" s="78">
        <f>'SouthAmerica-GCI'!V68</f>
        <v>0.3920095498584123</v>
      </c>
      <c r="AV19" s="78">
        <f>'NorthAmerica-GCI'!V68</f>
        <v>0.97240703318322352</v>
      </c>
      <c r="AW19" s="78">
        <f>'Oceania-GCI'!V68</f>
        <v>0.10822033449296288</v>
      </c>
      <c r="AX19" s="78">
        <f>'Africa-GCI'!V44</f>
        <v>0.61123144689009257</v>
      </c>
      <c r="AY19" s="78">
        <f>'EU-GCI'!V68</f>
        <v>0.10254400254489088</v>
      </c>
      <c r="AZ19" s="78">
        <f>'SouthAsia-GCI'!V44</f>
        <v>0.28702062843753262</v>
      </c>
      <c r="BA19" s="78">
        <f>'WestAsia-GCI'!V68</f>
        <v>0.58927384231729485</v>
      </c>
      <c r="BB19" s="78">
        <f>'NorthAsia-GCI'!V68</f>
        <v>0.92886315804546959</v>
      </c>
      <c r="BC19" s="79">
        <f>'SEA-GCI'!V68</f>
        <v>7.7832867584212576E-4</v>
      </c>
      <c r="BE19" s="187" t="s">
        <v>579</v>
      </c>
      <c r="BF19" s="189">
        <v>0.15011037904626037</v>
      </c>
      <c r="BG19" s="189">
        <v>0.3920095498584123</v>
      </c>
      <c r="BH19" s="189">
        <v>0.97240703318322352</v>
      </c>
      <c r="BI19" s="189">
        <v>0.10822033449296288</v>
      </c>
      <c r="BJ19" s="189">
        <v>0.61123144689009257</v>
      </c>
      <c r="BK19" s="189">
        <v>0.10254400254489088</v>
      </c>
      <c r="BL19" s="189">
        <v>0.28702062843753262</v>
      </c>
      <c r="BM19" s="189">
        <v>0.58927384231729485</v>
      </c>
      <c r="BN19" s="189">
        <v>0.92886315804546959</v>
      </c>
      <c r="BO19" s="189" t="s">
        <v>591</v>
      </c>
      <c r="BP19" s="211"/>
      <c r="BQ19" s="211"/>
    </row>
    <row r="20" spans="37:69" x14ac:dyDescent="0.3">
      <c r="AK20" s="187" t="s">
        <v>497</v>
      </c>
      <c r="AL20" s="199" t="s">
        <v>748</v>
      </c>
      <c r="AM20" s="199" t="s">
        <v>758</v>
      </c>
      <c r="AN20" s="199" t="s">
        <v>765</v>
      </c>
      <c r="AO20" s="201">
        <v>6.8362679540649602E-5</v>
      </c>
      <c r="AP20" s="201">
        <v>1.5954264105697569E-4</v>
      </c>
      <c r="AQ20" s="201">
        <v>0.22385315587499424</v>
      </c>
      <c r="AS20" s="76" t="s">
        <v>580</v>
      </c>
      <c r="AT20" s="78">
        <f>'World-GCI'!V132</f>
        <v>8.7315096176425109E-7</v>
      </c>
      <c r="AU20" s="78">
        <f>'SouthAmerica-GCI'!V69</f>
        <v>0.15364388999709092</v>
      </c>
      <c r="AV20" s="78">
        <f>'NorthAmerica-GCI'!V69</f>
        <v>0.77238246241189512</v>
      </c>
      <c r="AW20" s="78">
        <f>'Oceania-GCI'!V69</f>
        <v>0.35437730461035855</v>
      </c>
      <c r="AX20" s="78">
        <f>'Africa-GCI'!V45</f>
        <v>5.8879793460907997E-4</v>
      </c>
      <c r="AY20" s="78">
        <f>'EU-GCI'!V69</f>
        <v>0.4511801340614624</v>
      </c>
      <c r="AZ20" s="78">
        <f>'SouthAsia-GCI'!V45</f>
        <v>0.71562380740919407</v>
      </c>
      <c r="BA20" s="78">
        <f>'WestAsia-GCI'!V69</f>
        <v>0.25742212399583442</v>
      </c>
      <c r="BB20" s="78">
        <f>'NorthAsia-GCI'!V69</f>
        <v>0.89603188299168457</v>
      </c>
      <c r="BC20" s="79">
        <f>'SEA-GCI'!V69</f>
        <v>8.2734980277097367E-5</v>
      </c>
      <c r="BE20" s="187" t="s">
        <v>580</v>
      </c>
      <c r="BF20" s="189" t="s">
        <v>795</v>
      </c>
      <c r="BG20" s="189">
        <v>0.15364388999709092</v>
      </c>
      <c r="BH20" s="189">
        <v>0.77238246241189512</v>
      </c>
      <c r="BI20" s="189">
        <v>0.35437730461035855</v>
      </c>
      <c r="BJ20" s="189" t="s">
        <v>780</v>
      </c>
      <c r="BK20" s="189">
        <v>0.4511801340614624</v>
      </c>
      <c r="BL20" s="189">
        <v>0.71562380740919407</v>
      </c>
      <c r="BM20" s="189">
        <v>0.25742212399583442</v>
      </c>
      <c r="BN20" s="189">
        <v>0.89603188299168457</v>
      </c>
      <c r="BO20" s="189" t="s">
        <v>585</v>
      </c>
      <c r="BP20" s="211"/>
      <c r="BQ20" s="211"/>
    </row>
    <row r="21" spans="37:69" x14ac:dyDescent="0.3">
      <c r="AK21" s="187" t="s">
        <v>276</v>
      </c>
      <c r="AL21" s="199" t="s">
        <v>749</v>
      </c>
      <c r="AM21" s="199" t="s">
        <v>759</v>
      </c>
      <c r="AN21" s="199">
        <v>0.14047684737866778</v>
      </c>
      <c r="AO21" s="200">
        <v>1.2404729897818969E-35</v>
      </c>
      <c r="AP21" s="200">
        <v>1.931250450671012E-30</v>
      </c>
      <c r="AQ21" s="201">
        <v>1.4919178707439607E-4</v>
      </c>
      <c r="AS21" s="76" t="s">
        <v>581</v>
      </c>
      <c r="AT21" s="78">
        <f>'World-GCI'!V133</f>
        <v>0.86852419082463195</v>
      </c>
      <c r="AU21" s="78">
        <f>'SouthAmerica-GCI'!V70</f>
        <v>0.58378472291521577</v>
      </c>
      <c r="AV21" s="78">
        <f>'NorthAmerica-GCI'!V70</f>
        <v>0.79674872526747997</v>
      </c>
      <c r="AW21" s="78">
        <f>'Oceania-GCI'!V70</f>
        <v>0.12270938922839633</v>
      </c>
      <c r="AX21" s="78">
        <f>'Africa-GCI'!V46</f>
        <v>9.3852417833289584E-2</v>
      </c>
      <c r="AY21" s="78">
        <f>'EU-GCI'!V70</f>
        <v>0.2223533659802206</v>
      </c>
      <c r="AZ21" s="78">
        <f>'SouthAsia-GCI'!V46</f>
        <v>0.72706582048501978</v>
      </c>
      <c r="BA21" s="78">
        <f>'WestAsia-GCI'!V70</f>
        <v>7.1252110967120821E-2</v>
      </c>
      <c r="BB21" s="78">
        <f>'NorthAsia-GCI'!V70</f>
        <v>0.94088815999107056</v>
      </c>
      <c r="BC21" s="79">
        <f>'SEA-GCI'!V70</f>
        <v>0.57248011586918635</v>
      </c>
      <c r="BE21" s="187" t="s">
        <v>581</v>
      </c>
      <c r="BF21" s="189">
        <v>0.86852419082463195</v>
      </c>
      <c r="BG21" s="189">
        <v>0.58378472291521577</v>
      </c>
      <c r="BH21" s="189">
        <v>0.79674872526747997</v>
      </c>
      <c r="BI21" s="189">
        <v>0.12270938922839633</v>
      </c>
      <c r="BJ21" s="189" t="s">
        <v>799</v>
      </c>
      <c r="BK21" s="189">
        <v>0.2223533659802206</v>
      </c>
      <c r="BL21" s="189">
        <v>0.72706582048501978</v>
      </c>
      <c r="BM21" s="189" t="s">
        <v>806</v>
      </c>
      <c r="BN21" s="189">
        <v>0.94088815999107056</v>
      </c>
      <c r="BO21" s="189">
        <v>0.57248011586918635</v>
      </c>
      <c r="BP21" s="211"/>
      <c r="BQ21" s="211"/>
    </row>
    <row r="22" spans="37:69" x14ac:dyDescent="0.3">
      <c r="AK22" s="187" t="s">
        <v>488</v>
      </c>
      <c r="AL22" s="199" t="s">
        <v>750</v>
      </c>
      <c r="AM22" s="199" t="s">
        <v>760</v>
      </c>
      <c r="AN22" s="199">
        <v>0.15162890662654344</v>
      </c>
      <c r="AO22" s="200">
        <v>9.4379728323681892E-41</v>
      </c>
      <c r="AP22" s="200">
        <v>3.1428359237511323E-39</v>
      </c>
      <c r="AQ22" s="201">
        <v>5.4485993807939165E-5</v>
      </c>
      <c r="AS22" s="77" t="s">
        <v>582</v>
      </c>
      <c r="AT22" s="80">
        <f>'World-GCI'!V134</f>
        <v>3.9040190491603226E-2</v>
      </c>
      <c r="AU22" s="80">
        <f>'SouthAmerica-GCI'!V71</f>
        <v>0.40788234847696647</v>
      </c>
      <c r="AV22" s="80">
        <f>'NorthAmerica-GCI'!V71</f>
        <v>0.5013506358786588</v>
      </c>
      <c r="AW22" s="80">
        <f>'Oceania-GCI'!V71</f>
        <v>0.33242924439830857</v>
      </c>
      <c r="AX22" s="80">
        <f>'Africa-GCI'!V47</f>
        <v>0.36894126884411749</v>
      </c>
      <c r="AY22" s="80">
        <f>'EU-GCI'!V71</f>
        <v>2.8511205434641144E-2</v>
      </c>
      <c r="AZ22" s="80">
        <f>'SouthAsia-GCI'!V47</f>
        <v>0.91243690112977482</v>
      </c>
      <c r="BA22" s="80">
        <f>'WestAsia-GCI'!V71</f>
        <v>1.166201770923834E-2</v>
      </c>
      <c r="BB22" s="80">
        <f>'NorthAsia-GCI'!V71</f>
        <v>0.94077324521125916</v>
      </c>
      <c r="BC22" s="82">
        <f>'SEA-GCI'!V71</f>
        <v>2.5509343279958717E-3</v>
      </c>
      <c r="BE22" s="190" t="s">
        <v>582</v>
      </c>
      <c r="BF22" s="192" t="s">
        <v>796</v>
      </c>
      <c r="BG22" s="192">
        <v>0.40788234847696647</v>
      </c>
      <c r="BH22" s="192">
        <v>0.5013506358786588</v>
      </c>
      <c r="BI22" s="192">
        <v>0.33242924439830857</v>
      </c>
      <c r="BJ22" s="192">
        <v>0.36894126884411749</v>
      </c>
      <c r="BK22" s="192">
        <v>2.8511205434641144E-2</v>
      </c>
      <c r="BL22" s="192">
        <v>0.91243690112977482</v>
      </c>
      <c r="BM22" s="192" t="s">
        <v>807</v>
      </c>
      <c r="BN22" s="192">
        <v>0.94077324521125916</v>
      </c>
      <c r="BO22" s="192" t="s">
        <v>809</v>
      </c>
      <c r="BP22" s="211"/>
      <c r="BQ22" s="211"/>
    </row>
    <row r="23" spans="37:69" x14ac:dyDescent="0.3">
      <c r="AK23" s="187" t="s">
        <v>487</v>
      </c>
      <c r="AL23" s="199" t="s">
        <v>751</v>
      </c>
      <c r="AM23" s="199" t="s">
        <v>761</v>
      </c>
      <c r="AN23" s="199" t="s">
        <v>766</v>
      </c>
      <c r="AO23" s="200">
        <v>9.3673681467756113E-22</v>
      </c>
      <c r="AP23" s="200">
        <v>5.3065662033201834E-23</v>
      </c>
      <c r="AQ23" s="200">
        <v>2.1822099702389819E-14</v>
      </c>
      <c r="AS23" s="38"/>
      <c r="AT23" s="92"/>
      <c r="AU23" s="92"/>
      <c r="AV23" s="92"/>
      <c r="AW23" s="92"/>
      <c r="AX23" s="92"/>
      <c r="AY23" s="92"/>
      <c r="AZ23" s="92"/>
      <c r="BA23" s="92"/>
      <c r="BB23" s="92"/>
      <c r="BC23" s="92"/>
      <c r="BE23" s="218" t="s">
        <v>586</v>
      </c>
      <c r="BF23" s="218"/>
      <c r="BG23" s="218"/>
      <c r="BH23" s="218"/>
      <c r="BI23" s="218"/>
      <c r="BJ23" s="218"/>
      <c r="BK23" s="218"/>
      <c r="BL23" s="218"/>
      <c r="BM23" s="218"/>
      <c r="BN23" s="218"/>
      <c r="BO23" s="218"/>
      <c r="BP23" s="211"/>
      <c r="BQ23" s="211"/>
    </row>
    <row r="24" spans="37:69" x14ac:dyDescent="0.3">
      <c r="AK24" s="187" t="s">
        <v>137</v>
      </c>
      <c r="AL24" s="199" t="s">
        <v>752</v>
      </c>
      <c r="AM24" s="202" t="s">
        <v>762</v>
      </c>
      <c r="AN24" s="199">
        <v>0.46867634208045861</v>
      </c>
      <c r="AO24" s="200">
        <v>2.7045040285968975E-13</v>
      </c>
      <c r="AP24" s="200">
        <v>7.6492072352602949E-15</v>
      </c>
      <c r="AQ24" s="200">
        <v>5.3325408954492548E-9</v>
      </c>
      <c r="AS24" s="38"/>
      <c r="AT24" s="92"/>
      <c r="AU24" s="92"/>
      <c r="AV24" s="92"/>
      <c r="AW24" s="92"/>
      <c r="AX24" s="92"/>
      <c r="AY24" s="92"/>
      <c r="AZ24" s="92"/>
      <c r="BA24" s="92"/>
      <c r="BB24" s="92"/>
      <c r="BC24" s="92"/>
      <c r="BE24" s="187"/>
      <c r="BF24" s="198"/>
      <c r="BG24" s="198"/>
      <c r="BH24" s="198"/>
      <c r="BI24" s="198"/>
      <c r="BJ24" s="198"/>
      <c r="BK24" s="198"/>
      <c r="BL24" s="198"/>
      <c r="BM24" s="198"/>
      <c r="BN24" s="198"/>
      <c r="BO24" s="198"/>
      <c r="BP24" s="211"/>
      <c r="BQ24" s="211"/>
    </row>
    <row r="25" spans="37:69" x14ac:dyDescent="0.3">
      <c r="AK25" s="187" t="s">
        <v>500</v>
      </c>
      <c r="AL25" s="199" t="s">
        <v>753</v>
      </c>
      <c r="AM25" s="199" t="s">
        <v>763</v>
      </c>
      <c r="AN25" s="199" t="s">
        <v>767</v>
      </c>
      <c r="AO25" s="200">
        <v>1.6055407381932168E-19</v>
      </c>
      <c r="AP25" s="200">
        <v>1.0691958974543281E-19</v>
      </c>
      <c r="AQ25" s="200">
        <v>8.9568514633706201E-8</v>
      </c>
      <c r="AS25" s="38"/>
      <c r="AT25" s="92"/>
      <c r="AU25" s="92"/>
      <c r="AV25" s="92"/>
      <c r="AW25" s="92"/>
      <c r="AX25" s="92"/>
      <c r="AY25" s="92"/>
      <c r="AZ25" s="92"/>
      <c r="BA25" s="92"/>
      <c r="BB25" s="92"/>
      <c r="BC25" s="92"/>
      <c r="BE25" s="187"/>
      <c r="BF25" s="198"/>
      <c r="BG25" s="195"/>
      <c r="BH25" s="195"/>
      <c r="BI25" s="195"/>
      <c r="BJ25" s="195"/>
      <c r="BK25" s="195"/>
      <c r="BL25" s="195"/>
      <c r="BM25" s="195"/>
      <c r="BN25" s="195"/>
      <c r="BO25" s="195"/>
      <c r="BP25" s="195"/>
      <c r="BQ25" s="195"/>
    </row>
    <row r="26" spans="37:69" x14ac:dyDescent="0.3">
      <c r="AK26" s="190" t="s">
        <v>17</v>
      </c>
      <c r="AL26" s="208" t="s">
        <v>754</v>
      </c>
      <c r="AM26" s="208" t="s">
        <v>764</v>
      </c>
      <c r="AN26" s="208" t="s">
        <v>768</v>
      </c>
      <c r="AO26" s="209">
        <v>4.8582837076147456E-16</v>
      </c>
      <c r="AP26" s="209">
        <v>2.1806551924152984E-16</v>
      </c>
      <c r="AQ26" s="209">
        <v>8.8734245421286797E-7</v>
      </c>
      <c r="AS26" s="38"/>
      <c r="AT26" s="92"/>
      <c r="AU26" s="92"/>
      <c r="AV26" s="92"/>
      <c r="AW26" s="92"/>
      <c r="AX26" s="92"/>
      <c r="AY26" s="92"/>
      <c r="AZ26" s="92"/>
      <c r="BA26" s="92"/>
      <c r="BB26" s="92"/>
      <c r="BC26" s="92"/>
      <c r="BE26" s="187"/>
      <c r="BF26" s="198"/>
      <c r="BG26" s="196"/>
      <c r="BH26" s="197"/>
      <c r="BI26" s="197"/>
      <c r="BJ26" s="197"/>
      <c r="BK26" s="197"/>
      <c r="BL26" s="197"/>
      <c r="BM26" s="197"/>
      <c r="BN26" s="197"/>
      <c r="BO26" s="197"/>
      <c r="BP26" s="197"/>
      <c r="BQ26" s="197"/>
    </row>
    <row r="27" spans="37:69" x14ac:dyDescent="0.3">
      <c r="AK27" s="203" t="s">
        <v>583</v>
      </c>
      <c r="AL27" s="203"/>
      <c r="AM27" s="203"/>
      <c r="AN27" s="203"/>
      <c r="AO27" s="203"/>
      <c r="AP27" s="203"/>
      <c r="AQ27" s="203"/>
      <c r="AS27" s="38"/>
      <c r="AT27" s="92"/>
      <c r="AU27" s="92"/>
      <c r="AV27" s="92"/>
      <c r="AW27" s="92"/>
      <c r="AX27" s="92"/>
      <c r="AY27" s="92"/>
      <c r="AZ27" s="92"/>
      <c r="BA27" s="92"/>
      <c r="BB27" s="92"/>
      <c r="BC27" s="92"/>
      <c r="BE27" s="187"/>
      <c r="BF27" s="198"/>
      <c r="BG27" s="198"/>
      <c r="BH27" s="198"/>
      <c r="BI27" s="198"/>
      <c r="BJ27" s="198"/>
      <c r="BK27" s="198"/>
      <c r="BL27" s="198"/>
      <c r="BM27" s="198"/>
      <c r="BN27" s="198"/>
      <c r="BO27" s="198"/>
      <c r="BP27" s="211"/>
      <c r="BQ27" s="211"/>
    </row>
    <row r="28" spans="37:69" x14ac:dyDescent="0.3">
      <c r="AS28" s="38"/>
      <c r="AT28" s="92"/>
      <c r="AU28" s="92"/>
      <c r="AV28" s="92"/>
      <c r="AW28" s="92"/>
      <c r="AX28" s="92"/>
      <c r="AY28" s="92"/>
      <c r="AZ28" s="92"/>
      <c r="BA28" s="92"/>
      <c r="BB28" s="92"/>
      <c r="BC28" s="92"/>
      <c r="BE28" s="203"/>
      <c r="BF28" s="212"/>
      <c r="BG28" s="212"/>
      <c r="BH28" s="212"/>
      <c r="BI28" s="212"/>
      <c r="BJ28" s="212"/>
      <c r="BK28" s="212"/>
      <c r="BL28" s="212"/>
      <c r="BM28" s="212"/>
      <c r="BN28" s="212"/>
      <c r="BO28" s="212"/>
      <c r="BP28" s="211"/>
      <c r="BQ28" s="211"/>
    </row>
    <row r="29" spans="37:69" x14ac:dyDescent="0.3">
      <c r="AS29" s="166" t="s">
        <v>570</v>
      </c>
      <c r="AT29" s="167"/>
      <c r="AU29" s="167"/>
      <c r="AV29" s="167"/>
      <c r="AW29" s="167"/>
      <c r="AX29" s="167"/>
      <c r="AY29" s="167"/>
      <c r="AZ29" s="167"/>
      <c r="BA29" s="167"/>
      <c r="BB29" s="167"/>
      <c r="BC29" s="168"/>
      <c r="BE29" s="184" t="s">
        <v>570</v>
      </c>
      <c r="BF29" s="184"/>
      <c r="BG29" s="184"/>
      <c r="BH29" s="184"/>
      <c r="BI29" s="184"/>
      <c r="BJ29" s="184"/>
      <c r="BK29" s="184"/>
      <c r="BL29" s="184"/>
      <c r="BM29" s="184"/>
      <c r="BN29" s="184"/>
      <c r="BO29" s="184"/>
      <c r="BP29" s="211"/>
      <c r="BQ29" s="211"/>
    </row>
    <row r="30" spans="37:69" ht="28" x14ac:dyDescent="0.3">
      <c r="AS30" s="73" t="s">
        <v>578</v>
      </c>
      <c r="AT30" s="74" t="s">
        <v>565</v>
      </c>
      <c r="AU30" s="74" t="s">
        <v>498</v>
      </c>
      <c r="AV30" s="74" t="s">
        <v>499</v>
      </c>
      <c r="AW30" s="74" t="s">
        <v>497</v>
      </c>
      <c r="AX30" s="74" t="s">
        <v>276</v>
      </c>
      <c r="AY30" s="74" t="s">
        <v>488</v>
      </c>
      <c r="AZ30" s="74" t="s">
        <v>487</v>
      </c>
      <c r="BA30" s="74" t="s">
        <v>137</v>
      </c>
      <c r="BB30" s="74" t="s">
        <v>500</v>
      </c>
      <c r="BC30" s="75" t="s">
        <v>17</v>
      </c>
      <c r="BE30" s="185" t="s">
        <v>838</v>
      </c>
      <c r="BF30" s="186" t="s">
        <v>565</v>
      </c>
      <c r="BG30" s="186" t="s">
        <v>498</v>
      </c>
      <c r="BH30" s="186" t="s">
        <v>499</v>
      </c>
      <c r="BI30" s="186" t="s">
        <v>497</v>
      </c>
      <c r="BJ30" s="186" t="s">
        <v>276</v>
      </c>
      <c r="BK30" s="186" t="s">
        <v>488</v>
      </c>
      <c r="BL30" s="186" t="s">
        <v>487</v>
      </c>
      <c r="BM30" s="186" t="s">
        <v>137</v>
      </c>
      <c r="BN30" s="186" t="s">
        <v>500</v>
      </c>
      <c r="BO30" s="186" t="s">
        <v>17</v>
      </c>
      <c r="BP30" s="211"/>
      <c r="BQ30" s="211"/>
    </row>
    <row r="31" spans="37:69" x14ac:dyDescent="0.3">
      <c r="AS31" s="76" t="s">
        <v>5</v>
      </c>
      <c r="AT31" s="78">
        <f>'World-GCI'!V81</f>
        <v>0.4064211706060632</v>
      </c>
      <c r="AU31" s="78">
        <f>'SouthAmerica-GCI'!V18</f>
        <v>0.16844711770801893</v>
      </c>
      <c r="AV31" s="78">
        <f>'NorthAmerica-GCI'!V18</f>
        <v>0.60742129399589229</v>
      </c>
      <c r="AW31" s="78">
        <f>'Oceania-GCI'!V18</f>
        <v>0.88081910177523937</v>
      </c>
      <c r="AX31" s="78">
        <f>'Africa-GCI'!V18</f>
        <v>2.2439417175826094E-3</v>
      </c>
      <c r="AY31" s="78">
        <f>'EU-GCI'!V18</f>
        <v>2.2664608941431706E-3</v>
      </c>
      <c r="AZ31" s="78">
        <f>'SouthAsia-GCI'!V18</f>
        <v>0.56287069203234386</v>
      </c>
      <c r="BA31" s="78">
        <f>'WestAsia-GCI'!V18</f>
        <v>5.3720944446394229E-4</v>
      </c>
      <c r="BB31" s="78">
        <f>'NorthAsia-GCI'!V18</f>
        <v>0.27299855434379505</v>
      </c>
      <c r="BC31" s="79">
        <f>'SEA-GCI'!V18</f>
        <v>1.0948202243411442E-3</v>
      </c>
      <c r="BE31" s="213" t="s">
        <v>5</v>
      </c>
      <c r="BF31" s="215">
        <v>0.4064211706060632</v>
      </c>
      <c r="BG31" s="215">
        <v>0.16844711770801893</v>
      </c>
      <c r="BH31" s="215">
        <v>0.60742129399589229</v>
      </c>
      <c r="BI31" s="215">
        <v>0.88081910177523937</v>
      </c>
      <c r="BJ31" s="215">
        <v>2.2439417175826094E-3</v>
      </c>
      <c r="BK31" s="215">
        <v>2.2664608941431706E-3</v>
      </c>
      <c r="BL31" s="215">
        <v>0.56287069203234386</v>
      </c>
      <c r="BM31" s="215">
        <v>5.3720944446394229E-4</v>
      </c>
      <c r="BN31" s="215">
        <v>0.27299855434379505</v>
      </c>
      <c r="BO31" s="215" t="s">
        <v>735</v>
      </c>
      <c r="BP31" s="211"/>
      <c r="BQ31" s="211"/>
    </row>
    <row r="32" spans="37:69" x14ac:dyDescent="0.3">
      <c r="AS32" s="76" t="s">
        <v>6</v>
      </c>
      <c r="AT32" s="78">
        <f>'World-GCI'!V82</f>
        <v>0.53652208426998726</v>
      </c>
      <c r="AU32" s="78">
        <f>'SouthAmerica-GCI'!V19</f>
        <v>7.64154090882216E-6</v>
      </c>
      <c r="AV32" s="78">
        <f>'NorthAmerica-GCI'!V19</f>
        <v>9.0390346869300922E-5</v>
      </c>
      <c r="AW32" s="78">
        <f>'Oceania-GCI'!V19</f>
        <v>0.47563136757633373</v>
      </c>
      <c r="AX32" s="78">
        <f>'Africa-GCI'!V19</f>
        <v>5.5495577671902036E-4</v>
      </c>
      <c r="AY32" s="78">
        <f>'EU-GCI'!V19</f>
        <v>9.9518642409665775E-6</v>
      </c>
      <c r="AZ32" s="78">
        <f>'SouthAsia-GCI'!V19</f>
        <v>3.5406212250669154E-12</v>
      </c>
      <c r="BA32" s="78">
        <f>'WestAsia-GCI'!V19</f>
        <v>2.0046578647842272E-2</v>
      </c>
      <c r="BB32" s="78">
        <f>'NorthAsia-GCI'!V19</f>
        <v>7.1327743992783855E-6</v>
      </c>
      <c r="BC32" s="79">
        <f>'SEA-GCI'!V19</f>
        <v>1.576941435065227E-2</v>
      </c>
      <c r="BE32" s="187" t="s">
        <v>577</v>
      </c>
      <c r="BF32" s="189">
        <v>0.53652208426998726</v>
      </c>
      <c r="BG32" s="188">
        <v>7.64154090882216E-6</v>
      </c>
      <c r="BH32" s="189" t="s">
        <v>585</v>
      </c>
      <c r="BI32" s="189">
        <v>0.47563136757633373</v>
      </c>
      <c r="BJ32" s="189">
        <v>5.5495577671902036E-4</v>
      </c>
      <c r="BK32" s="188">
        <v>9.9518642409665775E-6</v>
      </c>
      <c r="BL32" s="188" t="s">
        <v>810</v>
      </c>
      <c r="BM32" s="189">
        <v>2.0046578647842272E-2</v>
      </c>
      <c r="BN32" s="188" t="s">
        <v>811</v>
      </c>
      <c r="BO32" s="189" t="s">
        <v>731</v>
      </c>
      <c r="BP32" s="211"/>
      <c r="BQ32" s="211"/>
    </row>
    <row r="33" spans="45:69" x14ac:dyDescent="0.3">
      <c r="AS33" s="76" t="s">
        <v>579</v>
      </c>
      <c r="AT33" s="78">
        <f>'World-GCI'!V83</f>
        <v>0.97060728892948256</v>
      </c>
      <c r="AU33" s="78">
        <f>'SouthAmerica-GCI'!V20</f>
        <v>0.72857452648925425</v>
      </c>
      <c r="AV33" s="78">
        <f>'NorthAmerica-GCI'!V20</f>
        <v>0.67888291415406132</v>
      </c>
      <c r="AW33" s="78">
        <f>'Oceania-GCI'!V20</f>
        <v>0.85976105485831233</v>
      </c>
      <c r="AX33" s="78">
        <f>'Africa-GCI'!V20</f>
        <v>0.41428057901932025</v>
      </c>
      <c r="AY33" s="78">
        <f>'EU-GCI'!V20</f>
        <v>0.20025042223737877</v>
      </c>
      <c r="AZ33" s="78">
        <f>'SouthAsia-GCI'!V20</f>
        <v>0.87536668795189743</v>
      </c>
      <c r="BA33" s="78">
        <f>'WestAsia-GCI'!V20</f>
        <v>0.11846276600083182</v>
      </c>
      <c r="BB33" s="78">
        <f>'NorthAsia-GCI'!V20</f>
        <v>0.37446979121509816</v>
      </c>
      <c r="BC33" s="79">
        <f>'SEA-GCI'!V20</f>
        <v>8.185191729581856E-2</v>
      </c>
      <c r="BE33" s="187" t="s">
        <v>579</v>
      </c>
      <c r="BF33" s="189">
        <v>0.97060728892948256</v>
      </c>
      <c r="BG33" s="189">
        <v>0.72857452648925425</v>
      </c>
      <c r="BH33" s="189">
        <v>0.67888291415406132</v>
      </c>
      <c r="BI33" s="189">
        <v>0.85976105485831233</v>
      </c>
      <c r="BJ33" s="189">
        <v>0.41428057901932025</v>
      </c>
      <c r="BK33" s="189">
        <v>0.20025042223737877</v>
      </c>
      <c r="BL33" s="189">
        <v>0.87536668795189743</v>
      </c>
      <c r="BM33" s="189">
        <v>0.11846276600083182</v>
      </c>
      <c r="BN33" s="189">
        <v>0.37446979121509816</v>
      </c>
      <c r="BO33" s="189" t="s">
        <v>812</v>
      </c>
      <c r="BP33" s="211"/>
      <c r="BQ33" s="211"/>
    </row>
    <row r="34" spans="45:69" x14ac:dyDescent="0.3">
      <c r="AS34" s="76" t="s">
        <v>580</v>
      </c>
      <c r="AT34" s="78">
        <f>'World-GCI'!V84</f>
        <v>0.38412610245442025</v>
      </c>
      <c r="AU34" s="78">
        <f>'SouthAmerica-GCI'!V21</f>
        <v>0.84925734291149535</v>
      </c>
      <c r="AV34" s="78">
        <f>'NorthAmerica-GCI'!V21</f>
        <v>0.24081826522741037</v>
      </c>
      <c r="AW34" s="78">
        <f>'Oceania-GCI'!V21</f>
        <v>0.95599361111932235</v>
      </c>
      <c r="AX34" s="78">
        <f>'Africa-GCI'!V21</f>
        <v>2.7130139875077751E-2</v>
      </c>
      <c r="AY34" s="78">
        <f>'EU-GCI'!V21</f>
        <v>0.50949748786820037</v>
      </c>
      <c r="AZ34" s="78">
        <f>'SouthAsia-GCI'!V21</f>
        <v>0.88527650531552726</v>
      </c>
      <c r="BA34" s="78">
        <f>'WestAsia-GCI'!V21</f>
        <v>1.0118028830128152E-3</v>
      </c>
      <c r="BB34" s="78">
        <f>'NorthAsia-GCI'!V21</f>
        <v>0.60316847457431322</v>
      </c>
      <c r="BC34" s="79">
        <f>'SEA-GCI'!V21</f>
        <v>2.9893423437048947E-3</v>
      </c>
      <c r="BE34" s="187" t="s">
        <v>580</v>
      </c>
      <c r="BF34" s="189">
        <v>0.38412610245442025</v>
      </c>
      <c r="BG34" s="189">
        <v>0.84925734291149535</v>
      </c>
      <c r="BH34" s="189">
        <v>0.24081826522741037</v>
      </c>
      <c r="BI34" s="189">
        <v>0.95599361111932235</v>
      </c>
      <c r="BJ34" s="189">
        <v>2.7130139875077751E-2</v>
      </c>
      <c r="BK34" s="189">
        <v>0.50949748786820037</v>
      </c>
      <c r="BL34" s="189">
        <v>0.88527650531552726</v>
      </c>
      <c r="BM34" s="189">
        <v>1.0118028830128152E-3</v>
      </c>
      <c r="BN34" s="189">
        <v>0.60316847457431322</v>
      </c>
      <c r="BO34" s="189" t="s">
        <v>813</v>
      </c>
      <c r="BP34" s="211"/>
      <c r="BQ34" s="211"/>
    </row>
    <row r="35" spans="45:69" x14ac:dyDescent="0.3">
      <c r="AS35" s="76" t="s">
        <v>581</v>
      </c>
      <c r="AT35" s="78">
        <f>'World-GCI'!V85</f>
        <v>0.3392455643629001</v>
      </c>
      <c r="AU35" s="78">
        <f>'SouthAmerica-GCI'!V22</f>
        <v>0.38745768976593287</v>
      </c>
      <c r="AV35" s="78">
        <f>'NorthAmerica-GCI'!V22</f>
        <v>0.23667157724323371</v>
      </c>
      <c r="AW35" s="78">
        <f>'Oceania-GCI'!V22</f>
        <v>0.95401111088792701</v>
      </c>
      <c r="AX35" s="78">
        <f>'Africa-GCI'!V22</f>
        <v>0.2590805457358214</v>
      </c>
      <c r="AY35" s="78">
        <f>'EU-GCI'!V22</f>
        <v>3.1520152171023892E-3</v>
      </c>
      <c r="AZ35" s="78">
        <f>'SouthAsia-GCI'!V22</f>
        <v>0.97036428375334505</v>
      </c>
      <c r="BA35" s="78">
        <f>'WestAsia-GCI'!V22</f>
        <v>7.5798558868004393E-2</v>
      </c>
      <c r="BB35" s="78">
        <f>'NorthAsia-GCI'!V22</f>
        <v>0.89885062785277103</v>
      </c>
      <c r="BC35" s="79">
        <f>'SEA-GCI'!V22</f>
        <v>0.76962224016267466</v>
      </c>
      <c r="BE35" s="187" t="s">
        <v>581</v>
      </c>
      <c r="BF35" s="189">
        <v>0.3392455643629001</v>
      </c>
      <c r="BG35" s="189">
        <v>0.38745768976593287</v>
      </c>
      <c r="BH35" s="189">
        <v>0.23667157724323371</v>
      </c>
      <c r="BI35" s="189">
        <v>0.95401111088792701</v>
      </c>
      <c r="BJ35" s="189">
        <v>0.2590805457358214</v>
      </c>
      <c r="BK35" s="189">
        <v>3.1520152171023892E-3</v>
      </c>
      <c r="BL35" s="189">
        <v>0.97036428375334505</v>
      </c>
      <c r="BM35" s="189">
        <v>7.5798558868004393E-2</v>
      </c>
      <c r="BN35" s="189">
        <v>0.89885062785277103</v>
      </c>
      <c r="BO35" s="189">
        <v>0.76962224016267466</v>
      </c>
      <c r="BP35" s="211"/>
      <c r="BQ35" s="211"/>
    </row>
    <row r="36" spans="45:69" x14ac:dyDescent="0.3">
      <c r="AS36" s="77" t="s">
        <v>582</v>
      </c>
      <c r="AT36" s="80">
        <f>'World-GCI'!V86</f>
        <v>0.48829111020238325</v>
      </c>
      <c r="AU36" s="80">
        <f>'SouthAmerica-GCI'!V23</f>
        <v>0.64852677704487371</v>
      </c>
      <c r="AV36" s="80">
        <f>'NorthAmerica-GCI'!V23</f>
        <v>0.38307262336345177</v>
      </c>
      <c r="AW36" s="80">
        <f>'Oceania-GCI'!V23</f>
        <v>0.76796161024289589</v>
      </c>
      <c r="AX36" s="80">
        <f>'Africa-GCI'!V23</f>
        <v>3.6217823695086568E-2</v>
      </c>
      <c r="AY36" s="80">
        <f>'EU-GCI'!V23</f>
        <v>9.0491247723390178E-3</v>
      </c>
      <c r="AZ36" s="80">
        <f>'SouthAsia-GCI'!V23</f>
        <v>0.71150513895990952</v>
      </c>
      <c r="BA36" s="80">
        <f>'WestAsia-GCI'!V23</f>
        <v>2.8401977512006386E-5</v>
      </c>
      <c r="BB36" s="80">
        <f>'NorthAsia-GCI'!V23</f>
        <v>0.70389739097404802</v>
      </c>
      <c r="BC36" s="82">
        <f>'SEA-GCI'!V23</f>
        <v>0.20162169893064563</v>
      </c>
      <c r="BE36" s="190" t="s">
        <v>582</v>
      </c>
      <c r="BF36" s="192">
        <v>0.48829111020238325</v>
      </c>
      <c r="BG36" s="192">
        <v>0.64852677704487371</v>
      </c>
      <c r="BH36" s="192">
        <v>0.38307262336345177</v>
      </c>
      <c r="BI36" s="192">
        <v>0.76796161024289589</v>
      </c>
      <c r="BJ36" s="192">
        <v>3.6217823695086568E-2</v>
      </c>
      <c r="BK36" s="192">
        <v>9.0491247723390178E-3</v>
      </c>
      <c r="BL36" s="192">
        <v>0.71150513895990952</v>
      </c>
      <c r="BM36" s="191">
        <v>2.8401977512006386E-5</v>
      </c>
      <c r="BN36" s="192">
        <v>0.70389739097404802</v>
      </c>
      <c r="BO36" s="192">
        <v>0.20162169893064563</v>
      </c>
      <c r="BP36" s="211"/>
      <c r="BQ36" s="211"/>
    </row>
    <row r="37" spans="45:69" x14ac:dyDescent="0.3">
      <c r="AT37" s="92"/>
      <c r="AU37" s="92"/>
      <c r="AV37" s="92"/>
      <c r="AW37" s="92"/>
      <c r="AX37" s="92"/>
      <c r="AY37" s="92"/>
      <c r="AZ37" s="92"/>
      <c r="BA37" s="92"/>
      <c r="BB37" s="92"/>
      <c r="BC37" s="92"/>
      <c r="BE37" s="193" t="s">
        <v>586</v>
      </c>
      <c r="BF37" s="193"/>
      <c r="BG37" s="193"/>
      <c r="BH37" s="193"/>
      <c r="BI37" s="193"/>
      <c r="BJ37" s="193"/>
      <c r="BK37" s="193"/>
      <c r="BL37" s="193"/>
      <c r="BM37" s="193"/>
      <c r="BN37" s="193"/>
      <c r="BO37" s="193"/>
      <c r="BP37" s="211"/>
      <c r="BQ37" s="211"/>
    </row>
  </sheetData>
  <mergeCells count="16">
    <mergeCell ref="BE37:BO37"/>
    <mergeCell ref="BE1:BO1"/>
    <mergeCell ref="BE15:BO15"/>
    <mergeCell ref="BE29:BO29"/>
    <mergeCell ref="AS29:BC29"/>
    <mergeCell ref="AK1:AK2"/>
    <mergeCell ref="AL1:AN1"/>
    <mergeCell ref="AO1:AQ1"/>
    <mergeCell ref="AS1:BC1"/>
    <mergeCell ref="AS15:BC15"/>
    <mergeCell ref="AK15:AK16"/>
    <mergeCell ref="AL15:AN15"/>
    <mergeCell ref="AO15:AQ15"/>
    <mergeCell ref="BG25:BQ25"/>
    <mergeCell ref="BE9:BO9"/>
    <mergeCell ref="BE23:BO23"/>
  </mergeCells>
  <pageMargins left="0.7" right="0.7" top="0.75" bottom="0.75" header="0.3" footer="0.3"/>
  <pageSetup paperSize="9" orientation="portrait" horizontalDpi="4294967293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filterMode="1">
    <tabColor theme="7"/>
  </sheetPr>
  <dimension ref="A1:T1103"/>
  <sheetViews>
    <sheetView topLeftCell="D1036" zoomScale="63" zoomScaleNormal="63" workbookViewId="0">
      <selection activeCell="O1073" sqref="O1073"/>
    </sheetView>
  </sheetViews>
  <sheetFormatPr defaultRowHeight="14" x14ac:dyDescent="0.3"/>
  <cols>
    <col min="2" max="2" width="35.75" customWidth="1"/>
    <col min="3" max="3" width="17.9140625" customWidth="1"/>
    <col min="4" max="5" width="16.6640625" style="2" customWidth="1"/>
    <col min="6" max="9" width="16.6640625" customWidth="1"/>
    <col min="10" max="14" width="13" style="21" customWidth="1"/>
    <col min="15" max="17" width="8.75" customWidth="1"/>
    <col min="18" max="18" width="31.08203125" customWidth="1"/>
    <col min="19" max="19" width="17.9140625" customWidth="1"/>
    <col min="20" max="20" width="16.6640625" customWidth="1"/>
  </cols>
  <sheetData>
    <row r="1" spans="1:20" ht="42" x14ac:dyDescent="0.3">
      <c r="A1" s="9" t="s">
        <v>0</v>
      </c>
      <c r="B1" t="s">
        <v>136</v>
      </c>
      <c r="C1" t="s">
        <v>1</v>
      </c>
      <c r="D1" s="2" t="s">
        <v>2</v>
      </c>
      <c r="E1" s="2" t="s">
        <v>3</v>
      </c>
      <c r="F1" s="1" t="s">
        <v>4</v>
      </c>
      <c r="G1" s="1" t="s">
        <v>53</v>
      </c>
      <c r="H1" s="1" t="s">
        <v>5</v>
      </c>
      <c r="I1" s="1" t="s">
        <v>6</v>
      </c>
      <c r="J1" s="27" t="s">
        <v>25</v>
      </c>
      <c r="K1" s="25" t="s">
        <v>26</v>
      </c>
      <c r="L1" s="25" t="s">
        <v>27</v>
      </c>
      <c r="M1" s="25" t="s">
        <v>28</v>
      </c>
      <c r="N1" s="25" t="s">
        <v>29</v>
      </c>
      <c r="O1" s="2"/>
      <c r="R1" t="s">
        <v>136</v>
      </c>
      <c r="S1" s="2" t="s">
        <v>5</v>
      </c>
      <c r="T1" s="1" t="s">
        <v>6</v>
      </c>
    </row>
    <row r="2" spans="1:20" x14ac:dyDescent="0.3">
      <c r="A2">
        <v>2007</v>
      </c>
      <c r="B2" s="12" t="s">
        <v>224</v>
      </c>
      <c r="C2" s="12" t="s">
        <v>487</v>
      </c>
      <c r="D2" s="10">
        <v>3022000</v>
      </c>
      <c r="E2" s="10">
        <v>454000</v>
      </c>
      <c r="F2" s="2">
        <f>E2+D2</f>
        <v>3476000</v>
      </c>
      <c r="G2" s="2">
        <f>E2-D2</f>
        <v>-2568000</v>
      </c>
      <c r="H2">
        <v>321.44099999999997</v>
      </c>
      <c r="I2">
        <v>26616.792000000001</v>
      </c>
      <c r="J2" s="21">
        <v>3.1</v>
      </c>
      <c r="K2" s="21">
        <v>0</v>
      </c>
      <c r="L2" s="21">
        <v>0</v>
      </c>
      <c r="M2" s="21">
        <v>0</v>
      </c>
      <c r="N2" s="21">
        <v>0</v>
      </c>
      <c r="R2" s="12" t="s">
        <v>277</v>
      </c>
      <c r="S2">
        <f>SUMIF(GDP!$A$2:$A$195,'World-GCIRaw'!B2,GDP!$D$2:$D$195)</f>
        <v>3986.56</v>
      </c>
      <c r="T2">
        <f>SUMIF(POP!$A$3:$A$235,'World-GCIRaw'!R2,POP!$B$3:$B$235)</f>
        <v>26616.792000000001</v>
      </c>
    </row>
    <row r="3" spans="1:20" x14ac:dyDescent="0.3">
      <c r="A3">
        <v>2007</v>
      </c>
      <c r="B3" s="12" t="s">
        <v>98</v>
      </c>
      <c r="C3" s="12" t="s">
        <v>488</v>
      </c>
      <c r="D3" s="10">
        <v>4200864.0460000001</v>
      </c>
      <c r="E3" s="10">
        <v>1077690.3589999999</v>
      </c>
      <c r="F3" s="2">
        <f t="shared" ref="F3:F66" si="0">E3+D3</f>
        <v>5278554.4050000003</v>
      </c>
      <c r="G3" s="2">
        <f t="shared" ref="G3:G66" si="1">E3-D3</f>
        <v>-3123173.6869999999</v>
      </c>
      <c r="H3">
        <v>3594.1</v>
      </c>
      <c r="I3">
        <v>3023.9070000000002</v>
      </c>
      <c r="J3" s="21">
        <v>3.5</v>
      </c>
      <c r="K3" s="21">
        <v>0</v>
      </c>
      <c r="L3" s="21">
        <v>0</v>
      </c>
      <c r="M3" s="21">
        <v>0</v>
      </c>
      <c r="N3" s="21">
        <v>0</v>
      </c>
      <c r="R3" s="11" t="s">
        <v>54</v>
      </c>
      <c r="S3">
        <f>SUMIF(GDP!$A$2:$A$195,'World-GCIRaw'!B3,GDP!$D$2:$D$195)</f>
        <v>3594.1</v>
      </c>
      <c r="T3">
        <f>SUMIF(POP!$A$3:$A$235,'World-GCIRaw'!R3,POP!$B$3:$B$235)</f>
        <v>3023.9070000000002</v>
      </c>
    </row>
    <row r="4" spans="1:20" x14ac:dyDescent="0.3">
      <c r="A4">
        <v>2007</v>
      </c>
      <c r="B4" s="12" t="s">
        <v>224</v>
      </c>
      <c r="C4" s="12" t="s">
        <v>276</v>
      </c>
      <c r="D4" s="10">
        <v>27631203.951000001</v>
      </c>
      <c r="E4" s="10">
        <v>60163160.346000001</v>
      </c>
      <c r="F4" s="2">
        <f t="shared" si="0"/>
        <v>87794364.297000006</v>
      </c>
      <c r="G4" s="2">
        <f t="shared" si="1"/>
        <v>32531956.395</v>
      </c>
      <c r="H4">
        <v>3986.56</v>
      </c>
      <c r="I4">
        <v>34300.076000000001</v>
      </c>
      <c r="J4" s="21">
        <v>3.1</v>
      </c>
      <c r="K4" s="21">
        <v>0</v>
      </c>
      <c r="L4" s="21">
        <v>0</v>
      </c>
      <c r="M4" s="21">
        <v>0</v>
      </c>
      <c r="N4" s="21">
        <v>0</v>
      </c>
      <c r="R4" s="11" t="s">
        <v>171</v>
      </c>
      <c r="S4">
        <f>SUMIF(GDP!$A$2:$A$195,'World-GCIRaw'!B4,GDP!$D$2:$D$195)</f>
        <v>3986.56</v>
      </c>
      <c r="T4">
        <f>SUMIF(POP!$A$3:$A$235,'World-GCIRaw'!R4,POP!$B$3:$B$235)</f>
        <v>34300.076000000001</v>
      </c>
    </row>
    <row r="5" spans="1:20" x14ac:dyDescent="0.3">
      <c r="A5">
        <v>2007</v>
      </c>
      <c r="B5" s="12" t="s">
        <v>225</v>
      </c>
      <c r="C5" s="12" t="s">
        <v>276</v>
      </c>
      <c r="D5" s="10">
        <v>13661000</v>
      </c>
      <c r="E5" s="10">
        <v>44177783.071000002</v>
      </c>
      <c r="F5" s="2">
        <f t="shared" si="0"/>
        <v>57838783.071000002</v>
      </c>
      <c r="G5" s="2">
        <f t="shared" si="1"/>
        <v>30516783.071000002</v>
      </c>
      <c r="H5">
        <v>3099.09</v>
      </c>
      <c r="I5">
        <v>20997.687000000002</v>
      </c>
      <c r="J5" s="21">
        <v>2</v>
      </c>
      <c r="K5" s="21">
        <v>0</v>
      </c>
      <c r="L5" s="21">
        <v>0</v>
      </c>
      <c r="M5" s="21">
        <v>0</v>
      </c>
      <c r="N5" s="21">
        <v>0</v>
      </c>
      <c r="R5" s="11" t="s">
        <v>172</v>
      </c>
      <c r="S5">
        <f>SUMIF(GDP!$A$2:$A$195,'World-GCIRaw'!B5,GDP!$D$2:$D$195)</f>
        <v>3099.09</v>
      </c>
      <c r="T5">
        <f>SUMIF(POP!$A$3:$A$235,'World-GCIRaw'!R5,POP!$B$3:$B$235)</f>
        <v>20997.687000000002</v>
      </c>
    </row>
    <row r="6" spans="1:20" hidden="1" x14ac:dyDescent="0.3">
      <c r="A6">
        <v>2007</v>
      </c>
      <c r="B6" s="28" t="s">
        <v>410</v>
      </c>
      <c r="C6" s="12" t="s">
        <v>498</v>
      </c>
      <c r="D6" s="10">
        <v>728256</v>
      </c>
      <c r="E6" s="10">
        <v>59352</v>
      </c>
      <c r="F6" s="2">
        <f t="shared" si="0"/>
        <v>787608</v>
      </c>
      <c r="G6" s="2">
        <f t="shared" si="1"/>
        <v>-668904</v>
      </c>
      <c r="H6">
        <v>15996.06</v>
      </c>
      <c r="I6">
        <v>91.381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R6" s="11" t="s">
        <v>380</v>
      </c>
      <c r="S6">
        <f>SUMIF(GDP!$A$2:$A$195,'World-GCIRaw'!B6,GDP!$D$2:$D$195)</f>
        <v>15996.06</v>
      </c>
      <c r="T6">
        <f>SUMIF(POP!$A$3:$A$235,'World-GCIRaw'!R6,POP!$B$3:$B$235)</f>
        <v>91.381</v>
      </c>
    </row>
    <row r="7" spans="1:20" x14ac:dyDescent="0.3">
      <c r="A7">
        <v>2007</v>
      </c>
      <c r="B7" s="12" t="s">
        <v>411</v>
      </c>
      <c r="C7" s="12" t="s">
        <v>498</v>
      </c>
      <c r="D7" s="10">
        <v>44707041.807999998</v>
      </c>
      <c r="E7" s="10">
        <v>55779579.836000003</v>
      </c>
      <c r="F7" s="2">
        <f t="shared" si="0"/>
        <v>100486621.64399999</v>
      </c>
      <c r="G7" s="2">
        <f t="shared" si="1"/>
        <v>11072538.028000005</v>
      </c>
      <c r="H7">
        <v>7315.73</v>
      </c>
      <c r="I7">
        <v>39970.224000000002</v>
      </c>
      <c r="J7" s="21">
        <v>4</v>
      </c>
      <c r="K7" s="21">
        <v>0</v>
      </c>
      <c r="L7" s="21">
        <v>0</v>
      </c>
      <c r="M7" s="21">
        <v>0</v>
      </c>
      <c r="N7" s="21">
        <v>0</v>
      </c>
      <c r="R7" s="11" t="s">
        <v>381</v>
      </c>
      <c r="S7">
        <f>SUMIF(GDP!$A$2:$A$195,'World-GCIRaw'!B7,GDP!$D$2:$D$195)</f>
        <v>7315.73</v>
      </c>
      <c r="T7">
        <f>SUMIF(POP!$A$3:$A$235,'World-GCIRaw'!R7,POP!$B$3:$B$235)</f>
        <v>39970.224000000002</v>
      </c>
    </row>
    <row r="8" spans="1:20" x14ac:dyDescent="0.3">
      <c r="A8">
        <v>2007</v>
      </c>
      <c r="B8" s="12" t="s">
        <v>155</v>
      </c>
      <c r="C8" s="12" t="s">
        <v>137</v>
      </c>
      <c r="D8" s="10">
        <v>3052565.5469999998</v>
      </c>
      <c r="E8" s="10">
        <v>1121222.4639999999</v>
      </c>
      <c r="F8" s="2">
        <f t="shared" si="0"/>
        <v>4173788.0109999999</v>
      </c>
      <c r="G8" s="2">
        <f t="shared" si="1"/>
        <v>-1931343.0829999999</v>
      </c>
      <c r="H8">
        <v>3079.03</v>
      </c>
      <c r="I8">
        <v>2933.056</v>
      </c>
      <c r="J8" s="21">
        <v>3.5</v>
      </c>
      <c r="K8" s="21">
        <v>0</v>
      </c>
      <c r="L8" s="21">
        <v>0</v>
      </c>
      <c r="M8" s="21">
        <v>0</v>
      </c>
      <c r="N8" s="21">
        <v>0</v>
      </c>
      <c r="R8" s="11" t="s">
        <v>138</v>
      </c>
      <c r="S8">
        <f>SUMIF(GDP!$A$2:$A$195,'World-GCIRaw'!B8,GDP!$D$2:$D$195)</f>
        <v>3079.03</v>
      </c>
      <c r="T8">
        <f>SUMIF(POP!$A$3:$A$235,'World-GCIRaw'!R8,POP!$B$3:$B$235)</f>
        <v>2933.056</v>
      </c>
    </row>
    <row r="9" spans="1:20" hidden="1" x14ac:dyDescent="0.3">
      <c r="A9">
        <v>2007</v>
      </c>
      <c r="B9" s="28" t="s">
        <v>412</v>
      </c>
      <c r="C9" s="12" t="s">
        <v>498</v>
      </c>
      <c r="D9" s="10">
        <v>5126313</v>
      </c>
      <c r="E9" s="10">
        <v>5206257</v>
      </c>
      <c r="F9" s="2">
        <f t="shared" si="0"/>
        <v>10332570</v>
      </c>
      <c r="G9" s="2">
        <f t="shared" si="1"/>
        <v>79944</v>
      </c>
      <c r="H9">
        <v>26114.09</v>
      </c>
      <c r="I9">
        <v>101.22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R9" s="11" t="s">
        <v>278</v>
      </c>
      <c r="S9">
        <f>SUMIF(GDP!$A$2:$A$195,'World-GCIRaw'!B9,GDP!$D$2:$D$195)</f>
        <v>26114.09</v>
      </c>
      <c r="T9">
        <f>SUMIF(POP!$A$3:$A$235,'World-GCIRaw'!R9,POP!$B$3:$B$235)</f>
        <v>101.22</v>
      </c>
    </row>
    <row r="10" spans="1:20" x14ac:dyDescent="0.3">
      <c r="A10">
        <v>2007</v>
      </c>
      <c r="B10" s="12" t="s">
        <v>413</v>
      </c>
      <c r="C10" s="12" t="s">
        <v>497</v>
      </c>
      <c r="D10" s="10">
        <v>165471525.33899999</v>
      </c>
      <c r="E10" s="10">
        <v>141181512.40099999</v>
      </c>
      <c r="F10" s="2">
        <f t="shared" si="0"/>
        <v>306653037.74000001</v>
      </c>
      <c r="G10" s="2">
        <f t="shared" si="1"/>
        <v>-24290012.937999994</v>
      </c>
      <c r="H10">
        <v>45105.41</v>
      </c>
      <c r="I10">
        <v>20946.664000000001</v>
      </c>
      <c r="J10" s="21">
        <v>5.3</v>
      </c>
      <c r="K10" s="21">
        <v>0</v>
      </c>
      <c r="L10" s="21">
        <v>0</v>
      </c>
      <c r="M10" s="21">
        <v>0</v>
      </c>
      <c r="N10" s="21">
        <v>0</v>
      </c>
      <c r="R10" s="11" t="s">
        <v>279</v>
      </c>
      <c r="S10">
        <f>SUMIF(GDP!$A$2:$A$195,'World-GCIRaw'!B10,GDP!$D$2:$D$195)</f>
        <v>45105.41</v>
      </c>
      <c r="T10">
        <f>SUMIF(POP!$A$3:$A$235,'World-GCIRaw'!R10,POP!$B$3:$B$235)</f>
        <v>20946.664000000001</v>
      </c>
    </row>
    <row r="11" spans="1:20" x14ac:dyDescent="0.3">
      <c r="A11">
        <v>2007</v>
      </c>
      <c r="B11" s="12" t="s">
        <v>99</v>
      </c>
      <c r="C11" s="12" t="s">
        <v>488</v>
      </c>
      <c r="D11" s="10">
        <v>156055652.65000001</v>
      </c>
      <c r="E11" s="10">
        <v>156588406.56200001</v>
      </c>
      <c r="F11" s="2">
        <f t="shared" si="0"/>
        <v>312644059.21200001</v>
      </c>
      <c r="G11" s="2">
        <f t="shared" si="1"/>
        <v>532753.91200000048</v>
      </c>
      <c r="H11">
        <v>46922.42</v>
      </c>
      <c r="I11">
        <v>8311.7829999999994</v>
      </c>
      <c r="J11" s="21">
        <v>6.2</v>
      </c>
      <c r="K11" s="21">
        <v>0</v>
      </c>
      <c r="L11" s="21">
        <v>0</v>
      </c>
      <c r="M11" s="21">
        <v>0</v>
      </c>
      <c r="N11" s="21">
        <v>0</v>
      </c>
      <c r="R11" s="11" t="s">
        <v>56</v>
      </c>
      <c r="S11">
        <f>SUMIF(GDP!$A$2:$A$195,'World-GCIRaw'!B11,GDP!$D$2:$D$195)</f>
        <v>46922.42</v>
      </c>
      <c r="T11">
        <f>SUMIF(POP!$A$3:$A$235,'World-GCIRaw'!R11,POP!$B$3:$B$235)</f>
        <v>8311.7829999999994</v>
      </c>
    </row>
    <row r="12" spans="1:20" x14ac:dyDescent="0.3">
      <c r="A12">
        <v>2007</v>
      </c>
      <c r="B12" s="12" t="s">
        <v>156</v>
      </c>
      <c r="C12" s="12" t="s">
        <v>137</v>
      </c>
      <c r="D12" s="10">
        <v>5712226.7050000001</v>
      </c>
      <c r="E12" s="10">
        <v>21269317</v>
      </c>
      <c r="F12" s="2">
        <f t="shared" si="0"/>
        <v>26981543.704999998</v>
      </c>
      <c r="G12" s="2">
        <f t="shared" si="1"/>
        <v>15557090.295</v>
      </c>
      <c r="H12">
        <v>3818.27</v>
      </c>
      <c r="I12">
        <v>8724.3040000000001</v>
      </c>
      <c r="J12" s="21">
        <v>4.0999999999999996</v>
      </c>
      <c r="K12" s="21">
        <v>0</v>
      </c>
      <c r="L12" s="21">
        <v>0</v>
      </c>
      <c r="M12" s="21">
        <v>0</v>
      </c>
      <c r="N12" s="21">
        <v>0</v>
      </c>
      <c r="R12" s="11" t="s">
        <v>139</v>
      </c>
      <c r="S12">
        <f>SUMIF(GDP!$A$2:$A$195,'World-GCIRaw'!B12,GDP!$D$2:$D$195)</f>
        <v>3818.27</v>
      </c>
      <c r="T12">
        <f>SUMIF(POP!$A$3:$A$235,'World-GCIRaw'!R12,POP!$B$3:$B$235)</f>
        <v>8724.3040000000001</v>
      </c>
    </row>
    <row r="13" spans="1:20" hidden="1" x14ac:dyDescent="0.3">
      <c r="A13">
        <v>2007</v>
      </c>
      <c r="B13" s="28" t="s">
        <v>473</v>
      </c>
      <c r="C13" s="12" t="s">
        <v>498</v>
      </c>
      <c r="D13" s="10">
        <v>3102601.5520000001</v>
      </c>
      <c r="E13" s="10">
        <v>801900</v>
      </c>
      <c r="F13" s="2">
        <f t="shared" si="0"/>
        <v>3904501.5520000001</v>
      </c>
      <c r="G13" s="2">
        <f t="shared" si="1"/>
        <v>-2300701.5520000001</v>
      </c>
      <c r="H13">
        <v>31894.400000000001</v>
      </c>
      <c r="I13">
        <v>342.32799999999997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R13" s="11" t="s">
        <v>280</v>
      </c>
      <c r="S13">
        <f>SUMIF(GDP!$A$2:$A$195,'World-GCIRaw'!B13,GDP!$D$2:$D$195)</f>
        <v>31894.400000000001</v>
      </c>
      <c r="T13">
        <f>SUMIF(POP!$A$3:$A$235,'World-GCIRaw'!R13,POP!$B$3:$B$235)</f>
        <v>342.32799999999997</v>
      </c>
    </row>
    <row r="14" spans="1:20" x14ac:dyDescent="0.3">
      <c r="A14">
        <v>2007</v>
      </c>
      <c r="B14" s="12" t="s">
        <v>157</v>
      </c>
      <c r="C14" s="12" t="s">
        <v>137</v>
      </c>
      <c r="D14" s="10">
        <v>11515148.862</v>
      </c>
      <c r="E14" s="10">
        <v>13664874.24</v>
      </c>
      <c r="F14" s="2">
        <f t="shared" si="0"/>
        <v>25180023.101999998</v>
      </c>
      <c r="G14" s="2">
        <f t="shared" si="1"/>
        <v>2149725.3780000005</v>
      </c>
      <c r="H14">
        <v>20908.34</v>
      </c>
      <c r="I14">
        <v>1035.8910000000001</v>
      </c>
      <c r="J14" s="21">
        <v>5.2</v>
      </c>
      <c r="K14" s="21">
        <v>0</v>
      </c>
      <c r="L14" s="21">
        <v>0</v>
      </c>
      <c r="M14" s="21">
        <v>0</v>
      </c>
      <c r="N14" s="21">
        <v>0</v>
      </c>
      <c r="R14" s="11" t="s">
        <v>140</v>
      </c>
      <c r="S14">
        <f>SUMIF(GDP!$A$2:$A$195,'World-GCIRaw'!B14,GDP!$D$2:$D$195)</f>
        <v>20908.34</v>
      </c>
      <c r="T14">
        <f>SUMIF(POP!$A$3:$A$235,'World-GCIRaw'!R14,POP!$B$3:$B$235)</f>
        <v>1035.8910000000001</v>
      </c>
    </row>
    <row r="15" spans="1:20" x14ac:dyDescent="0.3">
      <c r="A15">
        <v>2007</v>
      </c>
      <c r="B15" s="12" t="s">
        <v>414</v>
      </c>
      <c r="C15" s="12" t="s">
        <v>487</v>
      </c>
      <c r="D15" s="10">
        <v>17622872.861000001</v>
      </c>
      <c r="E15" s="10">
        <v>13142952.925000001</v>
      </c>
      <c r="F15" s="2">
        <f t="shared" si="0"/>
        <v>30765825.786000002</v>
      </c>
      <c r="G15" s="2">
        <f t="shared" si="1"/>
        <v>-4479919.9360000007</v>
      </c>
      <c r="H15">
        <v>584.5</v>
      </c>
      <c r="I15">
        <v>147139.19099999999</v>
      </c>
      <c r="J15" s="21">
        <v>3.5</v>
      </c>
      <c r="K15" s="21">
        <v>0</v>
      </c>
      <c r="L15" s="21">
        <v>0</v>
      </c>
      <c r="M15" s="21">
        <v>0</v>
      </c>
      <c r="N15" s="21">
        <v>0</v>
      </c>
      <c r="R15" s="11" t="s">
        <v>281</v>
      </c>
      <c r="S15">
        <f>SUMIF(GDP!$A$2:$A$195,'World-GCIRaw'!B15,GDP!$D$2:$D$195)</f>
        <v>584.5</v>
      </c>
      <c r="T15">
        <f>SUMIF(POP!$A$3:$A$235,'World-GCIRaw'!R15,POP!$B$3:$B$235)</f>
        <v>147139.19099999999</v>
      </c>
    </row>
    <row r="16" spans="1:20" x14ac:dyDescent="0.3">
      <c r="A16">
        <v>2007</v>
      </c>
      <c r="B16" s="12" t="s">
        <v>415</v>
      </c>
      <c r="C16" s="12" t="s">
        <v>498</v>
      </c>
      <c r="D16" s="10">
        <v>1746179</v>
      </c>
      <c r="E16" s="10">
        <v>523823</v>
      </c>
      <c r="F16" s="2">
        <f t="shared" si="0"/>
        <v>2270002</v>
      </c>
      <c r="G16" s="2">
        <f t="shared" si="1"/>
        <v>-1222356</v>
      </c>
      <c r="H16">
        <v>16925.61</v>
      </c>
      <c r="I16">
        <v>276.14999999999998</v>
      </c>
      <c r="J16" s="21">
        <v>4.7</v>
      </c>
      <c r="K16" s="21">
        <v>0</v>
      </c>
      <c r="L16" s="21">
        <v>0</v>
      </c>
      <c r="M16" s="21">
        <v>0</v>
      </c>
      <c r="N16" s="21">
        <v>0</v>
      </c>
      <c r="R16" s="11" t="s">
        <v>282</v>
      </c>
      <c r="S16">
        <f>SUMIF(GDP!$A$2:$A$195,'World-GCIRaw'!B16,GDP!$D$2:$D$195)</f>
        <v>16925.61</v>
      </c>
      <c r="T16">
        <f>SUMIF(POP!$A$3:$A$235,'World-GCIRaw'!R16,POP!$B$3:$B$235)</f>
        <v>276.14999999999998</v>
      </c>
    </row>
    <row r="17" spans="1:20" hidden="1" x14ac:dyDescent="0.3">
      <c r="A17">
        <v>2007</v>
      </c>
      <c r="B17" s="28" t="s">
        <v>100</v>
      </c>
      <c r="C17" s="12" t="s">
        <v>488</v>
      </c>
      <c r="D17" s="10">
        <v>28693112.600000001</v>
      </c>
      <c r="E17" s="10">
        <v>24275244</v>
      </c>
      <c r="F17" s="2">
        <f t="shared" si="0"/>
        <v>52968356.600000001</v>
      </c>
      <c r="G17" s="2">
        <f t="shared" si="1"/>
        <v>-4417868.6000000015</v>
      </c>
      <c r="H17">
        <v>4726.4799999999996</v>
      </c>
      <c r="I17">
        <v>9536.8639999999996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R17" s="11" t="s">
        <v>57</v>
      </c>
      <c r="S17">
        <f>SUMIF(GDP!$A$2:$A$195,'World-GCIRaw'!B17,GDP!$D$2:$D$195)</f>
        <v>4726.4799999999996</v>
      </c>
      <c r="T17">
        <f>SUMIF(POP!$A$3:$A$235,'World-GCIRaw'!R17,POP!$B$3:$B$235)</f>
        <v>9536.8639999999996</v>
      </c>
    </row>
    <row r="18" spans="1:20" x14ac:dyDescent="0.3">
      <c r="A18">
        <v>2007</v>
      </c>
      <c r="B18" s="12" t="s">
        <v>101</v>
      </c>
      <c r="C18" s="12" t="s">
        <v>488</v>
      </c>
      <c r="D18" s="10">
        <v>413035800.31999999</v>
      </c>
      <c r="E18" s="10">
        <v>431743842.73799998</v>
      </c>
      <c r="F18" s="2">
        <f t="shared" si="0"/>
        <v>844779643.05799997</v>
      </c>
      <c r="G18" s="2">
        <f t="shared" si="1"/>
        <v>18708042.417999983</v>
      </c>
      <c r="H18">
        <v>44638.2</v>
      </c>
      <c r="I18">
        <v>10697.834999999999</v>
      </c>
      <c r="J18" s="21">
        <v>5.4</v>
      </c>
      <c r="K18" s="21">
        <v>0</v>
      </c>
      <c r="L18" s="21">
        <v>0</v>
      </c>
      <c r="M18" s="21">
        <v>0</v>
      </c>
      <c r="N18" s="21">
        <v>0</v>
      </c>
      <c r="R18" s="11" t="s">
        <v>58</v>
      </c>
      <c r="S18">
        <f>SUMIF(GDP!$A$2:$A$195,'World-GCIRaw'!B18,GDP!$D$2:$D$195)</f>
        <v>44638.2</v>
      </c>
      <c r="T18">
        <f>SUMIF(POP!$A$3:$A$235,'World-GCIRaw'!R18,POP!$B$3:$B$235)</f>
        <v>10697.834999999999</v>
      </c>
    </row>
    <row r="19" spans="1:20" hidden="1" x14ac:dyDescent="0.3">
      <c r="A19">
        <v>2007</v>
      </c>
      <c r="B19" s="28" t="s">
        <v>416</v>
      </c>
      <c r="C19" s="12" t="s">
        <v>498</v>
      </c>
      <c r="D19" s="10">
        <v>684342.51599999995</v>
      </c>
      <c r="E19" s="10">
        <v>416350.935</v>
      </c>
      <c r="F19" s="2">
        <f t="shared" si="0"/>
        <v>1100693.4509999999</v>
      </c>
      <c r="G19" s="2">
        <f t="shared" si="1"/>
        <v>-267991.58099999995</v>
      </c>
      <c r="H19">
        <v>4143.09</v>
      </c>
      <c r="I19">
        <v>298.40699999999998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R19" s="11" t="s">
        <v>283</v>
      </c>
      <c r="S19">
        <f>SUMIF(GDP!$A$2:$A$195,'World-GCIRaw'!B19,GDP!$D$2:$D$195)</f>
        <v>4143.09</v>
      </c>
      <c r="T19">
        <f>SUMIF(POP!$A$3:$A$235,'World-GCIRaw'!R19,POP!$B$3:$B$235)</f>
        <v>298.40699999999998</v>
      </c>
    </row>
    <row r="20" spans="1:20" x14ac:dyDescent="0.3">
      <c r="A20">
        <v>2007</v>
      </c>
      <c r="B20" s="12" t="s">
        <v>226</v>
      </c>
      <c r="C20" s="12" t="s">
        <v>276</v>
      </c>
      <c r="D20" s="10">
        <v>2037000</v>
      </c>
      <c r="E20" s="10">
        <v>1046859</v>
      </c>
      <c r="F20" s="2">
        <f t="shared" si="0"/>
        <v>3083859</v>
      </c>
      <c r="G20" s="2">
        <f t="shared" si="1"/>
        <v>-990141</v>
      </c>
      <c r="H20">
        <v>706.995</v>
      </c>
      <c r="I20">
        <v>8454.7909999999993</v>
      </c>
      <c r="J20" s="21">
        <v>2.8</v>
      </c>
      <c r="K20" s="21">
        <v>0</v>
      </c>
      <c r="L20" s="21">
        <v>0</v>
      </c>
      <c r="M20" s="21">
        <v>0</v>
      </c>
      <c r="N20" s="21">
        <v>0</v>
      </c>
      <c r="R20" s="11" t="s">
        <v>173</v>
      </c>
      <c r="S20">
        <f>SUMIF(GDP!$A$2:$A$195,'World-GCIRaw'!B20,GDP!$D$2:$D$195)</f>
        <v>706.995</v>
      </c>
      <c r="T20">
        <f>SUMIF(POP!$A$3:$A$235,'World-GCIRaw'!R20,POP!$B$3:$B$235)</f>
        <v>8454.7909999999993</v>
      </c>
    </row>
    <row r="21" spans="1:20" hidden="1" x14ac:dyDescent="0.3">
      <c r="A21">
        <v>2007</v>
      </c>
      <c r="B21" s="28" t="s">
        <v>417</v>
      </c>
      <c r="C21" s="12" t="s">
        <v>487</v>
      </c>
      <c r="D21" s="10">
        <v>498139.70299999998</v>
      </c>
      <c r="E21" s="10">
        <v>674523.57700000005</v>
      </c>
      <c r="F21" s="2">
        <f t="shared" si="0"/>
        <v>1172663.28</v>
      </c>
      <c r="G21" s="2">
        <f t="shared" si="1"/>
        <v>176383.87400000007</v>
      </c>
      <c r="H21">
        <v>1501.91</v>
      </c>
      <c r="I21">
        <v>686.95799999999997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R21" s="11" t="s">
        <v>285</v>
      </c>
      <c r="S21">
        <f>SUMIF(GDP!$A$2:$A$195,'World-GCIRaw'!B21,GDP!$D$2:$D$195)</f>
        <v>1501.91</v>
      </c>
      <c r="T21">
        <f>SUMIF(POP!$A$3:$A$235,'World-GCIRaw'!R21,POP!$B$3:$B$235)</f>
        <v>686.95799999999997</v>
      </c>
    </row>
    <row r="22" spans="1:20" x14ac:dyDescent="0.3">
      <c r="A22">
        <v>2007</v>
      </c>
      <c r="B22" s="12" t="s">
        <v>474</v>
      </c>
      <c r="C22" s="12" t="s">
        <v>498</v>
      </c>
      <c r="D22" s="10">
        <v>3521958.5279999999</v>
      </c>
      <c r="E22" s="10">
        <v>4812702.1950000003</v>
      </c>
      <c r="F22" s="2">
        <f t="shared" si="0"/>
        <v>8334660.7230000002</v>
      </c>
      <c r="G22" s="2">
        <f t="shared" si="1"/>
        <v>1290743.6670000004</v>
      </c>
      <c r="H22">
        <v>1344.7</v>
      </c>
      <c r="I22">
        <v>9441.4439999999995</v>
      </c>
      <c r="J22" s="21">
        <v>3.5</v>
      </c>
      <c r="K22" s="21">
        <v>0</v>
      </c>
      <c r="L22" s="21">
        <v>0</v>
      </c>
      <c r="M22" s="21">
        <v>0</v>
      </c>
      <c r="N22" s="21">
        <v>0</v>
      </c>
      <c r="R22" s="11" t="s">
        <v>382</v>
      </c>
      <c r="S22">
        <f>SUMIF(GDP!$A$2:$A$195,'World-GCIRaw'!B22,GDP!$D$2:$D$195)</f>
        <v>1344.7</v>
      </c>
      <c r="T22">
        <f>SUMIF(POP!$A$3:$A$235,'World-GCIRaw'!R22,POP!$B$3:$B$235)</f>
        <v>9441.4439999999995</v>
      </c>
    </row>
    <row r="23" spans="1:20" x14ac:dyDescent="0.3">
      <c r="A23">
        <v>2007</v>
      </c>
      <c r="B23" s="12" t="s">
        <v>418</v>
      </c>
      <c r="C23" s="12" t="s">
        <v>488</v>
      </c>
      <c r="D23" s="10">
        <v>9720056.1960000005</v>
      </c>
      <c r="E23" s="10">
        <v>4151965.3480000002</v>
      </c>
      <c r="F23" s="2">
        <f t="shared" si="0"/>
        <v>13872021.544</v>
      </c>
      <c r="G23" s="2">
        <f t="shared" si="1"/>
        <v>-5568090.8480000002</v>
      </c>
      <c r="H23">
        <v>4060.06</v>
      </c>
      <c r="I23">
        <v>3774</v>
      </c>
      <c r="J23" s="21">
        <v>3.7</v>
      </c>
      <c r="K23" s="21">
        <v>0</v>
      </c>
      <c r="L23" s="21">
        <v>0</v>
      </c>
      <c r="M23" s="21">
        <v>0</v>
      </c>
      <c r="N23" s="21">
        <v>0</v>
      </c>
      <c r="R23" s="11" t="s">
        <v>59</v>
      </c>
      <c r="S23">
        <f>SUMIF(GDP!$A$2:$A$195,'World-GCIRaw'!B23,GDP!$D$2:$D$195)</f>
        <v>4060.06</v>
      </c>
      <c r="T23">
        <f>SUMIF(POP!$A$3:$A$235,'World-GCIRaw'!R23,POP!$B$3:$B$235)</f>
        <v>3774</v>
      </c>
    </row>
    <row r="24" spans="1:20" x14ac:dyDescent="0.3">
      <c r="A24">
        <v>2007</v>
      </c>
      <c r="B24" s="12" t="s">
        <v>227</v>
      </c>
      <c r="C24" s="12" t="s">
        <v>276</v>
      </c>
      <c r="D24" s="10">
        <v>3986915.8130000001</v>
      </c>
      <c r="E24" s="10">
        <v>5072523.1859999998</v>
      </c>
      <c r="F24" s="2">
        <f t="shared" si="0"/>
        <v>9059438.9989999998</v>
      </c>
      <c r="G24" s="2">
        <f t="shared" si="1"/>
        <v>1085607.3729999997</v>
      </c>
      <c r="H24">
        <v>5676.26</v>
      </c>
      <c r="I24">
        <v>1914.414</v>
      </c>
      <c r="J24" s="21">
        <v>4.0999999999999996</v>
      </c>
      <c r="K24" s="21">
        <v>0</v>
      </c>
      <c r="L24" s="21">
        <v>0</v>
      </c>
      <c r="M24" s="21">
        <v>0</v>
      </c>
      <c r="N24" s="21">
        <v>0</v>
      </c>
      <c r="R24" s="11" t="s">
        <v>174</v>
      </c>
      <c r="S24">
        <f>SUMIF(GDP!$A$2:$A$195,'World-GCIRaw'!B24,GDP!$D$2:$D$195)</f>
        <v>5676.26</v>
      </c>
      <c r="T24">
        <f>SUMIF(POP!$A$3:$A$235,'World-GCIRaw'!R24,POP!$B$3:$B$235)</f>
        <v>1914.414</v>
      </c>
    </row>
    <row r="25" spans="1:20" x14ac:dyDescent="0.3">
      <c r="A25">
        <v>2007</v>
      </c>
      <c r="B25" s="12" t="s">
        <v>419</v>
      </c>
      <c r="C25" s="12" t="s">
        <v>498</v>
      </c>
      <c r="D25" s="10">
        <v>120617439.7</v>
      </c>
      <c r="E25" s="10">
        <v>160648869.72799999</v>
      </c>
      <c r="F25" s="2">
        <f t="shared" si="0"/>
        <v>281266309.42799997</v>
      </c>
      <c r="G25" s="2">
        <f t="shared" si="1"/>
        <v>40031430.027999982</v>
      </c>
      <c r="H25">
        <v>7385.33</v>
      </c>
      <c r="I25">
        <v>191026.63699999999</v>
      </c>
      <c r="J25" s="21">
        <v>4</v>
      </c>
      <c r="K25" s="21">
        <v>0</v>
      </c>
      <c r="L25" s="21">
        <v>0</v>
      </c>
      <c r="M25" s="21">
        <v>0</v>
      </c>
      <c r="N25" s="21">
        <v>0</v>
      </c>
      <c r="R25" s="11" t="s">
        <v>287</v>
      </c>
      <c r="S25">
        <f>SUMIF(GDP!$A$2:$A$195,'World-GCIRaw'!B25,GDP!$D$2:$D$195)</f>
        <v>7385.33</v>
      </c>
      <c r="T25">
        <f>SUMIF(POP!$A$3:$A$235,'World-GCIRaw'!R25,POP!$B$3:$B$235)</f>
        <v>191026.63699999999</v>
      </c>
    </row>
    <row r="26" spans="1:20" hidden="1" x14ac:dyDescent="0.3">
      <c r="A26">
        <v>2007</v>
      </c>
      <c r="B26" s="28" t="s">
        <v>7</v>
      </c>
      <c r="C26" s="12" t="s">
        <v>17</v>
      </c>
      <c r="D26" s="10">
        <v>2101094.6630000002</v>
      </c>
      <c r="E26" s="10">
        <v>7693278.5530000003</v>
      </c>
      <c r="F26" s="2">
        <f t="shared" si="0"/>
        <v>9794373.216</v>
      </c>
      <c r="G26" s="2">
        <f t="shared" si="1"/>
        <v>5592183.8900000006</v>
      </c>
      <c r="H26">
        <v>36692.720000000001</v>
      </c>
      <c r="I26">
        <v>374.86399999999998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R26" s="11" t="s">
        <v>289</v>
      </c>
      <c r="S26">
        <f>SUMIF(GDP!$A$2:$A$195,'World-GCIRaw'!B26,GDP!$D$2:$D$195)</f>
        <v>36692.720000000001</v>
      </c>
      <c r="T26">
        <f>SUMIF(POP!$A$3:$A$235,'World-GCIRaw'!R26,POP!$B$3:$B$235)</f>
        <v>374.86399999999998</v>
      </c>
    </row>
    <row r="27" spans="1:20" x14ac:dyDescent="0.3">
      <c r="A27">
        <v>2007</v>
      </c>
      <c r="B27" s="12" t="s">
        <v>120</v>
      </c>
      <c r="C27" s="12" t="s">
        <v>488</v>
      </c>
      <c r="D27" s="10">
        <v>30085387.539000001</v>
      </c>
      <c r="E27" s="10">
        <v>18575129.425000001</v>
      </c>
      <c r="F27" s="2">
        <f t="shared" si="0"/>
        <v>48660516.964000002</v>
      </c>
      <c r="G27" s="2">
        <f t="shared" si="1"/>
        <v>-11510258.114</v>
      </c>
      <c r="H27">
        <v>5812.68</v>
      </c>
      <c r="I27">
        <v>7566.9489999999996</v>
      </c>
      <c r="J27" s="21">
        <v>4</v>
      </c>
      <c r="K27" s="21">
        <v>0</v>
      </c>
      <c r="L27" s="21">
        <v>0</v>
      </c>
      <c r="M27" s="21">
        <v>0</v>
      </c>
      <c r="N27" s="21">
        <v>0</v>
      </c>
      <c r="R27" s="11" t="s">
        <v>60</v>
      </c>
      <c r="S27">
        <f>SUMIF(GDP!$A$2:$A$195,'World-GCIRaw'!B27,GDP!$D$2:$D$195)</f>
        <v>5812.68</v>
      </c>
      <c r="T27">
        <f>SUMIF(POP!$A$3:$A$235,'World-GCIRaw'!R27,POP!$B$3:$B$235)</f>
        <v>7566.9489999999996</v>
      </c>
    </row>
    <row r="28" spans="1:20" x14ac:dyDescent="0.3">
      <c r="A28">
        <v>2007</v>
      </c>
      <c r="B28" s="12" t="s">
        <v>228</v>
      </c>
      <c r="C28" s="12" t="s">
        <v>276</v>
      </c>
      <c r="D28" s="10">
        <v>1559794.466</v>
      </c>
      <c r="E28" s="10">
        <v>623000</v>
      </c>
      <c r="F28" s="2">
        <f t="shared" si="0"/>
        <v>2182794.466</v>
      </c>
      <c r="G28" s="2">
        <f t="shared" si="1"/>
        <v>-936794.46600000001</v>
      </c>
      <c r="H28">
        <v>475.79300000000001</v>
      </c>
      <c r="I28">
        <v>14252.021000000001</v>
      </c>
      <c r="J28" s="21">
        <v>2.6</v>
      </c>
      <c r="K28" s="21">
        <v>0</v>
      </c>
      <c r="L28" s="21">
        <v>0</v>
      </c>
      <c r="M28" s="21">
        <v>0</v>
      </c>
      <c r="N28" s="21">
        <v>0</v>
      </c>
      <c r="R28" s="11" t="s">
        <v>175</v>
      </c>
      <c r="S28">
        <f>SUMIF(GDP!$A$2:$A$195,'World-GCIRaw'!B28,GDP!$D$2:$D$195)</f>
        <v>475.79300000000001</v>
      </c>
      <c r="T28">
        <f>SUMIF(POP!$A$3:$A$235,'World-GCIRaw'!R28,POP!$B$3:$B$235)</f>
        <v>14252.021000000001</v>
      </c>
    </row>
    <row r="29" spans="1:20" x14ac:dyDescent="0.3">
      <c r="A29">
        <v>2007</v>
      </c>
      <c r="B29" s="12" t="s">
        <v>229</v>
      </c>
      <c r="C29" s="12" t="s">
        <v>276</v>
      </c>
      <c r="D29" s="10">
        <v>319105</v>
      </c>
      <c r="E29" s="10">
        <v>58836</v>
      </c>
      <c r="F29" s="2">
        <f t="shared" si="0"/>
        <v>377941</v>
      </c>
      <c r="G29" s="2">
        <f t="shared" si="1"/>
        <v>-260269</v>
      </c>
      <c r="H29">
        <v>170.17400000000001</v>
      </c>
      <c r="I29">
        <v>7939.5730000000003</v>
      </c>
      <c r="J29" s="21">
        <v>2</v>
      </c>
      <c r="K29" s="21">
        <v>0</v>
      </c>
      <c r="L29" s="21">
        <v>0</v>
      </c>
      <c r="M29" s="21">
        <v>0</v>
      </c>
      <c r="N29" s="21">
        <v>0</v>
      </c>
      <c r="R29" s="11" t="s">
        <v>176</v>
      </c>
      <c r="S29">
        <f>SUMIF(GDP!$A$2:$A$195,'World-GCIRaw'!B29,GDP!$D$2:$D$195)</f>
        <v>170.17400000000001</v>
      </c>
      <c r="T29">
        <f>SUMIF(POP!$A$3:$A$235,'World-GCIRaw'!R29,POP!$B$3:$B$235)</f>
        <v>7939.5730000000003</v>
      </c>
    </row>
    <row r="30" spans="1:20" hidden="1" x14ac:dyDescent="0.3">
      <c r="A30">
        <v>2007</v>
      </c>
      <c r="B30" s="28" t="s">
        <v>230</v>
      </c>
      <c r="C30" s="12" t="s">
        <v>276</v>
      </c>
      <c r="D30" s="10">
        <v>736992.20600000001</v>
      </c>
      <c r="E30" s="10">
        <v>19219</v>
      </c>
      <c r="F30" s="2">
        <f t="shared" si="0"/>
        <v>756211.20600000001</v>
      </c>
      <c r="G30" s="2">
        <f t="shared" si="1"/>
        <v>-717773.20600000001</v>
      </c>
      <c r="H30">
        <v>3112.29</v>
      </c>
      <c r="I30">
        <v>486.43799999999999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R30" s="11" t="s">
        <v>177</v>
      </c>
      <c r="S30">
        <f>SUMIF(GDP!$A$2:$A$195,'World-GCIRaw'!B30,GDP!$D$2:$D$195)</f>
        <v>3112.29</v>
      </c>
      <c r="T30">
        <f>SUMIF(POP!$A$3:$A$235,'World-GCIRaw'!R30,POP!$B$3:$B$235)</f>
        <v>486.43799999999999</v>
      </c>
    </row>
    <row r="31" spans="1:20" x14ac:dyDescent="0.3">
      <c r="A31">
        <v>2007</v>
      </c>
      <c r="B31" s="12" t="s">
        <v>8</v>
      </c>
      <c r="C31" s="12" t="s">
        <v>17</v>
      </c>
      <c r="D31" s="10">
        <v>5438870</v>
      </c>
      <c r="E31" s="10">
        <v>4088480</v>
      </c>
      <c r="F31" s="2">
        <f t="shared" si="0"/>
        <v>9527350</v>
      </c>
      <c r="G31" s="2">
        <f t="shared" si="1"/>
        <v>-1350390</v>
      </c>
      <c r="H31">
        <v>627.78</v>
      </c>
      <c r="I31">
        <v>13676.692999999999</v>
      </c>
      <c r="J31" s="21">
        <v>2.5</v>
      </c>
      <c r="K31" s="21">
        <v>0</v>
      </c>
      <c r="L31" s="21">
        <v>0</v>
      </c>
      <c r="M31" s="21">
        <v>0</v>
      </c>
      <c r="N31" s="21">
        <v>0</v>
      </c>
      <c r="R31" s="11" t="s">
        <v>290</v>
      </c>
      <c r="S31">
        <f>SUMIF(GDP!$A$2:$A$195,'World-GCIRaw'!B31,GDP!$D$2:$D$195)</f>
        <v>627.78</v>
      </c>
      <c r="T31">
        <f>SUMIF(POP!$A$3:$A$235,'World-GCIRaw'!R31,POP!$B$3:$B$235)</f>
        <v>13676.692999999999</v>
      </c>
    </row>
    <row r="32" spans="1:20" x14ac:dyDescent="0.3">
      <c r="A32">
        <v>2007</v>
      </c>
      <c r="B32" s="12" t="s">
        <v>231</v>
      </c>
      <c r="C32" s="12" t="s">
        <v>276</v>
      </c>
      <c r="D32" s="10">
        <v>4656504</v>
      </c>
      <c r="E32" s="10">
        <v>4230114.7149999999</v>
      </c>
      <c r="F32" s="2">
        <f t="shared" si="0"/>
        <v>8886618.7149999999</v>
      </c>
      <c r="G32" s="2">
        <f t="shared" si="1"/>
        <v>-426389.28500000015</v>
      </c>
      <c r="H32">
        <v>1187.8800000000001</v>
      </c>
      <c r="I32">
        <v>18395.388999999999</v>
      </c>
      <c r="J32" s="21">
        <v>2.9</v>
      </c>
      <c r="K32" s="21">
        <v>0</v>
      </c>
      <c r="L32" s="21">
        <v>0</v>
      </c>
      <c r="M32" s="21">
        <v>0</v>
      </c>
      <c r="N32" s="21">
        <v>0</v>
      </c>
      <c r="R32" s="11" t="s">
        <v>178</v>
      </c>
      <c r="S32">
        <f>SUMIF(GDP!$A$2:$A$195,'World-GCIRaw'!B32,GDP!$D$2:$D$195)</f>
        <v>1187.8800000000001</v>
      </c>
      <c r="T32">
        <f>SUMIF(POP!$A$3:$A$235,'World-GCIRaw'!R32,POP!$B$3:$B$235)</f>
        <v>18395.388999999999</v>
      </c>
    </row>
    <row r="33" spans="1:20" x14ac:dyDescent="0.3">
      <c r="A33">
        <v>2007</v>
      </c>
      <c r="B33" s="12" t="s">
        <v>420</v>
      </c>
      <c r="C33" s="12" t="s">
        <v>499</v>
      </c>
      <c r="D33" s="10">
        <v>380646622.00099999</v>
      </c>
      <c r="E33" s="10">
        <v>419881603.949</v>
      </c>
      <c r="F33" s="2">
        <f t="shared" si="0"/>
        <v>800528225.95000005</v>
      </c>
      <c r="G33" s="2">
        <f t="shared" si="1"/>
        <v>39234981.948000014</v>
      </c>
      <c r="H33">
        <v>44714.78</v>
      </c>
      <c r="I33">
        <v>33019.932000000001</v>
      </c>
      <c r="J33" s="21">
        <v>5.4</v>
      </c>
      <c r="K33" s="21">
        <v>0</v>
      </c>
      <c r="L33" s="21">
        <v>0</v>
      </c>
      <c r="M33" s="21">
        <v>0</v>
      </c>
      <c r="N33" s="21">
        <v>0</v>
      </c>
      <c r="R33" s="11" t="s">
        <v>291</v>
      </c>
      <c r="S33">
        <f>SUMIF(GDP!$A$2:$A$195,'World-GCIRaw'!B33,GDP!$D$2:$D$195)</f>
        <v>44714.78</v>
      </c>
      <c r="T33">
        <f>SUMIF(POP!$A$3:$A$235,'World-GCIRaw'!R33,POP!$B$3:$B$235)</f>
        <v>33019.932000000001</v>
      </c>
    </row>
    <row r="34" spans="1:20" hidden="1" x14ac:dyDescent="0.3">
      <c r="A34">
        <v>2007</v>
      </c>
      <c r="B34" s="28" t="s">
        <v>232</v>
      </c>
      <c r="C34" s="12" t="s">
        <v>276</v>
      </c>
      <c r="D34" s="10">
        <v>248922</v>
      </c>
      <c r="E34" s="10">
        <v>177771</v>
      </c>
      <c r="F34" s="2">
        <f t="shared" si="0"/>
        <v>426693</v>
      </c>
      <c r="G34" s="2">
        <f t="shared" si="1"/>
        <v>-71151</v>
      </c>
      <c r="H34">
        <v>413.34500000000003</v>
      </c>
      <c r="I34">
        <v>4275.8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R34" s="11" t="s">
        <v>179</v>
      </c>
      <c r="S34">
        <f>SUMIF(GDP!$A$2:$A$195,'World-GCIRaw'!B34,GDP!$D$2:$D$195)</f>
        <v>413.34500000000003</v>
      </c>
      <c r="T34">
        <f>SUMIF(POP!$A$3:$A$235,'World-GCIRaw'!R34,POP!$B$3:$B$235)</f>
        <v>4275.8</v>
      </c>
    </row>
    <row r="35" spans="1:20" x14ac:dyDescent="0.3">
      <c r="A35">
        <v>2007</v>
      </c>
      <c r="B35" s="12" t="s">
        <v>233</v>
      </c>
      <c r="C35" s="12" t="s">
        <v>276</v>
      </c>
      <c r="D35" s="10">
        <v>1800000</v>
      </c>
      <c r="E35" s="10">
        <v>3666224</v>
      </c>
      <c r="F35" s="2">
        <f t="shared" si="0"/>
        <v>5466224</v>
      </c>
      <c r="G35" s="2">
        <f t="shared" si="1"/>
        <v>1866224</v>
      </c>
      <c r="H35">
        <v>915.11800000000005</v>
      </c>
      <c r="I35">
        <v>10775.708000000001</v>
      </c>
      <c r="J35" s="21">
        <v>2.5</v>
      </c>
      <c r="K35" s="21">
        <v>0</v>
      </c>
      <c r="L35" s="21">
        <v>0</v>
      </c>
      <c r="M35" s="21">
        <v>0</v>
      </c>
      <c r="N35" s="21">
        <v>0</v>
      </c>
      <c r="R35" s="11" t="s">
        <v>180</v>
      </c>
      <c r="S35">
        <f>SUMIF(GDP!$A$2:$A$195,'World-GCIRaw'!B35,GDP!$D$2:$D$195)</f>
        <v>915.11800000000005</v>
      </c>
      <c r="T35">
        <f>SUMIF(POP!$A$3:$A$235,'World-GCIRaw'!R35,POP!$B$3:$B$235)</f>
        <v>10775.708000000001</v>
      </c>
    </row>
    <row r="36" spans="1:20" x14ac:dyDescent="0.3">
      <c r="A36">
        <v>2007</v>
      </c>
      <c r="B36" s="12" t="s">
        <v>421</v>
      </c>
      <c r="C36" s="12" t="s">
        <v>498</v>
      </c>
      <c r="D36" s="10">
        <v>47596989.537</v>
      </c>
      <c r="E36" s="10">
        <v>68560429.272</v>
      </c>
      <c r="F36" s="2">
        <f t="shared" si="0"/>
        <v>116157418.809</v>
      </c>
      <c r="G36" s="2">
        <f t="shared" si="1"/>
        <v>20963439.734999999</v>
      </c>
      <c r="H36">
        <v>10507.89</v>
      </c>
      <c r="I36">
        <v>16491.687000000002</v>
      </c>
      <c r="J36" s="21">
        <v>4.9000000000000004</v>
      </c>
      <c r="K36" s="21">
        <v>0</v>
      </c>
      <c r="L36" s="21">
        <v>0</v>
      </c>
      <c r="M36" s="21">
        <v>0</v>
      </c>
      <c r="N36" s="21">
        <v>0</v>
      </c>
      <c r="R36" s="11" t="s">
        <v>293</v>
      </c>
      <c r="S36">
        <f>SUMIF(GDP!$A$2:$A$195,'World-GCIRaw'!B36,GDP!$D$2:$D$195)</f>
        <v>10507.89</v>
      </c>
      <c r="T36">
        <f>SUMIF(POP!$A$3:$A$235,'World-GCIRaw'!R36,POP!$B$3:$B$235)</f>
        <v>16491.687000000002</v>
      </c>
    </row>
    <row r="37" spans="1:20" x14ac:dyDescent="0.3">
      <c r="A37">
        <v>2007</v>
      </c>
      <c r="B37" s="12" t="s">
        <v>422</v>
      </c>
      <c r="C37" s="12" t="s">
        <v>500</v>
      </c>
      <c r="D37" s="10">
        <v>956115447.55599999</v>
      </c>
      <c r="E37" s="10">
        <v>1220059668.4519999</v>
      </c>
      <c r="F37" s="2">
        <f t="shared" si="0"/>
        <v>2176175116.0079999</v>
      </c>
      <c r="G37" s="2">
        <f t="shared" si="1"/>
        <v>263944220.89599991</v>
      </c>
      <c r="H37">
        <v>2703</v>
      </c>
      <c r="I37">
        <v>1336800.5060000001</v>
      </c>
      <c r="J37" s="21">
        <v>3.5</v>
      </c>
      <c r="K37" s="21">
        <v>0</v>
      </c>
      <c r="L37" s="21">
        <v>0</v>
      </c>
      <c r="M37" s="21">
        <v>0</v>
      </c>
      <c r="N37" s="21">
        <v>0</v>
      </c>
      <c r="R37" s="11" t="s">
        <v>294</v>
      </c>
      <c r="S37">
        <f>SUMIF(GDP!$A$2:$A$195,'World-GCIRaw'!B37,GDP!$D$2:$D$195)</f>
        <v>2703</v>
      </c>
      <c r="T37">
        <f>SUMIF(POP!$A$3:$A$235,'World-GCIRaw'!R37,POP!$B$3:$B$235)</f>
        <v>1336800.5060000001</v>
      </c>
    </row>
    <row r="38" spans="1:20" x14ac:dyDescent="0.3">
      <c r="A38">
        <v>2007</v>
      </c>
      <c r="B38" s="12" t="s">
        <v>475</v>
      </c>
      <c r="C38" s="12" t="s">
        <v>500</v>
      </c>
      <c r="D38" s="10">
        <v>370132465.64999998</v>
      </c>
      <c r="E38" s="10">
        <v>349385574.96200001</v>
      </c>
      <c r="F38" s="2">
        <f t="shared" si="0"/>
        <v>719518040.61199999</v>
      </c>
      <c r="G38" s="2">
        <f t="shared" si="1"/>
        <v>-20746890.687999964</v>
      </c>
      <c r="H38">
        <v>30494.55</v>
      </c>
      <c r="I38">
        <v>6898.3969999999999</v>
      </c>
      <c r="J38" s="21">
        <v>5.5</v>
      </c>
      <c r="K38" s="21">
        <v>0</v>
      </c>
      <c r="L38" s="21">
        <v>0</v>
      </c>
      <c r="M38" s="21">
        <v>0</v>
      </c>
      <c r="N38" s="21">
        <v>0</v>
      </c>
      <c r="R38" s="11" t="s">
        <v>295</v>
      </c>
      <c r="S38">
        <f>SUMIF(GDP!$A$2:$A$195,'World-GCIRaw'!B38,GDP!$D$2:$D$195)</f>
        <v>30494.55</v>
      </c>
      <c r="T38">
        <f>SUMIF(POP!$A$3:$A$235,'World-GCIRaw'!R38,POP!$B$3:$B$235)</f>
        <v>6898.3969999999999</v>
      </c>
    </row>
    <row r="39" spans="1:20" hidden="1" x14ac:dyDescent="0.3">
      <c r="A39">
        <v>2007</v>
      </c>
      <c r="B39" s="28" t="s">
        <v>476</v>
      </c>
      <c r="C39" s="12" t="s">
        <v>500</v>
      </c>
      <c r="D39" s="10">
        <v>6044742.0860000001</v>
      </c>
      <c r="E39" s="10">
        <v>2542428.0469999998</v>
      </c>
      <c r="F39" s="2">
        <f t="shared" si="0"/>
        <v>8587170.1329999994</v>
      </c>
      <c r="G39" s="2">
        <f t="shared" si="1"/>
        <v>-3502314.0390000003</v>
      </c>
      <c r="H39">
        <v>34084.160000000003</v>
      </c>
      <c r="I39">
        <v>503.82299999999998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R39" s="11" t="s">
        <v>296</v>
      </c>
      <c r="S39">
        <f>SUMIF(GDP!$A$2:$A$195,'World-GCIRaw'!B39,GDP!$D$2:$D$195)</f>
        <v>34084.160000000003</v>
      </c>
      <c r="T39">
        <f>SUMIF(POP!$A$3:$A$235,'World-GCIRaw'!R39,POP!$B$3:$B$235)</f>
        <v>503.82299999999998</v>
      </c>
    </row>
    <row r="40" spans="1:20" x14ac:dyDescent="0.3">
      <c r="A40">
        <v>2007</v>
      </c>
      <c r="B40" s="12" t="s">
        <v>477</v>
      </c>
      <c r="C40" s="12" t="s">
        <v>500</v>
      </c>
      <c r="D40" s="10">
        <v>219666560.52900001</v>
      </c>
      <c r="E40" s="10">
        <v>246331459.778</v>
      </c>
      <c r="F40" s="2">
        <f t="shared" si="0"/>
        <v>465998020.30700004</v>
      </c>
      <c r="G40" s="2">
        <f t="shared" si="1"/>
        <v>26664899.248999983</v>
      </c>
      <c r="H40">
        <v>17780.93</v>
      </c>
      <c r="I40">
        <v>22833.012999999999</v>
      </c>
      <c r="J40" s="21">
        <v>5.4</v>
      </c>
      <c r="K40" s="21">
        <v>0</v>
      </c>
      <c r="L40" s="21">
        <v>0</v>
      </c>
      <c r="M40" s="21">
        <v>0</v>
      </c>
      <c r="N40" s="21">
        <v>0</v>
      </c>
      <c r="R40" s="11" t="s">
        <v>297</v>
      </c>
      <c r="S40">
        <f>SUMIF(GDP!$A$2:$A$195,'World-GCIRaw'!B40,GDP!$D$2:$D$195)</f>
        <v>17780.93</v>
      </c>
      <c r="T40">
        <f>SUMIF(POP!$A$3:$A$235,'World-GCIRaw'!R40,POP!$B$3:$B$235)</f>
        <v>22833.012999999999</v>
      </c>
    </row>
    <row r="41" spans="1:20" x14ac:dyDescent="0.3">
      <c r="A41">
        <v>2007</v>
      </c>
      <c r="B41" s="12" t="s">
        <v>423</v>
      </c>
      <c r="C41" s="12" t="s">
        <v>498</v>
      </c>
      <c r="D41" s="10">
        <v>32897045.324999999</v>
      </c>
      <c r="E41" s="10">
        <v>29991332</v>
      </c>
      <c r="F41" s="2">
        <f t="shared" si="0"/>
        <v>62888377.325000003</v>
      </c>
      <c r="G41" s="2">
        <f t="shared" si="1"/>
        <v>-2905713.3249999993</v>
      </c>
      <c r="H41">
        <v>4684.01</v>
      </c>
      <c r="I41">
        <v>44374.572</v>
      </c>
      <c r="J41" s="21">
        <v>4</v>
      </c>
      <c r="K41" s="21">
        <v>0</v>
      </c>
      <c r="L41" s="21">
        <v>0</v>
      </c>
      <c r="M41" s="21">
        <v>0</v>
      </c>
      <c r="N41" s="21">
        <v>0</v>
      </c>
      <c r="R41" s="11" t="s">
        <v>298</v>
      </c>
      <c r="S41">
        <f>SUMIF(GDP!$A$2:$A$195,'World-GCIRaw'!B41,GDP!$D$2:$D$195)</f>
        <v>4684.01</v>
      </c>
      <c r="T41">
        <f>SUMIF(POP!$A$3:$A$235,'World-GCIRaw'!R41,POP!$B$3:$B$235)</f>
        <v>44374.572</v>
      </c>
    </row>
    <row r="42" spans="1:20" hidden="1" x14ac:dyDescent="0.3">
      <c r="A42">
        <v>2007</v>
      </c>
      <c r="B42" s="28" t="s">
        <v>234</v>
      </c>
      <c r="C42" s="12" t="s">
        <v>276</v>
      </c>
      <c r="D42" s="10">
        <v>138311</v>
      </c>
      <c r="E42" s="10">
        <v>13813</v>
      </c>
      <c r="F42" s="2">
        <f t="shared" si="0"/>
        <v>152124</v>
      </c>
      <c r="G42" s="2">
        <f t="shared" si="1"/>
        <v>-124498</v>
      </c>
      <c r="H42">
        <v>732.77300000000002</v>
      </c>
      <c r="I42">
        <v>641.62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R42" s="11" t="s">
        <v>181</v>
      </c>
      <c r="S42">
        <f>SUMIF(GDP!$A$2:$A$195,'World-GCIRaw'!B42,GDP!$D$2:$D$195)</f>
        <v>732.77300000000002</v>
      </c>
      <c r="T42">
        <f>SUMIF(POP!$A$3:$A$235,'World-GCIRaw'!R42,POP!$B$3:$B$235)</f>
        <v>641.62</v>
      </c>
    </row>
    <row r="43" spans="1:20" hidden="1" x14ac:dyDescent="0.3">
      <c r="A43">
        <v>2007</v>
      </c>
      <c r="B43" s="28" t="s">
        <v>235</v>
      </c>
      <c r="C43" s="12" t="s">
        <v>276</v>
      </c>
      <c r="D43" s="10">
        <v>2530000</v>
      </c>
      <c r="E43" s="10">
        <v>5635000</v>
      </c>
      <c r="F43" s="2">
        <f t="shared" si="0"/>
        <v>8165000</v>
      </c>
      <c r="G43" s="2">
        <f t="shared" si="1"/>
        <v>3105000</v>
      </c>
      <c r="H43">
        <v>240.339</v>
      </c>
      <c r="I43">
        <v>3976.2460000000001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R43" s="11" t="s">
        <v>182</v>
      </c>
      <c r="S43">
        <f>SUMIF(GDP!$A$2:$A$195,'World-GCIRaw'!B43,GDP!$D$2:$D$195)</f>
        <v>240.339</v>
      </c>
      <c r="T43">
        <f>SUMIF(POP!$A$3:$A$235,'World-GCIRaw'!R43,POP!$B$3:$B$235)</f>
        <v>3976.2460000000001</v>
      </c>
    </row>
    <row r="44" spans="1:20" x14ac:dyDescent="0.3">
      <c r="A44">
        <v>2007</v>
      </c>
      <c r="B44" s="12" t="s">
        <v>424</v>
      </c>
      <c r="C44" s="12" t="s">
        <v>498</v>
      </c>
      <c r="D44" s="10">
        <v>12757849.001</v>
      </c>
      <c r="E44" s="10">
        <v>8927618.6730000004</v>
      </c>
      <c r="F44" s="2">
        <f t="shared" si="0"/>
        <v>21685467.674000002</v>
      </c>
      <c r="G44" s="2">
        <f t="shared" si="1"/>
        <v>-3830230.3279999997</v>
      </c>
      <c r="H44">
        <v>6187.39</v>
      </c>
      <c r="I44">
        <v>4369.4690000000001</v>
      </c>
      <c r="J44" s="21">
        <v>4.2</v>
      </c>
      <c r="K44" s="21">
        <v>0</v>
      </c>
      <c r="L44" s="21">
        <v>0</v>
      </c>
      <c r="M44" s="21">
        <v>0</v>
      </c>
      <c r="N44" s="21">
        <v>0</v>
      </c>
      <c r="R44" s="11" t="s">
        <v>300</v>
      </c>
      <c r="S44">
        <f>SUMIF(GDP!$A$2:$A$195,'World-GCIRaw'!B44,GDP!$D$2:$D$195)</f>
        <v>6187.39</v>
      </c>
      <c r="T44">
        <f>SUMIF(POP!$A$3:$A$235,'World-GCIRaw'!R44,POP!$B$3:$B$235)</f>
        <v>4369.4690000000001</v>
      </c>
    </row>
    <row r="45" spans="1:20" hidden="1" x14ac:dyDescent="0.3">
      <c r="A45">
        <v>2007</v>
      </c>
      <c r="B45" s="28" t="s">
        <v>236</v>
      </c>
      <c r="C45" s="12" t="s">
        <v>276</v>
      </c>
      <c r="D45" s="10">
        <v>6683116.6699999999</v>
      </c>
      <c r="E45" s="10">
        <v>8067712.9950000001</v>
      </c>
      <c r="F45" s="2">
        <f t="shared" si="0"/>
        <v>14750829.664999999</v>
      </c>
      <c r="G45" s="2">
        <f t="shared" si="1"/>
        <v>1384596.3250000002</v>
      </c>
      <c r="H45">
        <v>1053.56</v>
      </c>
      <c r="I45">
        <v>19085.940999999999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R45" s="11" t="s">
        <v>183</v>
      </c>
      <c r="S45">
        <f>SUMIF(GDP!$A$2:$A$195,'World-GCIRaw'!B45,GDP!$D$2:$D$195)</f>
        <v>1053.56</v>
      </c>
      <c r="T45">
        <f>SUMIF(POP!$A$3:$A$235,'World-GCIRaw'!R45,POP!$B$3:$B$235)</f>
        <v>19085.940999999999</v>
      </c>
    </row>
    <row r="46" spans="1:20" x14ac:dyDescent="0.3">
      <c r="A46">
        <v>2007</v>
      </c>
      <c r="B46" s="12" t="s">
        <v>127</v>
      </c>
      <c r="C46" s="12" t="s">
        <v>488</v>
      </c>
      <c r="D46" s="10">
        <v>25829460.931000002</v>
      </c>
      <c r="E46" s="10">
        <v>12360221.563999999</v>
      </c>
      <c r="F46" s="2">
        <f t="shared" si="0"/>
        <v>38189682.495000005</v>
      </c>
      <c r="G46" s="2">
        <f t="shared" si="1"/>
        <v>-13469239.367000002</v>
      </c>
      <c r="H46">
        <v>13550.44</v>
      </c>
      <c r="I46">
        <v>4362.2659999999996</v>
      </c>
      <c r="J46" s="21">
        <v>4.3</v>
      </c>
      <c r="K46" s="21">
        <v>0</v>
      </c>
      <c r="L46" s="21">
        <v>0</v>
      </c>
      <c r="M46" s="21">
        <v>0</v>
      </c>
      <c r="N46" s="21">
        <v>0</v>
      </c>
      <c r="R46" s="11" t="s">
        <v>61</v>
      </c>
      <c r="S46">
        <f>SUMIF(GDP!$A$2:$A$195,'World-GCIRaw'!B46,GDP!$D$2:$D$195)</f>
        <v>13550.44</v>
      </c>
      <c r="T46">
        <f>SUMIF(POP!$A$3:$A$235,'World-GCIRaw'!R46,POP!$B$3:$B$235)</f>
        <v>4362.2659999999996</v>
      </c>
    </row>
    <row r="47" spans="1:20" x14ac:dyDescent="0.3">
      <c r="A47">
        <v>2007</v>
      </c>
      <c r="B47" s="12" t="s">
        <v>128</v>
      </c>
      <c r="C47" s="12" t="s">
        <v>488</v>
      </c>
      <c r="D47" s="10">
        <v>8748906.6339999996</v>
      </c>
      <c r="E47" s="10">
        <v>1486412.281</v>
      </c>
      <c r="F47" s="2">
        <f t="shared" si="0"/>
        <v>10235318.914999999</v>
      </c>
      <c r="G47" s="2">
        <f t="shared" si="1"/>
        <v>-7262494.3530000001</v>
      </c>
      <c r="H47">
        <v>31774.61</v>
      </c>
      <c r="I47">
        <v>767.06922896699996</v>
      </c>
      <c r="J47" s="21">
        <v>4.3</v>
      </c>
      <c r="K47" s="21">
        <v>0</v>
      </c>
      <c r="L47" s="21">
        <v>0</v>
      </c>
      <c r="M47" s="21">
        <v>0</v>
      </c>
      <c r="N47" s="21">
        <v>0</v>
      </c>
      <c r="R47" s="11" t="s">
        <v>62</v>
      </c>
      <c r="S47">
        <f>SUMIF(GDP!$A$2:$A$195,'World-GCIRaw'!B47,GDP!$D$2:$D$195)</f>
        <v>31774.61</v>
      </c>
      <c r="T47">
        <f>SUMIF(POP!$A$3:$A$235,'World-GCIRaw'!R47,POP!$B$3:$B$235)</f>
        <v>767.06922896699996</v>
      </c>
    </row>
    <row r="48" spans="1:20" hidden="1" x14ac:dyDescent="0.3">
      <c r="A48">
        <v>2007</v>
      </c>
      <c r="B48" s="28" t="s">
        <v>129</v>
      </c>
      <c r="C48" s="12" t="s">
        <v>488</v>
      </c>
      <c r="D48" s="10">
        <v>116822197.47400001</v>
      </c>
      <c r="E48" s="10">
        <v>120900492.192</v>
      </c>
      <c r="F48" s="2">
        <f t="shared" si="0"/>
        <v>237722689.66600001</v>
      </c>
      <c r="G48" s="2">
        <f t="shared" si="1"/>
        <v>4078294.7179999948</v>
      </c>
      <c r="H48">
        <v>18434.54</v>
      </c>
      <c r="I48">
        <v>10356.585999999999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R48" s="11" t="s">
        <v>63</v>
      </c>
      <c r="S48">
        <f>SUMIF(GDP!$A$2:$A$195,'World-GCIRaw'!B48,GDP!$D$2:$D$195)</f>
        <v>18434.54</v>
      </c>
      <c r="T48">
        <f>SUMIF(POP!$A$3:$A$235,'World-GCIRaw'!R48,POP!$B$3:$B$235)</f>
        <v>10356.585999999999</v>
      </c>
    </row>
    <row r="49" spans="1:20" hidden="1" x14ac:dyDescent="0.3">
      <c r="A49">
        <v>2007</v>
      </c>
      <c r="B49" s="28" t="s">
        <v>237</v>
      </c>
      <c r="C49" s="12" t="s">
        <v>276</v>
      </c>
      <c r="D49" s="10">
        <v>3400000</v>
      </c>
      <c r="E49" s="10">
        <v>3100000</v>
      </c>
      <c r="F49" s="2">
        <f t="shared" si="0"/>
        <v>6500000</v>
      </c>
      <c r="G49" s="2">
        <f t="shared" si="1"/>
        <v>-300000</v>
      </c>
      <c r="H49">
        <v>2192.48</v>
      </c>
      <c r="I49">
        <v>58417.561999999998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R49" s="11" t="s">
        <v>184</v>
      </c>
      <c r="S49">
        <f>SUMIF(GDP!$A$2:$A$195,'World-GCIRaw'!B49,GDP!$D$2:$D$195)</f>
        <v>2192.48</v>
      </c>
      <c r="T49">
        <f>SUMIF(POP!$A$3:$A$235,'World-GCIRaw'!R49,POP!$B$3:$B$235)</f>
        <v>58417.561999999998</v>
      </c>
    </row>
    <row r="50" spans="1:20" x14ac:dyDescent="0.3">
      <c r="A50">
        <v>2007</v>
      </c>
      <c r="B50" s="12" t="s">
        <v>130</v>
      </c>
      <c r="C50" s="12" t="s">
        <v>488</v>
      </c>
      <c r="D50" s="10">
        <v>97422845.557999998</v>
      </c>
      <c r="E50" s="10">
        <v>101957401.495</v>
      </c>
      <c r="F50" s="2">
        <f t="shared" si="0"/>
        <v>199380247.053</v>
      </c>
      <c r="G50" s="2">
        <f t="shared" si="1"/>
        <v>4534555.9370000064</v>
      </c>
      <c r="H50">
        <v>58641.19</v>
      </c>
      <c r="I50">
        <v>5469.9570000000003</v>
      </c>
      <c r="J50" s="21">
        <v>6.3</v>
      </c>
      <c r="K50" s="21">
        <v>0</v>
      </c>
      <c r="L50" s="21">
        <v>0</v>
      </c>
      <c r="M50" s="21">
        <v>0</v>
      </c>
      <c r="N50" s="21">
        <v>0</v>
      </c>
      <c r="R50" s="11" t="s">
        <v>64</v>
      </c>
      <c r="S50">
        <f>SUMIF(GDP!$A$2:$A$195,'World-GCIRaw'!B50,GDP!$D$2:$D$195)</f>
        <v>58641.19</v>
      </c>
      <c r="T50">
        <f>SUMIF(POP!$A$3:$A$235,'World-GCIRaw'!R50,POP!$B$3:$B$235)</f>
        <v>5469.9570000000003</v>
      </c>
    </row>
    <row r="51" spans="1:20" hidden="1" x14ac:dyDescent="0.3">
      <c r="A51">
        <v>2007</v>
      </c>
      <c r="B51" s="28" t="s">
        <v>238</v>
      </c>
      <c r="C51" s="12" t="s">
        <v>137</v>
      </c>
      <c r="D51" s="10">
        <v>452099.29700000002</v>
      </c>
      <c r="E51" s="10">
        <v>53294.258000000002</v>
      </c>
      <c r="F51" s="2">
        <f t="shared" si="0"/>
        <v>505393.55500000005</v>
      </c>
      <c r="G51" s="2">
        <f t="shared" si="1"/>
        <v>-398805.03899999999</v>
      </c>
      <c r="H51">
        <v>1094.97</v>
      </c>
      <c r="I51">
        <v>809.40200000000004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R51" s="11" t="s">
        <v>185</v>
      </c>
      <c r="S51">
        <f>SUMIF(GDP!$A$2:$A$195,'World-GCIRaw'!B51,GDP!$D$2:$D$195)</f>
        <v>1094.97</v>
      </c>
      <c r="T51">
        <f>SUMIF(POP!$A$3:$A$235,'World-GCIRaw'!R51,POP!$B$3:$B$235)</f>
        <v>809.40200000000004</v>
      </c>
    </row>
    <row r="52" spans="1:20" x14ac:dyDescent="0.3">
      <c r="A52">
        <v>2007</v>
      </c>
      <c r="B52" s="12" t="s">
        <v>425</v>
      </c>
      <c r="C52" s="12" t="s">
        <v>498</v>
      </c>
      <c r="D52" s="10">
        <v>195733.908</v>
      </c>
      <c r="E52" s="10">
        <v>36833.305999999997</v>
      </c>
      <c r="F52" s="2">
        <f t="shared" si="0"/>
        <v>232567.21399999998</v>
      </c>
      <c r="G52" s="2">
        <f t="shared" si="1"/>
        <v>-158900.60200000001</v>
      </c>
      <c r="H52">
        <v>5939.91</v>
      </c>
      <c r="I52">
        <v>70.95</v>
      </c>
      <c r="J52" s="21">
        <v>3.7</v>
      </c>
      <c r="K52" s="21">
        <v>0</v>
      </c>
      <c r="L52" s="21">
        <v>0</v>
      </c>
      <c r="M52" s="21">
        <v>0</v>
      </c>
      <c r="N52" s="21">
        <v>0</v>
      </c>
      <c r="R52" s="11" t="s">
        <v>302</v>
      </c>
      <c r="S52">
        <f>SUMIF(GDP!$A$2:$A$195,'World-GCIRaw'!B52,GDP!$D$2:$D$195)</f>
        <v>5939.91</v>
      </c>
      <c r="T52">
        <f>SUMIF(POP!$A$3:$A$235,'World-GCIRaw'!R52,POP!$B$3:$B$235)</f>
        <v>70.95</v>
      </c>
    </row>
    <row r="53" spans="1:20" x14ac:dyDescent="0.3">
      <c r="A53">
        <v>2007</v>
      </c>
      <c r="B53" s="12" t="s">
        <v>426</v>
      </c>
      <c r="C53" s="12" t="s">
        <v>498</v>
      </c>
      <c r="D53" s="10">
        <v>13597000</v>
      </c>
      <c r="E53" s="10">
        <v>6793733.7199999997</v>
      </c>
      <c r="F53" s="2">
        <f t="shared" si="0"/>
        <v>20390733.719999999</v>
      </c>
      <c r="G53" s="2">
        <f t="shared" si="1"/>
        <v>-6803266.2800000003</v>
      </c>
      <c r="H53">
        <v>4803.47</v>
      </c>
      <c r="I53">
        <v>9504.3529999999992</v>
      </c>
      <c r="J53" s="21">
        <v>3.7</v>
      </c>
      <c r="K53" s="21">
        <v>0</v>
      </c>
      <c r="L53" s="21">
        <v>0</v>
      </c>
      <c r="M53" s="21">
        <v>0</v>
      </c>
      <c r="N53" s="21">
        <v>0</v>
      </c>
      <c r="R53" s="11" t="s">
        <v>303</v>
      </c>
      <c r="S53">
        <f>SUMIF(GDP!$A$2:$A$195,'World-GCIRaw'!B53,GDP!$D$2:$D$195)</f>
        <v>4803.47</v>
      </c>
      <c r="T53">
        <f>SUMIF(POP!$A$3:$A$235,'World-GCIRaw'!R53,POP!$B$3:$B$235)</f>
        <v>9504.3529999999992</v>
      </c>
    </row>
    <row r="54" spans="1:20" x14ac:dyDescent="0.3">
      <c r="A54">
        <v>2007</v>
      </c>
      <c r="B54" s="12" t="s">
        <v>427</v>
      </c>
      <c r="C54" s="12" t="s">
        <v>498</v>
      </c>
      <c r="D54" s="10">
        <v>13565297.221999999</v>
      </c>
      <c r="E54" s="10">
        <v>13800363.526000001</v>
      </c>
      <c r="F54" s="2">
        <f t="shared" si="0"/>
        <v>27365660.748</v>
      </c>
      <c r="G54" s="2">
        <f t="shared" si="1"/>
        <v>235066.3040000014</v>
      </c>
      <c r="H54">
        <v>3588.31</v>
      </c>
      <c r="I54">
        <v>14205.453</v>
      </c>
      <c r="J54" s="21">
        <v>3.7</v>
      </c>
      <c r="K54" s="21">
        <v>0</v>
      </c>
      <c r="L54" s="21">
        <v>0</v>
      </c>
      <c r="M54" s="21">
        <v>0</v>
      </c>
      <c r="N54" s="21">
        <v>0</v>
      </c>
      <c r="R54" s="11" t="s">
        <v>304</v>
      </c>
      <c r="S54">
        <f>SUMIF(GDP!$A$2:$A$195,'World-GCIRaw'!B54,GDP!$D$2:$D$195)</f>
        <v>3588.31</v>
      </c>
      <c r="T54">
        <f>SUMIF(POP!$A$3:$A$235,'World-GCIRaw'!R54,POP!$B$3:$B$235)</f>
        <v>14205.453</v>
      </c>
    </row>
    <row r="55" spans="1:20" x14ac:dyDescent="0.3">
      <c r="A55">
        <v>2007</v>
      </c>
      <c r="B55" s="12" t="s">
        <v>239</v>
      </c>
      <c r="C55" s="12" t="s">
        <v>276</v>
      </c>
      <c r="D55" s="10">
        <v>37100000</v>
      </c>
      <c r="E55" s="10">
        <v>19224000</v>
      </c>
      <c r="F55" s="2">
        <f t="shared" si="0"/>
        <v>56324000</v>
      </c>
      <c r="G55" s="2">
        <f t="shared" si="1"/>
        <v>-17876000</v>
      </c>
      <c r="H55">
        <v>1861.05</v>
      </c>
      <c r="I55">
        <v>79537.252999999997</v>
      </c>
      <c r="J55" s="21">
        <v>3.4</v>
      </c>
      <c r="K55" s="21">
        <v>0</v>
      </c>
      <c r="L55" s="21">
        <v>0</v>
      </c>
      <c r="M55" s="21">
        <v>0</v>
      </c>
      <c r="N55" s="21">
        <v>0</v>
      </c>
      <c r="R55" s="11" t="s">
        <v>186</v>
      </c>
      <c r="S55">
        <f>SUMIF(GDP!$A$2:$A$195,'World-GCIRaw'!B55,GDP!$D$2:$D$195)</f>
        <v>1861.05</v>
      </c>
      <c r="T55">
        <f>SUMIF(POP!$A$3:$A$235,'World-GCIRaw'!R55,POP!$B$3:$B$235)</f>
        <v>79537.252999999997</v>
      </c>
    </row>
    <row r="56" spans="1:20" x14ac:dyDescent="0.3">
      <c r="A56">
        <v>2007</v>
      </c>
      <c r="B56" s="12" t="s">
        <v>428</v>
      </c>
      <c r="C56" s="12" t="s">
        <v>498</v>
      </c>
      <c r="D56" s="10">
        <v>8820612.3839999996</v>
      </c>
      <c r="E56" s="10">
        <v>4014538.645</v>
      </c>
      <c r="F56" s="2">
        <f t="shared" si="0"/>
        <v>12835151.028999999</v>
      </c>
      <c r="G56" s="2">
        <f t="shared" si="1"/>
        <v>-4806073.7390000001</v>
      </c>
      <c r="H56">
        <v>2790.01</v>
      </c>
      <c r="I56">
        <v>6083.4750000000004</v>
      </c>
      <c r="J56" s="21">
        <v>4.0999999999999996</v>
      </c>
      <c r="K56" s="21">
        <v>0</v>
      </c>
      <c r="L56" s="21">
        <v>0</v>
      </c>
      <c r="M56" s="21">
        <v>0</v>
      </c>
      <c r="N56" s="21">
        <v>0</v>
      </c>
      <c r="R56" s="11" t="s">
        <v>305</v>
      </c>
      <c r="S56">
        <f>SUMIF(GDP!$A$2:$A$195,'World-GCIRaw'!B56,GDP!$D$2:$D$195)</f>
        <v>2790.01</v>
      </c>
      <c r="T56">
        <f>SUMIF(POP!$A$3:$A$235,'World-GCIRaw'!R56,POP!$B$3:$B$235)</f>
        <v>6083.4750000000004</v>
      </c>
    </row>
    <row r="57" spans="1:20" hidden="1" x14ac:dyDescent="0.3">
      <c r="A57">
        <v>2007</v>
      </c>
      <c r="B57" s="28" t="s">
        <v>240</v>
      </c>
      <c r="C57" s="12" t="s">
        <v>276</v>
      </c>
      <c r="D57" s="10">
        <v>2767351</v>
      </c>
      <c r="E57" s="10">
        <v>10210000</v>
      </c>
      <c r="F57" s="2">
        <f t="shared" si="0"/>
        <v>12977351</v>
      </c>
      <c r="G57" s="2">
        <f t="shared" si="1"/>
        <v>7442649</v>
      </c>
      <c r="H57">
        <v>15761.84</v>
      </c>
      <c r="I57">
        <v>829.327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R57" s="11" t="s">
        <v>187</v>
      </c>
      <c r="S57">
        <f>SUMIF(GDP!$A$2:$A$195,'World-GCIRaw'!B57,GDP!$D$2:$D$195)</f>
        <v>15761.84</v>
      </c>
      <c r="T57">
        <f>SUMIF(POP!$A$3:$A$235,'World-GCIRaw'!R57,POP!$B$3:$B$235)</f>
        <v>829.327</v>
      </c>
    </row>
    <row r="58" spans="1:20" hidden="1" x14ac:dyDescent="0.3">
      <c r="A58">
        <v>2007</v>
      </c>
      <c r="B58" s="28" t="s">
        <v>241</v>
      </c>
      <c r="C58" s="12" t="s">
        <v>276</v>
      </c>
      <c r="D58" s="10">
        <v>501503.18800000002</v>
      </c>
      <c r="E58" s="10">
        <v>12854.141</v>
      </c>
      <c r="F58" s="2">
        <f t="shared" si="0"/>
        <v>514357.32900000003</v>
      </c>
      <c r="G58" s="2">
        <f t="shared" si="1"/>
        <v>-488649.04700000002</v>
      </c>
      <c r="H58">
        <v>278.98599999999999</v>
      </c>
      <c r="I58">
        <v>4153.3320000000003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R58" s="11" t="s">
        <v>188</v>
      </c>
      <c r="S58">
        <f>SUMIF(GDP!$A$2:$A$195,'World-GCIRaw'!B58,GDP!$D$2:$D$195)</f>
        <v>278.98599999999999</v>
      </c>
      <c r="T58">
        <f>SUMIF(POP!$A$3:$A$235,'World-GCIRaw'!R58,POP!$B$3:$B$235)</f>
        <v>4153.3320000000003</v>
      </c>
    </row>
    <row r="59" spans="1:20" x14ac:dyDescent="0.3">
      <c r="A59">
        <v>2007</v>
      </c>
      <c r="B59" s="12" t="s">
        <v>131</v>
      </c>
      <c r="C59" s="12" t="s">
        <v>488</v>
      </c>
      <c r="D59" s="10">
        <v>16665173.899</v>
      </c>
      <c r="E59" s="10">
        <v>11739446.694</v>
      </c>
      <c r="F59" s="2">
        <f t="shared" si="0"/>
        <v>28404620.593000002</v>
      </c>
      <c r="G59" s="2">
        <f t="shared" si="1"/>
        <v>-4925727.2050000001</v>
      </c>
      <c r="H59">
        <v>16606.57</v>
      </c>
      <c r="I59">
        <v>1344.0719999999999</v>
      </c>
      <c r="J59" s="21">
        <v>5.0999999999999996</v>
      </c>
      <c r="K59" s="21">
        <v>0</v>
      </c>
      <c r="L59" s="21">
        <v>0</v>
      </c>
      <c r="M59" s="21">
        <v>0</v>
      </c>
      <c r="N59" s="21">
        <v>0</v>
      </c>
      <c r="R59" s="11" t="s">
        <v>65</v>
      </c>
      <c r="S59">
        <f>SUMIF(GDP!$A$2:$A$195,'World-GCIRaw'!B59,GDP!$D$2:$D$195)</f>
        <v>16606.57</v>
      </c>
      <c r="T59">
        <f>SUMIF(POP!$A$3:$A$235,'World-GCIRaw'!R59,POP!$B$3:$B$235)</f>
        <v>1344.0719999999999</v>
      </c>
    </row>
    <row r="60" spans="1:20" hidden="1" x14ac:dyDescent="0.3">
      <c r="A60">
        <v>2007</v>
      </c>
      <c r="B60" s="28" t="s">
        <v>249</v>
      </c>
      <c r="C60" s="12" t="s">
        <v>276</v>
      </c>
      <c r="D60" s="10">
        <v>1845000</v>
      </c>
      <c r="E60" s="10">
        <v>1880000</v>
      </c>
      <c r="F60" s="2">
        <f t="shared" si="0"/>
        <v>3725000</v>
      </c>
      <c r="G60" s="2">
        <f t="shared" si="1"/>
        <v>35000</v>
      </c>
      <c r="H60">
        <v>3402.16</v>
      </c>
      <c r="I60">
        <v>1138.434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R60" s="11" t="s">
        <v>189</v>
      </c>
      <c r="S60">
        <f>SUMIF(GDP!$A$2:$A$195,'World-GCIRaw'!B60,GDP!$D$2:$D$195)</f>
        <v>3402.16</v>
      </c>
      <c r="T60">
        <f>SUMIF(POP!$A$3:$A$235,'World-GCIRaw'!R60,POP!$B$3:$B$235)</f>
        <v>1138.434</v>
      </c>
    </row>
    <row r="61" spans="1:20" x14ac:dyDescent="0.3">
      <c r="A61">
        <v>2007</v>
      </c>
      <c r="B61" s="12" t="s">
        <v>429</v>
      </c>
      <c r="C61" s="12" t="s">
        <v>276</v>
      </c>
      <c r="D61" s="10">
        <v>5808649.6179999998</v>
      </c>
      <c r="E61" s="10">
        <v>1277145.3659999999</v>
      </c>
      <c r="F61" s="2">
        <f t="shared" si="0"/>
        <v>7085794.9839999992</v>
      </c>
      <c r="G61" s="2">
        <f t="shared" si="1"/>
        <v>-4531504.2520000003</v>
      </c>
      <c r="H61">
        <v>249.209</v>
      </c>
      <c r="I61">
        <v>81000.409</v>
      </c>
      <c r="J61" s="21">
        <v>3.1</v>
      </c>
      <c r="K61" s="21">
        <v>0</v>
      </c>
      <c r="L61" s="21">
        <v>0</v>
      </c>
      <c r="M61" s="21">
        <v>0</v>
      </c>
      <c r="N61" s="21">
        <v>0</v>
      </c>
      <c r="R61" s="11" t="s">
        <v>306</v>
      </c>
      <c r="S61">
        <f>SUMIF(GDP!$A$2:$A$195,'World-GCIRaw'!B61,GDP!$D$2:$D$195)</f>
        <v>249.209</v>
      </c>
      <c r="T61">
        <f>SUMIF(POP!$A$3:$A$235,'World-GCIRaw'!R61,POP!$B$3:$B$235)</f>
        <v>81000.409</v>
      </c>
    </row>
    <row r="62" spans="1:20" hidden="1" x14ac:dyDescent="0.3">
      <c r="A62">
        <v>2007</v>
      </c>
      <c r="B62" s="28" t="s">
        <v>430</v>
      </c>
      <c r="C62" s="12" t="s">
        <v>497</v>
      </c>
      <c r="D62" s="10">
        <v>1779736.173</v>
      </c>
      <c r="E62" s="10">
        <v>745733.49100000004</v>
      </c>
      <c r="F62" s="2">
        <f t="shared" si="0"/>
        <v>2525469.6639999999</v>
      </c>
      <c r="G62" s="2">
        <f t="shared" si="1"/>
        <v>-1034002.6819999999</v>
      </c>
      <c r="H62">
        <v>4034.94</v>
      </c>
      <c r="I62">
        <v>834.81200000000001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R62" s="11" t="s">
        <v>308</v>
      </c>
      <c r="S62">
        <f>SUMIF(GDP!$A$2:$A$195,'World-GCIRaw'!B62,GDP!$D$2:$D$195)</f>
        <v>4034.94</v>
      </c>
      <c r="T62">
        <f>SUMIF(POP!$A$3:$A$235,'World-GCIRaw'!R62,POP!$B$3:$B$235)</f>
        <v>834.81200000000001</v>
      </c>
    </row>
    <row r="63" spans="1:20" x14ac:dyDescent="0.3">
      <c r="A63">
        <v>2007</v>
      </c>
      <c r="B63" s="12" t="s">
        <v>132</v>
      </c>
      <c r="C63" s="12" t="s">
        <v>488</v>
      </c>
      <c r="D63" s="10">
        <v>81576271.858999997</v>
      </c>
      <c r="E63" s="10">
        <v>89798884.876000002</v>
      </c>
      <c r="F63" s="2">
        <f t="shared" si="0"/>
        <v>171375156.73500001</v>
      </c>
      <c r="G63" s="2">
        <f t="shared" si="1"/>
        <v>8222613.0170000046</v>
      </c>
      <c r="H63">
        <v>48463.31</v>
      </c>
      <c r="I63">
        <v>5298.0140000000001</v>
      </c>
      <c r="J63" s="21">
        <v>6.3</v>
      </c>
      <c r="K63" s="21">
        <v>0</v>
      </c>
      <c r="L63" s="21">
        <v>0</v>
      </c>
      <c r="M63" s="21">
        <v>0</v>
      </c>
      <c r="N63" s="21">
        <v>0</v>
      </c>
      <c r="R63" s="11" t="s">
        <v>67</v>
      </c>
      <c r="S63">
        <f>SUMIF(GDP!$A$2:$A$195,'World-GCIRaw'!B63,GDP!$D$2:$D$195)</f>
        <v>48463.31</v>
      </c>
      <c r="T63">
        <f>SUMIF(POP!$A$3:$A$235,'World-GCIRaw'!R63,POP!$B$3:$B$235)</f>
        <v>5298.0140000000001</v>
      </c>
    </row>
    <row r="64" spans="1:20" x14ac:dyDescent="0.3">
      <c r="A64">
        <v>2007</v>
      </c>
      <c r="B64" s="12" t="s">
        <v>133</v>
      </c>
      <c r="C64" s="12" t="s">
        <v>488</v>
      </c>
      <c r="D64" s="10">
        <v>611364435.45799994</v>
      </c>
      <c r="E64" s="10">
        <v>539730711.53600001</v>
      </c>
      <c r="F64" s="2">
        <f t="shared" si="0"/>
        <v>1151095146.994</v>
      </c>
      <c r="G64" s="2">
        <f t="shared" si="1"/>
        <v>-71633723.921999931</v>
      </c>
      <c r="H64">
        <v>43059.91</v>
      </c>
      <c r="I64">
        <v>64054.165999999997</v>
      </c>
      <c r="J64" s="21">
        <v>6.4</v>
      </c>
      <c r="K64" s="21">
        <v>0</v>
      </c>
      <c r="L64" s="21">
        <v>0</v>
      </c>
      <c r="M64" s="21">
        <v>0</v>
      </c>
      <c r="N64" s="21">
        <v>0</v>
      </c>
      <c r="R64" s="11" t="s">
        <v>68</v>
      </c>
      <c r="S64">
        <f>SUMIF(GDP!$A$2:$A$195,'World-GCIRaw'!B64,GDP!$D$2:$D$195)</f>
        <v>43059.91</v>
      </c>
      <c r="T64">
        <f>SUMIF(POP!$A$3:$A$235,'World-GCIRaw'!R64,POP!$B$3:$B$235)</f>
        <v>64054.165999999997</v>
      </c>
    </row>
    <row r="65" spans="1:20" hidden="1" x14ac:dyDescent="0.3">
      <c r="A65">
        <v>2007</v>
      </c>
      <c r="B65" s="28" t="s">
        <v>242</v>
      </c>
      <c r="C65" s="12" t="s">
        <v>276</v>
      </c>
      <c r="D65" s="10">
        <v>2110233.0430000001</v>
      </c>
      <c r="E65" s="10">
        <v>6302024.8210000014</v>
      </c>
      <c r="F65" s="2">
        <f t="shared" si="0"/>
        <v>8412257.8640000019</v>
      </c>
      <c r="G65" s="2">
        <f t="shared" si="1"/>
        <v>4191791.7780000013</v>
      </c>
      <c r="H65">
        <v>8652.1200000000008</v>
      </c>
      <c r="I65">
        <v>1489.193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R65" s="11" t="s">
        <v>190</v>
      </c>
      <c r="S65">
        <f>SUMIF(GDP!$A$2:$A$195,'World-GCIRaw'!B65,GDP!$D$2:$D$195)</f>
        <v>8652.1200000000008</v>
      </c>
      <c r="T65">
        <f>SUMIF(POP!$A$3:$A$235,'World-GCIRaw'!R65,POP!$B$3:$B$235)</f>
        <v>1489.193</v>
      </c>
    </row>
    <row r="66" spans="1:20" x14ac:dyDescent="0.3">
      <c r="A66">
        <v>2007</v>
      </c>
      <c r="B66" s="12" t="s">
        <v>243</v>
      </c>
      <c r="C66" s="12" t="s">
        <v>276</v>
      </c>
      <c r="D66" s="10">
        <v>320964.804</v>
      </c>
      <c r="E66" s="10">
        <v>13337.118</v>
      </c>
      <c r="F66" s="2">
        <f t="shared" si="0"/>
        <v>334301.92200000002</v>
      </c>
      <c r="G66" s="2">
        <f t="shared" si="1"/>
        <v>-307627.68599999999</v>
      </c>
      <c r="H66">
        <v>827.64700000000005</v>
      </c>
      <c r="I66">
        <v>1539.116</v>
      </c>
      <c r="J66" s="21">
        <v>4.2</v>
      </c>
      <c r="K66" s="21">
        <v>0</v>
      </c>
      <c r="L66" s="21">
        <v>0</v>
      </c>
      <c r="M66" s="21">
        <v>0</v>
      </c>
      <c r="N66" s="21">
        <v>0</v>
      </c>
      <c r="R66" s="11" t="s">
        <v>191</v>
      </c>
      <c r="S66">
        <f>SUMIF(GDP!$A$2:$A$195,'World-GCIRaw'!B66,GDP!$D$2:$D$195)</f>
        <v>827.64700000000005</v>
      </c>
      <c r="T66">
        <f>SUMIF(POP!$A$3:$A$235,'World-GCIRaw'!R66,POP!$B$3:$B$235)</f>
        <v>1539.116</v>
      </c>
    </row>
    <row r="67" spans="1:20" x14ac:dyDescent="0.3">
      <c r="A67">
        <v>2007</v>
      </c>
      <c r="B67" s="12" t="s">
        <v>158</v>
      </c>
      <c r="C67" s="12" t="s">
        <v>488</v>
      </c>
      <c r="D67" s="10">
        <v>5214130.6440000003</v>
      </c>
      <c r="E67" s="10">
        <v>1232361.132</v>
      </c>
      <c r="F67" s="2">
        <f t="shared" ref="F67:F130" si="2">E67+D67</f>
        <v>6446491.7760000005</v>
      </c>
      <c r="G67" s="2">
        <f t="shared" ref="G67:G130" si="3">E67-D67</f>
        <v>-3981769.5120000001</v>
      </c>
      <c r="H67">
        <v>2626.83</v>
      </c>
      <c r="I67">
        <v>4390.5349999999999</v>
      </c>
      <c r="J67" s="21">
        <v>4.2</v>
      </c>
      <c r="K67" s="21">
        <v>0</v>
      </c>
      <c r="L67" s="21">
        <v>0</v>
      </c>
      <c r="M67" s="21">
        <v>0</v>
      </c>
      <c r="N67" s="21">
        <v>0</v>
      </c>
      <c r="R67" s="11" t="s">
        <v>141</v>
      </c>
      <c r="S67">
        <f>SUMIF(GDP!$A$2:$A$195,'World-GCIRaw'!B67,GDP!$D$2:$D$195)</f>
        <v>2626.83</v>
      </c>
      <c r="T67">
        <f>SUMIF(POP!$A$3:$A$235,'World-GCIRaw'!R67,POP!$B$3:$B$235)</f>
        <v>4390.5349999999999</v>
      </c>
    </row>
    <row r="68" spans="1:20" x14ac:dyDescent="0.3">
      <c r="A68">
        <v>2007</v>
      </c>
      <c r="B68" s="12" t="s">
        <v>134</v>
      </c>
      <c r="C68" s="12" t="s">
        <v>488</v>
      </c>
      <c r="D68" s="10">
        <v>1059307813</v>
      </c>
      <c r="E68" s="10">
        <v>1328841354</v>
      </c>
      <c r="F68" s="2">
        <f t="shared" si="2"/>
        <v>2388149167</v>
      </c>
      <c r="G68" s="2">
        <f t="shared" si="3"/>
        <v>269533541</v>
      </c>
      <c r="H68">
        <v>42531.25</v>
      </c>
      <c r="I68">
        <v>81344.456999999995</v>
      </c>
      <c r="J68" s="21">
        <v>5.2</v>
      </c>
      <c r="K68" s="21">
        <v>0</v>
      </c>
      <c r="L68" s="21">
        <v>0</v>
      </c>
      <c r="M68" s="21">
        <v>0</v>
      </c>
      <c r="N68" s="21">
        <v>0</v>
      </c>
      <c r="R68" s="11" t="s">
        <v>69</v>
      </c>
      <c r="S68">
        <f>SUMIF(GDP!$A$2:$A$195,'World-GCIRaw'!B68,GDP!$D$2:$D$195)</f>
        <v>42531.25</v>
      </c>
      <c r="T68">
        <f>SUMIF(POP!$A$3:$A$235,'World-GCIRaw'!R68,POP!$B$3:$B$235)</f>
        <v>81344.456999999995</v>
      </c>
    </row>
    <row r="69" spans="1:20" x14ac:dyDescent="0.3">
      <c r="A69">
        <v>2007</v>
      </c>
      <c r="B69" s="12" t="s">
        <v>250</v>
      </c>
      <c r="C69" s="12" t="s">
        <v>276</v>
      </c>
      <c r="D69" s="10">
        <v>7278290.0010000002</v>
      </c>
      <c r="E69" s="10">
        <v>4194720</v>
      </c>
      <c r="F69" s="2">
        <f t="shared" si="2"/>
        <v>11473010.001</v>
      </c>
      <c r="G69" s="2">
        <f t="shared" si="3"/>
        <v>-3083570.0010000002</v>
      </c>
      <c r="H69">
        <v>1516.05</v>
      </c>
      <c r="I69">
        <v>22700.212</v>
      </c>
      <c r="J69" s="21">
        <v>3.2</v>
      </c>
      <c r="K69" s="21">
        <v>0</v>
      </c>
      <c r="L69" s="21">
        <v>0</v>
      </c>
      <c r="M69" s="21">
        <v>0</v>
      </c>
      <c r="N69" s="21">
        <v>0</v>
      </c>
      <c r="R69" s="11" t="s">
        <v>192</v>
      </c>
      <c r="S69">
        <f>SUMIF(GDP!$A$2:$A$195,'World-GCIRaw'!B69,GDP!$D$2:$D$195)</f>
        <v>1516.05</v>
      </c>
      <c r="T69">
        <f>SUMIF(POP!$A$3:$A$235,'World-GCIRaw'!R69,POP!$B$3:$B$235)</f>
        <v>22700.212</v>
      </c>
    </row>
    <row r="70" spans="1:20" x14ac:dyDescent="0.3">
      <c r="A70">
        <v>2007</v>
      </c>
      <c r="B70" s="12" t="s">
        <v>135</v>
      </c>
      <c r="C70" s="12" t="s">
        <v>488</v>
      </c>
      <c r="D70" s="10">
        <v>76099246.072999999</v>
      </c>
      <c r="E70" s="10">
        <v>23504156.355999999</v>
      </c>
      <c r="F70" s="2">
        <f t="shared" si="2"/>
        <v>99603402.42899999</v>
      </c>
      <c r="G70" s="2">
        <f t="shared" si="3"/>
        <v>-52595089.717</v>
      </c>
      <c r="H70">
        <v>28899.95</v>
      </c>
      <c r="I70">
        <v>11380.897000000001</v>
      </c>
      <c r="J70" s="21">
        <v>4.2</v>
      </c>
      <c r="K70" s="21">
        <v>0</v>
      </c>
      <c r="L70" s="21">
        <v>0</v>
      </c>
      <c r="M70" s="21">
        <v>0</v>
      </c>
      <c r="N70" s="21">
        <v>0</v>
      </c>
      <c r="R70" s="11" t="s">
        <v>71</v>
      </c>
      <c r="S70">
        <f>SUMIF(GDP!$A$2:$A$195,'World-GCIRaw'!B70,GDP!$D$2:$D$195)</f>
        <v>28899.95</v>
      </c>
      <c r="T70">
        <f>SUMIF(POP!$A$3:$A$235,'World-GCIRaw'!R70,POP!$B$3:$B$235)</f>
        <v>11380.897000000001</v>
      </c>
    </row>
    <row r="71" spans="1:20" hidden="1" x14ac:dyDescent="0.3">
      <c r="A71">
        <v>2007</v>
      </c>
      <c r="B71" s="28" t="s">
        <v>431</v>
      </c>
      <c r="C71" s="12" t="s">
        <v>498</v>
      </c>
      <c r="D71" s="10">
        <v>365125.245</v>
      </c>
      <c r="E71" s="10">
        <v>33410.873</v>
      </c>
      <c r="F71" s="2">
        <f t="shared" si="2"/>
        <v>398536.11800000002</v>
      </c>
      <c r="G71" s="2">
        <f t="shared" si="3"/>
        <v>-331714.37199999997</v>
      </c>
      <c r="H71">
        <v>7324.19</v>
      </c>
      <c r="I71">
        <v>103.586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R71" s="11" t="s">
        <v>311</v>
      </c>
      <c r="S71">
        <f>SUMIF(GDP!$A$2:$A$195,'World-GCIRaw'!B71,GDP!$D$2:$D$195)</f>
        <v>7324.19</v>
      </c>
      <c r="T71">
        <f>SUMIF(POP!$A$3:$A$235,'World-GCIRaw'!R71,POP!$B$3:$B$235)</f>
        <v>103.586</v>
      </c>
    </row>
    <row r="72" spans="1:20" x14ac:dyDescent="0.3">
      <c r="A72">
        <v>2007</v>
      </c>
      <c r="B72" s="12" t="s">
        <v>432</v>
      </c>
      <c r="C72" s="12" t="s">
        <v>498</v>
      </c>
      <c r="D72" s="10">
        <v>13544300.939999999</v>
      </c>
      <c r="E72" s="10">
        <v>6898539.8540000003</v>
      </c>
      <c r="F72" s="2">
        <f t="shared" si="2"/>
        <v>20442840.794</v>
      </c>
      <c r="G72" s="2">
        <f t="shared" si="3"/>
        <v>-6645761.0859999992</v>
      </c>
      <c r="H72">
        <v>2489.9499999999998</v>
      </c>
      <c r="I72">
        <v>13700.286</v>
      </c>
      <c r="J72" s="21">
        <v>3.9</v>
      </c>
      <c r="K72" s="21">
        <v>0</v>
      </c>
      <c r="L72" s="21">
        <v>0</v>
      </c>
      <c r="M72" s="21">
        <v>0</v>
      </c>
      <c r="N72" s="21">
        <v>0</v>
      </c>
      <c r="R72" s="11" t="s">
        <v>313</v>
      </c>
      <c r="S72">
        <f>SUMIF(GDP!$A$2:$A$195,'World-GCIRaw'!B72,GDP!$D$2:$D$195)</f>
        <v>2489.9499999999998</v>
      </c>
      <c r="T72">
        <f>SUMIF(POP!$A$3:$A$235,'World-GCIRaw'!R72,POP!$B$3:$B$235)</f>
        <v>13700.286</v>
      </c>
    </row>
    <row r="73" spans="1:20" hidden="1" x14ac:dyDescent="0.3">
      <c r="A73">
        <v>2007</v>
      </c>
      <c r="B73" s="28" t="s">
        <v>244</v>
      </c>
      <c r="C73" s="12" t="s">
        <v>276</v>
      </c>
      <c r="D73" s="10">
        <v>1281496.2749999999</v>
      </c>
      <c r="E73" s="10">
        <v>1203000</v>
      </c>
      <c r="F73" s="2">
        <f t="shared" si="2"/>
        <v>2484496.2749999999</v>
      </c>
      <c r="G73" s="2">
        <f t="shared" si="3"/>
        <v>-78496.274999999907</v>
      </c>
      <c r="H73">
        <v>628.71100000000001</v>
      </c>
      <c r="I73">
        <v>10096.727000000001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R73" s="11" t="s">
        <v>193</v>
      </c>
      <c r="S73">
        <f>SUMIF(GDP!$A$2:$A$195,'World-GCIRaw'!B73,GDP!$D$2:$D$195)</f>
        <v>628.71100000000001</v>
      </c>
      <c r="T73">
        <f>SUMIF(POP!$A$3:$A$235,'World-GCIRaw'!R73,POP!$B$3:$B$235)</f>
        <v>10096.727000000001</v>
      </c>
    </row>
    <row r="74" spans="1:20" hidden="1" x14ac:dyDescent="0.3">
      <c r="A74">
        <v>2007</v>
      </c>
      <c r="B74" s="28" t="s">
        <v>245</v>
      </c>
      <c r="C74" s="12" t="s">
        <v>276</v>
      </c>
      <c r="D74" s="10">
        <v>173557.63699999999</v>
      </c>
      <c r="E74" s="10">
        <v>107036</v>
      </c>
      <c r="F74" s="2">
        <f t="shared" si="2"/>
        <v>280593.63699999999</v>
      </c>
      <c r="G74" s="2">
        <f t="shared" si="3"/>
        <v>-66521.636999999988</v>
      </c>
      <c r="H74">
        <v>502.82100000000003</v>
      </c>
      <c r="I74">
        <v>1445.9580000000001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R74" s="11" t="s">
        <v>194</v>
      </c>
      <c r="S74">
        <f>SUMIF(GDP!$A$2:$A$195,'World-GCIRaw'!B74,GDP!$D$2:$D$195)</f>
        <v>502.82100000000003</v>
      </c>
      <c r="T74">
        <f>SUMIF(POP!$A$3:$A$235,'World-GCIRaw'!R74,POP!$B$3:$B$235)</f>
        <v>1445.9580000000001</v>
      </c>
    </row>
    <row r="75" spans="1:20" x14ac:dyDescent="0.3">
      <c r="A75">
        <v>2007</v>
      </c>
      <c r="B75" s="12" t="s">
        <v>433</v>
      </c>
      <c r="C75" s="12" t="s">
        <v>498</v>
      </c>
      <c r="D75" s="10">
        <v>1028778.444</v>
      </c>
      <c r="E75" s="10">
        <v>678571</v>
      </c>
      <c r="F75" s="2">
        <f t="shared" si="2"/>
        <v>1707349.4440000001</v>
      </c>
      <c r="G75" s="2">
        <f t="shared" si="3"/>
        <v>-350207.44400000002</v>
      </c>
      <c r="H75">
        <v>2334.0100000000002</v>
      </c>
      <c r="I75">
        <v>747.86900000000003</v>
      </c>
      <c r="J75" s="21">
        <v>3.2</v>
      </c>
      <c r="K75" s="21">
        <v>0</v>
      </c>
      <c r="L75" s="21">
        <v>0</v>
      </c>
      <c r="M75" s="21">
        <v>0</v>
      </c>
      <c r="N75" s="21">
        <v>0</v>
      </c>
      <c r="R75" s="11" t="s">
        <v>314</v>
      </c>
      <c r="S75">
        <f>SUMIF(GDP!$A$2:$A$195,'World-GCIRaw'!B75,GDP!$D$2:$D$195)</f>
        <v>2334.0100000000002</v>
      </c>
      <c r="T75">
        <f>SUMIF(POP!$A$3:$A$235,'World-GCIRaw'!R75,POP!$B$3:$B$235)</f>
        <v>747.86900000000003</v>
      </c>
    </row>
    <row r="76" spans="1:20" hidden="1" x14ac:dyDescent="0.3">
      <c r="A76">
        <v>2007</v>
      </c>
      <c r="B76" s="28" t="s">
        <v>434</v>
      </c>
      <c r="C76" s="12" t="s">
        <v>498</v>
      </c>
      <c r="D76" s="10">
        <v>1695668.932</v>
      </c>
      <c r="E76" s="10">
        <v>525366.20799999998</v>
      </c>
      <c r="F76" s="2">
        <f t="shared" si="2"/>
        <v>2221035.14</v>
      </c>
      <c r="G76" s="2">
        <f t="shared" si="3"/>
        <v>-1170302.7239999999</v>
      </c>
      <c r="H76">
        <v>615.80999999999995</v>
      </c>
      <c r="I76">
        <v>9556.8889999999992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R76" s="11" t="s">
        <v>315</v>
      </c>
      <c r="S76">
        <f>SUMIF(GDP!$A$2:$A$195,'World-GCIRaw'!B76,GDP!$D$2:$D$195)</f>
        <v>615.80999999999995</v>
      </c>
      <c r="T76">
        <f>SUMIF(POP!$A$3:$A$235,'World-GCIRaw'!R76,POP!$B$3:$B$235)</f>
        <v>9556.8889999999992</v>
      </c>
    </row>
    <row r="77" spans="1:20" x14ac:dyDescent="0.3">
      <c r="A77">
        <v>2007</v>
      </c>
      <c r="B77" s="12" t="s">
        <v>435</v>
      </c>
      <c r="C77" s="12" t="s">
        <v>498</v>
      </c>
      <c r="D77" s="10">
        <v>8887711</v>
      </c>
      <c r="E77" s="10">
        <v>5783590</v>
      </c>
      <c r="F77" s="2">
        <f t="shared" si="2"/>
        <v>14671301</v>
      </c>
      <c r="G77" s="2">
        <f t="shared" si="3"/>
        <v>-3104121</v>
      </c>
      <c r="H77">
        <v>1592.57</v>
      </c>
      <c r="I77">
        <v>7707.9719999999998</v>
      </c>
      <c r="J77" s="21">
        <v>3.6</v>
      </c>
      <c r="K77" s="21">
        <v>0</v>
      </c>
      <c r="L77" s="21">
        <v>0</v>
      </c>
      <c r="M77" s="21">
        <v>0</v>
      </c>
      <c r="N77" s="21">
        <v>0</v>
      </c>
      <c r="R77" s="11" t="s">
        <v>316</v>
      </c>
      <c r="S77">
        <f>SUMIF(GDP!$A$2:$A$195,'World-GCIRaw'!B77,GDP!$D$2:$D$195)</f>
        <v>1592.57</v>
      </c>
      <c r="T77">
        <f>SUMIF(POP!$A$3:$A$235,'World-GCIRaw'!R77,POP!$B$3:$B$235)</f>
        <v>7707.9719999999998</v>
      </c>
    </row>
    <row r="78" spans="1:20" x14ac:dyDescent="0.3">
      <c r="A78">
        <v>2007</v>
      </c>
      <c r="B78" s="12" t="s">
        <v>126</v>
      </c>
      <c r="C78" s="12" t="s">
        <v>488</v>
      </c>
      <c r="D78" s="10">
        <v>94659727</v>
      </c>
      <c r="E78" s="10">
        <v>94590870</v>
      </c>
      <c r="F78" s="2">
        <f t="shared" si="2"/>
        <v>189250597</v>
      </c>
      <c r="G78" s="2">
        <f t="shared" si="3"/>
        <v>-68857</v>
      </c>
      <c r="H78">
        <v>13893.38</v>
      </c>
      <c r="I78">
        <v>10023.887000000001</v>
      </c>
      <c r="J78" s="21">
        <v>4.3</v>
      </c>
      <c r="K78" s="21">
        <v>0</v>
      </c>
      <c r="L78" s="21">
        <v>0</v>
      </c>
      <c r="M78" s="21">
        <v>0</v>
      </c>
      <c r="N78" s="21">
        <v>0</v>
      </c>
      <c r="R78" s="11" t="s">
        <v>72</v>
      </c>
      <c r="S78">
        <f>SUMIF(GDP!$A$2:$A$195,'World-GCIRaw'!B78,GDP!$D$2:$D$195)</f>
        <v>13893.38</v>
      </c>
      <c r="T78">
        <f>SUMIF(POP!$A$3:$A$235,'World-GCIRaw'!R78,POP!$B$3:$B$235)</f>
        <v>10023.887000000001</v>
      </c>
    </row>
    <row r="79" spans="1:20" x14ac:dyDescent="0.3">
      <c r="A79">
        <v>2007</v>
      </c>
      <c r="B79" s="12" t="s">
        <v>436</v>
      </c>
      <c r="C79" s="12" t="s">
        <v>488</v>
      </c>
      <c r="D79" s="10">
        <v>6689690.6440000003</v>
      </c>
      <c r="E79" s="10">
        <v>4772043.432</v>
      </c>
      <c r="F79" s="2">
        <f t="shared" si="2"/>
        <v>11461734.076000001</v>
      </c>
      <c r="G79" s="2">
        <f t="shared" si="3"/>
        <v>-1917647.2120000003</v>
      </c>
      <c r="H79">
        <v>69928.2</v>
      </c>
      <c r="I79">
        <v>305.2</v>
      </c>
      <c r="J79" s="21">
        <v>5.4</v>
      </c>
      <c r="K79" s="21">
        <v>0</v>
      </c>
      <c r="L79" s="21">
        <v>0</v>
      </c>
      <c r="M79" s="21">
        <v>0</v>
      </c>
      <c r="N79" s="21">
        <v>0</v>
      </c>
      <c r="R79" s="11" t="s">
        <v>73</v>
      </c>
      <c r="S79">
        <f>SUMIF(GDP!$A$2:$A$195,'World-GCIRaw'!B79,GDP!$D$2:$D$195)</f>
        <v>69928.2</v>
      </c>
      <c r="T79">
        <f>SUMIF(POP!$A$3:$A$235,'World-GCIRaw'!R79,POP!$B$3:$B$235)</f>
        <v>305.2</v>
      </c>
    </row>
    <row r="80" spans="1:20" x14ac:dyDescent="0.3">
      <c r="A80">
        <v>2007</v>
      </c>
      <c r="B80" s="12" t="s">
        <v>437</v>
      </c>
      <c r="C80" s="12" t="s">
        <v>501</v>
      </c>
      <c r="D80" s="10">
        <v>218645293.93099999</v>
      </c>
      <c r="E80" s="10">
        <v>145898053.46399999</v>
      </c>
      <c r="F80" s="2">
        <f t="shared" si="2"/>
        <v>364543347.39499998</v>
      </c>
      <c r="G80" s="2">
        <f t="shared" si="3"/>
        <v>-72747240.467000008</v>
      </c>
      <c r="H80">
        <v>1076.8399999999999</v>
      </c>
      <c r="I80">
        <v>1179681.2390000001</v>
      </c>
      <c r="J80" s="21">
        <v>4.4000000000000004</v>
      </c>
      <c r="K80" s="21">
        <v>0</v>
      </c>
      <c r="L80" s="21">
        <v>0</v>
      </c>
      <c r="M80" s="21">
        <v>0</v>
      </c>
      <c r="N80" s="21">
        <v>0</v>
      </c>
      <c r="R80" s="11" t="s">
        <v>317</v>
      </c>
      <c r="S80">
        <f>SUMIF(GDP!$A$2:$A$195,'World-GCIRaw'!B80,GDP!$D$2:$D$195)</f>
        <v>1076.8399999999999</v>
      </c>
      <c r="T80">
        <f>SUMIF(POP!$A$3:$A$235,'World-GCIRaw'!R80,POP!$B$3:$B$235)</f>
        <v>1179681.2390000001</v>
      </c>
    </row>
    <row r="81" spans="1:20" x14ac:dyDescent="0.3">
      <c r="A81">
        <v>2007</v>
      </c>
      <c r="B81" s="12" t="s">
        <v>9</v>
      </c>
      <c r="C81" s="12" t="s">
        <v>17</v>
      </c>
      <c r="D81" s="10">
        <v>93100595</v>
      </c>
      <c r="E81" s="10">
        <v>114100872.803</v>
      </c>
      <c r="F81" s="2">
        <f t="shared" si="2"/>
        <v>207201467.803</v>
      </c>
      <c r="G81" s="2">
        <f t="shared" si="3"/>
        <v>21000277.803000003</v>
      </c>
      <c r="H81">
        <v>2064.23</v>
      </c>
      <c r="I81">
        <v>232989.141</v>
      </c>
      <c r="J81" s="21">
        <v>2.7</v>
      </c>
      <c r="K81" s="21">
        <v>0</v>
      </c>
      <c r="L81" s="21">
        <v>0</v>
      </c>
      <c r="M81" s="21">
        <v>0</v>
      </c>
      <c r="N81" s="21">
        <v>0</v>
      </c>
      <c r="R81" s="11" t="s">
        <v>318</v>
      </c>
      <c r="S81">
        <f>SUMIF(GDP!$A$2:$A$195,'World-GCIRaw'!B81,GDP!$D$2:$D$195)</f>
        <v>2064.23</v>
      </c>
      <c r="T81">
        <f>SUMIF(POP!$A$3:$A$235,'World-GCIRaw'!R81,POP!$B$3:$B$235)</f>
        <v>232989.141</v>
      </c>
    </row>
    <row r="82" spans="1:20" hidden="1" x14ac:dyDescent="0.3">
      <c r="A82">
        <v>2007</v>
      </c>
      <c r="B82" s="28" t="s">
        <v>478</v>
      </c>
      <c r="C82" s="12" t="s">
        <v>137</v>
      </c>
      <c r="D82" s="10">
        <v>44894469.215999998</v>
      </c>
      <c r="E82" s="10">
        <v>88733000</v>
      </c>
      <c r="F82" s="2">
        <f t="shared" si="2"/>
        <v>133627469.21599999</v>
      </c>
      <c r="G82" s="2">
        <f t="shared" si="3"/>
        <v>43838530.784000002</v>
      </c>
      <c r="H82">
        <v>4929.0600000000004</v>
      </c>
      <c r="I82">
        <v>72031.103000000003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R82" s="11" t="s">
        <v>319</v>
      </c>
      <c r="S82">
        <f>SUMIF(GDP!$A$2:$A$195,'World-GCIRaw'!B82,GDP!$D$2:$D$195)</f>
        <v>4929.0600000000004</v>
      </c>
      <c r="T82">
        <f>SUMIF(POP!$A$3:$A$235,'World-GCIRaw'!R82,POP!$B$3:$B$235)</f>
        <v>72031.103000000003</v>
      </c>
    </row>
    <row r="83" spans="1:20" hidden="1" x14ac:dyDescent="0.3">
      <c r="A83">
        <v>2007</v>
      </c>
      <c r="B83" s="28" t="s">
        <v>159</v>
      </c>
      <c r="C83" s="12" t="s">
        <v>137</v>
      </c>
      <c r="D83" s="10">
        <v>21516000</v>
      </c>
      <c r="E83" s="10">
        <v>41672287.152999997</v>
      </c>
      <c r="F83" s="2">
        <f t="shared" si="2"/>
        <v>63188287.152999997</v>
      </c>
      <c r="G83" s="2">
        <f t="shared" si="3"/>
        <v>20156287.152999997</v>
      </c>
      <c r="H83">
        <v>3090.85</v>
      </c>
      <c r="I83">
        <v>28390.433000000001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R83" s="11" t="s">
        <v>142</v>
      </c>
      <c r="S83">
        <f>SUMIF(GDP!$A$2:$A$195,'World-GCIRaw'!B83,GDP!$D$2:$D$195)</f>
        <v>3090.85</v>
      </c>
      <c r="T83">
        <f>SUMIF(POP!$A$3:$A$235,'World-GCIRaw'!R83,POP!$B$3:$B$235)</f>
        <v>28390.433000000001</v>
      </c>
    </row>
    <row r="84" spans="1:20" x14ac:dyDescent="0.3">
      <c r="A84">
        <v>2007</v>
      </c>
      <c r="B84" s="12" t="s">
        <v>125</v>
      </c>
      <c r="C84" s="12" t="s">
        <v>488</v>
      </c>
      <c r="D84" s="10">
        <v>87045335.180000007</v>
      </c>
      <c r="E84" s="10">
        <v>122232810.734</v>
      </c>
      <c r="F84" s="2">
        <f t="shared" si="2"/>
        <v>209278145.914</v>
      </c>
      <c r="G84" s="2">
        <f t="shared" si="3"/>
        <v>35187475.55399999</v>
      </c>
      <c r="H84">
        <v>60812.43</v>
      </c>
      <c r="I84">
        <v>4398.0730000000003</v>
      </c>
      <c r="J84" s="21">
        <v>4.0999999999999996</v>
      </c>
      <c r="K84" s="21">
        <v>0</v>
      </c>
      <c r="L84" s="21">
        <v>0</v>
      </c>
      <c r="M84" s="21">
        <v>0</v>
      </c>
      <c r="N84" s="21">
        <v>0</v>
      </c>
      <c r="R84" s="11" t="s">
        <v>74</v>
      </c>
      <c r="S84">
        <f>SUMIF(GDP!$A$2:$A$195,'World-GCIRaw'!B84,GDP!$D$2:$D$195)</f>
        <v>60812.43</v>
      </c>
      <c r="T84">
        <f>SUMIF(POP!$A$3:$A$235,'World-GCIRaw'!R84,POP!$B$3:$B$235)</f>
        <v>4398.0730000000003</v>
      </c>
    </row>
    <row r="85" spans="1:20" x14ac:dyDescent="0.3">
      <c r="A85">
        <v>2007</v>
      </c>
      <c r="B85" s="12" t="s">
        <v>160</v>
      </c>
      <c r="C85" s="12" t="s">
        <v>137</v>
      </c>
      <c r="D85" s="10">
        <v>56619379</v>
      </c>
      <c r="E85" s="10">
        <v>54091395</v>
      </c>
      <c r="F85" s="2">
        <f t="shared" si="2"/>
        <v>110710774</v>
      </c>
      <c r="G85" s="2">
        <f t="shared" si="3"/>
        <v>-2527984</v>
      </c>
      <c r="H85">
        <v>24907.919999999998</v>
      </c>
      <c r="I85">
        <v>6922.6850000000004</v>
      </c>
      <c r="J85" s="21">
        <v>4.5999999999999996</v>
      </c>
      <c r="K85" s="21">
        <v>0</v>
      </c>
      <c r="L85" s="21">
        <v>0</v>
      </c>
      <c r="M85" s="21">
        <v>0</v>
      </c>
      <c r="N85" s="21">
        <v>0</v>
      </c>
      <c r="R85" s="11" t="s">
        <v>143</v>
      </c>
      <c r="S85">
        <f>SUMIF(GDP!$A$2:$A$195,'World-GCIRaw'!B85,GDP!$D$2:$D$195)</f>
        <v>24907.919999999998</v>
      </c>
      <c r="T85">
        <f>SUMIF(POP!$A$3:$A$235,'World-GCIRaw'!R85,POP!$B$3:$B$235)</f>
        <v>6922.6850000000004</v>
      </c>
    </row>
    <row r="86" spans="1:20" x14ac:dyDescent="0.3">
      <c r="A86">
        <v>2007</v>
      </c>
      <c r="B86" s="12" t="s">
        <v>124</v>
      </c>
      <c r="C86" s="12" t="s">
        <v>488</v>
      </c>
      <c r="D86" s="10">
        <v>511822513.74800003</v>
      </c>
      <c r="E86" s="10">
        <v>500203413.15700001</v>
      </c>
      <c r="F86" s="2">
        <f t="shared" si="2"/>
        <v>1012025926.905</v>
      </c>
      <c r="G86" s="2">
        <f t="shared" si="3"/>
        <v>-11619100.591000021</v>
      </c>
      <c r="H86">
        <v>37685.360000000001</v>
      </c>
      <c r="I86">
        <v>59313.510999999999</v>
      </c>
      <c r="J86" s="21">
        <v>3.6</v>
      </c>
      <c r="K86" s="21">
        <v>0</v>
      </c>
      <c r="L86" s="21">
        <v>0</v>
      </c>
      <c r="M86" s="21">
        <v>0</v>
      </c>
      <c r="N86" s="21">
        <v>0</v>
      </c>
      <c r="R86" s="11" t="s">
        <v>75</v>
      </c>
      <c r="S86">
        <f>SUMIF(GDP!$A$2:$A$195,'World-GCIRaw'!B86,GDP!$D$2:$D$195)</f>
        <v>37685.360000000001</v>
      </c>
      <c r="T86">
        <f>SUMIF(POP!$A$3:$A$235,'World-GCIRaw'!R86,POP!$B$3:$B$235)</f>
        <v>59313.510999999999</v>
      </c>
    </row>
    <row r="87" spans="1:20" x14ac:dyDescent="0.3">
      <c r="A87">
        <v>2007</v>
      </c>
      <c r="B87" s="12" t="s">
        <v>438</v>
      </c>
      <c r="C87" s="12" t="s">
        <v>276</v>
      </c>
      <c r="D87" s="10">
        <v>6747629.1310000001</v>
      </c>
      <c r="E87" s="10">
        <v>2223961.3480000002</v>
      </c>
      <c r="F87" s="2">
        <f t="shared" si="2"/>
        <v>8971590.4790000003</v>
      </c>
      <c r="G87" s="2">
        <f t="shared" si="3"/>
        <v>-4523667.7829999998</v>
      </c>
      <c r="H87">
        <v>4756.2700000000004</v>
      </c>
      <c r="I87">
        <v>2775.4670000000001</v>
      </c>
      <c r="J87" s="21">
        <v>4.0999999999999996</v>
      </c>
      <c r="K87" s="21">
        <v>0</v>
      </c>
      <c r="L87" s="21">
        <v>0</v>
      </c>
      <c r="M87" s="21">
        <v>0</v>
      </c>
      <c r="N87" s="21">
        <v>0</v>
      </c>
      <c r="R87" s="11" t="s">
        <v>320</v>
      </c>
      <c r="S87">
        <f>SUMIF(GDP!$A$2:$A$195,'World-GCIRaw'!B87,GDP!$D$2:$D$195)</f>
        <v>4756.2700000000004</v>
      </c>
      <c r="T87">
        <f>SUMIF(POP!$A$3:$A$235,'World-GCIRaw'!R87,POP!$B$3:$B$235)</f>
        <v>2775.4670000000001</v>
      </c>
    </row>
    <row r="88" spans="1:20" x14ac:dyDescent="0.3">
      <c r="A88">
        <v>2007</v>
      </c>
      <c r="B88" s="12" t="s">
        <v>439</v>
      </c>
      <c r="C88" s="12" t="s">
        <v>500</v>
      </c>
      <c r="D88" s="10">
        <v>622243336.42999995</v>
      </c>
      <c r="E88" s="10">
        <v>714327036.48599994</v>
      </c>
      <c r="F88" s="2">
        <f t="shared" si="2"/>
        <v>1336570372.9159999</v>
      </c>
      <c r="G88" s="2">
        <f t="shared" si="3"/>
        <v>92083700.055999994</v>
      </c>
      <c r="H88">
        <v>35342.480000000003</v>
      </c>
      <c r="I88">
        <v>128505.251</v>
      </c>
      <c r="J88" s="21">
        <v>6.1</v>
      </c>
      <c r="K88" s="21">
        <v>0</v>
      </c>
      <c r="L88" s="21">
        <v>0</v>
      </c>
      <c r="M88" s="21">
        <v>0</v>
      </c>
      <c r="N88" s="21">
        <v>0</v>
      </c>
      <c r="R88" s="11" t="s">
        <v>321</v>
      </c>
      <c r="S88">
        <f>SUMIF(GDP!$A$2:$A$195,'World-GCIRaw'!B88,GDP!$D$2:$D$195)</f>
        <v>35342.480000000003</v>
      </c>
      <c r="T88">
        <f>SUMIF(POP!$A$3:$A$235,'World-GCIRaw'!R88,POP!$B$3:$B$235)</f>
        <v>128505.251</v>
      </c>
    </row>
    <row r="89" spans="1:20" x14ac:dyDescent="0.3">
      <c r="A89">
        <v>2007</v>
      </c>
      <c r="B89" s="12" t="s">
        <v>161</v>
      </c>
      <c r="C89" s="12" t="s">
        <v>137</v>
      </c>
      <c r="D89" s="10">
        <v>13531100.49</v>
      </c>
      <c r="E89" s="10">
        <v>5700016.5520000001</v>
      </c>
      <c r="F89" s="2">
        <f t="shared" si="2"/>
        <v>19231117.041999999</v>
      </c>
      <c r="G89" s="2">
        <f t="shared" si="3"/>
        <v>-7831083.9380000001</v>
      </c>
      <c r="H89">
        <v>2762.82</v>
      </c>
      <c r="I89">
        <v>6193.1909999999998</v>
      </c>
      <c r="J89" s="21">
        <v>4.2</v>
      </c>
      <c r="K89" s="21">
        <v>0</v>
      </c>
      <c r="L89" s="21">
        <v>0</v>
      </c>
      <c r="M89" s="21">
        <v>0</v>
      </c>
      <c r="N89" s="21">
        <v>0</v>
      </c>
      <c r="R89" s="11" t="s">
        <v>144</v>
      </c>
      <c r="S89">
        <f>SUMIF(GDP!$A$2:$A$195,'World-GCIRaw'!B89,GDP!$D$2:$D$195)</f>
        <v>2762.82</v>
      </c>
      <c r="T89">
        <f>SUMIF(POP!$A$3:$A$235,'World-GCIRaw'!R89,POP!$B$3:$B$235)</f>
        <v>6193.1909999999998</v>
      </c>
    </row>
    <row r="90" spans="1:20" x14ac:dyDescent="0.3">
      <c r="A90">
        <v>2007</v>
      </c>
      <c r="B90" s="12" t="s">
        <v>440</v>
      </c>
      <c r="C90" s="12" t="s">
        <v>137</v>
      </c>
      <c r="D90" s="10">
        <v>32686612.798999999</v>
      </c>
      <c r="E90" s="10">
        <v>47747902.403999999</v>
      </c>
      <c r="F90" s="2">
        <f t="shared" si="2"/>
        <v>80434515.202999994</v>
      </c>
      <c r="G90" s="2">
        <f t="shared" si="3"/>
        <v>15061289.605</v>
      </c>
      <c r="H90">
        <v>6733.45</v>
      </c>
      <c r="I90">
        <v>15841.355</v>
      </c>
      <c r="J90" s="21">
        <v>4.2</v>
      </c>
      <c r="K90" s="21">
        <v>0</v>
      </c>
      <c r="L90" s="21">
        <v>0</v>
      </c>
      <c r="M90" s="21">
        <v>0</v>
      </c>
      <c r="N90" s="21">
        <v>0</v>
      </c>
      <c r="R90" s="11" t="s">
        <v>322</v>
      </c>
      <c r="S90">
        <f>SUMIF(GDP!$A$2:$A$195,'World-GCIRaw'!B90,GDP!$D$2:$D$195)</f>
        <v>6733.45</v>
      </c>
      <c r="T90">
        <f>SUMIF(POP!$A$3:$A$235,'World-GCIRaw'!R90,POP!$B$3:$B$235)</f>
        <v>15841.355</v>
      </c>
    </row>
    <row r="91" spans="1:20" x14ac:dyDescent="0.3">
      <c r="A91">
        <v>2007</v>
      </c>
      <c r="B91" s="12" t="s">
        <v>246</v>
      </c>
      <c r="C91" s="12" t="s">
        <v>276</v>
      </c>
      <c r="D91" s="10">
        <v>8989261.7740000002</v>
      </c>
      <c r="E91" s="10">
        <v>4080799.73</v>
      </c>
      <c r="F91" s="2">
        <f t="shared" si="2"/>
        <v>13070061.504000001</v>
      </c>
      <c r="G91" s="2">
        <f t="shared" si="3"/>
        <v>-4908462.0439999998</v>
      </c>
      <c r="H91">
        <v>895.226</v>
      </c>
      <c r="I91">
        <v>38085.909</v>
      </c>
      <c r="J91" s="21">
        <v>3.4</v>
      </c>
      <c r="K91" s="21">
        <v>0</v>
      </c>
      <c r="L91" s="21">
        <v>0</v>
      </c>
      <c r="M91" s="21">
        <v>0</v>
      </c>
      <c r="N91" s="21">
        <v>0</v>
      </c>
      <c r="R91" s="11" t="s">
        <v>195</v>
      </c>
      <c r="S91">
        <f>SUMIF(GDP!$A$2:$A$195,'World-GCIRaw'!B91,GDP!$D$2:$D$195)</f>
        <v>895.226</v>
      </c>
      <c r="T91">
        <f>SUMIF(POP!$A$3:$A$235,'World-GCIRaw'!R91,POP!$B$3:$B$235)</f>
        <v>38085.909</v>
      </c>
    </row>
    <row r="92" spans="1:20" x14ac:dyDescent="0.3">
      <c r="A92">
        <v>2007</v>
      </c>
      <c r="B92" s="12" t="s">
        <v>479</v>
      </c>
      <c r="C92" s="12" t="s">
        <v>500</v>
      </c>
      <c r="D92" s="10">
        <v>356841657.96600002</v>
      </c>
      <c r="E92" s="10">
        <v>371477103.60399997</v>
      </c>
      <c r="F92" s="2">
        <f t="shared" si="2"/>
        <v>728318761.56999993</v>
      </c>
      <c r="G92" s="2">
        <f t="shared" si="3"/>
        <v>14635445.637999952</v>
      </c>
      <c r="H92">
        <v>23060.71</v>
      </c>
      <c r="I92">
        <v>49062.428999999996</v>
      </c>
      <c r="J92" s="21">
        <v>5.0999999999999996</v>
      </c>
      <c r="K92" s="21">
        <v>0</v>
      </c>
      <c r="L92" s="21">
        <v>0</v>
      </c>
      <c r="M92" s="21">
        <v>0</v>
      </c>
      <c r="N92" s="21">
        <v>0</v>
      </c>
      <c r="R92" s="11" t="s">
        <v>325</v>
      </c>
      <c r="S92">
        <f>SUMIF(GDP!$A$2:$A$195,'World-GCIRaw'!B92,GDP!$D$2:$D$195)</f>
        <v>23060.71</v>
      </c>
      <c r="T92">
        <f>SUMIF(POP!$A$3:$A$235,'World-GCIRaw'!R92,POP!$B$3:$B$235)</f>
        <v>49062.428999999996</v>
      </c>
    </row>
    <row r="93" spans="1:20" x14ac:dyDescent="0.3">
      <c r="A93">
        <v>2007</v>
      </c>
      <c r="B93" s="12" t="s">
        <v>162</v>
      </c>
      <c r="C93" s="12" t="s">
        <v>137</v>
      </c>
      <c r="D93" s="10">
        <v>21362495.234999999</v>
      </c>
      <c r="E93" s="10">
        <v>62691155.983000003</v>
      </c>
      <c r="F93" s="2">
        <f t="shared" si="2"/>
        <v>84053651.217999995</v>
      </c>
      <c r="G93" s="2">
        <f t="shared" si="3"/>
        <v>41328660.748000003</v>
      </c>
      <c r="H93">
        <v>33732.519999999997</v>
      </c>
      <c r="I93">
        <v>2503.41</v>
      </c>
      <c r="J93" s="21">
        <v>4.3</v>
      </c>
      <c r="K93" s="21">
        <v>0</v>
      </c>
      <c r="L93" s="21">
        <v>0</v>
      </c>
      <c r="M93" s="21">
        <v>0</v>
      </c>
      <c r="N93" s="21">
        <v>0</v>
      </c>
      <c r="R93" s="11" t="s">
        <v>145</v>
      </c>
      <c r="S93">
        <f>SUMIF(GDP!$A$2:$A$195,'World-GCIRaw'!B93,GDP!$D$2:$D$195)</f>
        <v>33732.519999999997</v>
      </c>
      <c r="T93">
        <f>SUMIF(POP!$A$3:$A$235,'World-GCIRaw'!R93,POP!$B$3:$B$235)</f>
        <v>2503.41</v>
      </c>
    </row>
    <row r="94" spans="1:20" hidden="1" x14ac:dyDescent="0.3">
      <c r="A94">
        <v>2007</v>
      </c>
      <c r="B94" s="28" t="s">
        <v>480</v>
      </c>
      <c r="C94" s="12" t="s">
        <v>137</v>
      </c>
      <c r="D94" s="10">
        <v>2788600</v>
      </c>
      <c r="E94" s="10">
        <v>1321100</v>
      </c>
      <c r="F94" s="2">
        <f t="shared" si="2"/>
        <v>4109700</v>
      </c>
      <c r="G94" s="2">
        <f t="shared" si="3"/>
        <v>-1467500</v>
      </c>
      <c r="H94">
        <v>719.77499999999998</v>
      </c>
      <c r="I94">
        <v>5189.72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R94" s="11" t="s">
        <v>326</v>
      </c>
      <c r="S94">
        <f>SUMIF(GDP!$A$2:$A$195,'World-GCIRaw'!B94,GDP!$D$2:$D$195)</f>
        <v>719.77499999999998</v>
      </c>
      <c r="T94">
        <f>SUMIF(POP!$A$3:$A$235,'World-GCIRaw'!R94,POP!$B$3:$B$235)</f>
        <v>5189.72</v>
      </c>
    </row>
    <row r="95" spans="1:20" hidden="1" x14ac:dyDescent="0.3">
      <c r="A95">
        <v>2007</v>
      </c>
      <c r="B95" s="28" t="s">
        <v>10</v>
      </c>
      <c r="C95" s="12" t="s">
        <v>17</v>
      </c>
      <c r="D95" s="10">
        <v>1066850</v>
      </c>
      <c r="E95" s="10">
        <v>997013.65099999995</v>
      </c>
      <c r="F95" s="2">
        <f t="shared" si="2"/>
        <v>2063863.6510000001</v>
      </c>
      <c r="G95" s="2">
        <f t="shared" si="3"/>
        <v>-69836.349000000046</v>
      </c>
      <c r="H95">
        <v>822.36</v>
      </c>
      <c r="I95">
        <v>5949.7870000000003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R95" s="11" t="s">
        <v>327</v>
      </c>
      <c r="S95">
        <f>SUMIF(GDP!$A$2:$A$195,'World-GCIRaw'!B95,GDP!$D$2:$D$195)</f>
        <v>822.36</v>
      </c>
      <c r="T95">
        <f>SUMIF(POP!$A$3:$A$235,'World-GCIRaw'!R95,POP!$B$3:$B$235)</f>
        <v>5949.7870000000003</v>
      </c>
    </row>
    <row r="96" spans="1:20" x14ac:dyDescent="0.3">
      <c r="A96">
        <v>2007</v>
      </c>
      <c r="B96" s="12" t="s">
        <v>123</v>
      </c>
      <c r="C96" s="12" t="s">
        <v>488</v>
      </c>
      <c r="D96" s="10">
        <v>15185449.486</v>
      </c>
      <c r="E96" s="10">
        <v>7893151.4809999997</v>
      </c>
      <c r="F96" s="2">
        <f t="shared" si="2"/>
        <v>23078600.967</v>
      </c>
      <c r="G96" s="2">
        <f t="shared" si="3"/>
        <v>-7292298.0049999999</v>
      </c>
      <c r="H96">
        <v>14010.24</v>
      </c>
      <c r="I96">
        <v>2198.518</v>
      </c>
      <c r="J96" s="21">
        <v>4.0999999999999996</v>
      </c>
      <c r="K96" s="21">
        <v>0</v>
      </c>
      <c r="L96" s="21">
        <v>0</v>
      </c>
      <c r="M96" s="21">
        <v>0</v>
      </c>
      <c r="N96" s="21">
        <v>0</v>
      </c>
      <c r="R96" s="11" t="s">
        <v>76</v>
      </c>
      <c r="S96">
        <f>SUMIF(GDP!$A$2:$A$195,'World-GCIRaw'!B96,GDP!$D$2:$D$195)</f>
        <v>14010.24</v>
      </c>
      <c r="T96">
        <f>SUMIF(POP!$A$3:$A$235,'World-GCIRaw'!R96,POP!$B$3:$B$235)</f>
        <v>2198.518</v>
      </c>
    </row>
    <row r="97" spans="1:20" x14ac:dyDescent="0.3">
      <c r="A97">
        <v>2007</v>
      </c>
      <c r="B97" s="12" t="s">
        <v>163</v>
      </c>
      <c r="C97" s="12" t="s">
        <v>137</v>
      </c>
      <c r="D97" s="10">
        <v>11814556.538000001</v>
      </c>
      <c r="E97" s="10">
        <v>3574000</v>
      </c>
      <c r="F97" s="2">
        <f t="shared" si="2"/>
        <v>15388556.538000001</v>
      </c>
      <c r="G97" s="2">
        <f t="shared" si="3"/>
        <v>-8240556.5380000006</v>
      </c>
      <c r="H97">
        <v>6086.8</v>
      </c>
      <c r="I97">
        <v>4086.4659999999999</v>
      </c>
      <c r="J97" s="21">
        <v>2.1</v>
      </c>
      <c r="K97" s="21">
        <v>0</v>
      </c>
      <c r="L97" s="21">
        <v>0</v>
      </c>
      <c r="M97" s="21">
        <v>0</v>
      </c>
      <c r="N97" s="21">
        <v>0</v>
      </c>
      <c r="R97" s="11" t="s">
        <v>146</v>
      </c>
      <c r="S97">
        <f>SUMIF(GDP!$A$2:$A$195,'World-GCIRaw'!B97,GDP!$D$2:$D$195)</f>
        <v>6086.8</v>
      </c>
      <c r="T97">
        <f>SUMIF(POP!$A$3:$A$235,'World-GCIRaw'!R97,POP!$B$3:$B$235)</f>
        <v>4086.4659999999999</v>
      </c>
    </row>
    <row r="98" spans="1:20" x14ac:dyDescent="0.3">
      <c r="A98">
        <v>2007</v>
      </c>
      <c r="B98" s="12" t="s">
        <v>247</v>
      </c>
      <c r="C98" s="12" t="s">
        <v>276</v>
      </c>
      <c r="D98" s="10">
        <v>1731870.767</v>
      </c>
      <c r="E98" s="10">
        <v>769411</v>
      </c>
      <c r="F98" s="2">
        <f t="shared" si="2"/>
        <v>2501281.767</v>
      </c>
      <c r="G98" s="2">
        <f t="shared" si="3"/>
        <v>-962459.76699999999</v>
      </c>
      <c r="H98">
        <v>1001.12</v>
      </c>
      <c r="I98">
        <v>1982.287</v>
      </c>
      <c r="J98" s="21">
        <v>2.5</v>
      </c>
      <c r="K98" s="21">
        <v>0</v>
      </c>
      <c r="L98" s="21">
        <v>0</v>
      </c>
      <c r="M98" s="21">
        <v>0</v>
      </c>
      <c r="N98" s="21">
        <v>0</v>
      </c>
      <c r="R98" s="11" t="s">
        <v>196</v>
      </c>
      <c r="S98">
        <f>SUMIF(GDP!$A$2:$A$195,'World-GCIRaw'!B98,GDP!$D$2:$D$195)</f>
        <v>1001.12</v>
      </c>
      <c r="T98">
        <f>SUMIF(POP!$A$3:$A$235,'World-GCIRaw'!R98,POP!$B$3:$B$235)</f>
        <v>1982.287</v>
      </c>
    </row>
    <row r="99" spans="1:20" hidden="1" x14ac:dyDescent="0.3">
      <c r="A99">
        <v>2007</v>
      </c>
      <c r="B99" s="28" t="s">
        <v>251</v>
      </c>
      <c r="C99" s="12" t="s">
        <v>276</v>
      </c>
      <c r="D99" s="10">
        <v>499400</v>
      </c>
      <c r="E99" s="10">
        <v>200200</v>
      </c>
      <c r="F99" s="2">
        <f t="shared" si="2"/>
        <v>699600</v>
      </c>
      <c r="G99" s="2">
        <f t="shared" si="3"/>
        <v>-299200</v>
      </c>
      <c r="H99">
        <v>424.94200000000001</v>
      </c>
      <c r="I99">
        <v>3512.9319999999998</v>
      </c>
      <c r="J99" s="21">
        <v>0</v>
      </c>
      <c r="K99" s="21">
        <v>0</v>
      </c>
      <c r="L99" s="21">
        <v>0</v>
      </c>
      <c r="M99" s="21">
        <v>0</v>
      </c>
      <c r="N99" s="21">
        <v>0</v>
      </c>
      <c r="R99" s="11" t="s">
        <v>197</v>
      </c>
      <c r="S99">
        <f>SUMIF(GDP!$A$2:$A$195,'World-GCIRaw'!B99,GDP!$D$2:$D$195)</f>
        <v>424.94200000000001</v>
      </c>
      <c r="T99">
        <f>SUMIF(POP!$A$3:$A$235,'World-GCIRaw'!R99,POP!$B$3:$B$235)</f>
        <v>3512.9319999999998</v>
      </c>
    </row>
    <row r="100" spans="1:20" hidden="1" x14ac:dyDescent="0.3">
      <c r="A100">
        <v>2007</v>
      </c>
      <c r="B100" s="28" t="s">
        <v>248</v>
      </c>
      <c r="C100" s="12" t="s">
        <v>276</v>
      </c>
      <c r="D100" s="10">
        <v>6748809.5499999998</v>
      </c>
      <c r="E100" s="10">
        <v>46970000</v>
      </c>
      <c r="F100" s="2">
        <f t="shared" si="2"/>
        <v>53718809.549999997</v>
      </c>
      <c r="G100" s="2">
        <f t="shared" si="3"/>
        <v>40221190.450000003</v>
      </c>
      <c r="H100">
        <v>11711.14</v>
      </c>
      <c r="I100">
        <v>5970.3620000000001</v>
      </c>
      <c r="J100" s="21">
        <v>0</v>
      </c>
      <c r="K100" s="21">
        <v>0</v>
      </c>
      <c r="L100" s="21">
        <v>0</v>
      </c>
      <c r="M100" s="21">
        <v>0</v>
      </c>
      <c r="N100" s="21">
        <v>0</v>
      </c>
      <c r="R100" s="11" t="s">
        <v>198</v>
      </c>
      <c r="S100">
        <f>SUMIF(GDP!$A$2:$A$195,'World-GCIRaw'!B100,GDP!$D$2:$D$195)</f>
        <v>11711.14</v>
      </c>
      <c r="T100">
        <f>SUMIF(POP!$A$3:$A$235,'World-GCIRaw'!R100,POP!$B$3:$B$235)</f>
        <v>5970.3620000000001</v>
      </c>
    </row>
    <row r="101" spans="1:20" x14ac:dyDescent="0.3">
      <c r="A101">
        <v>2007</v>
      </c>
      <c r="B101" s="12" t="s">
        <v>122</v>
      </c>
      <c r="C101" s="12" t="s">
        <v>488</v>
      </c>
      <c r="D101" s="10">
        <v>24445067.456999999</v>
      </c>
      <c r="E101" s="10">
        <v>17162395.776000001</v>
      </c>
      <c r="F101" s="2">
        <f t="shared" si="2"/>
        <v>41607463.232999995</v>
      </c>
      <c r="G101" s="2">
        <f t="shared" si="3"/>
        <v>-7282671.680999998</v>
      </c>
      <c r="H101">
        <v>12313.17</v>
      </c>
      <c r="I101">
        <v>3260.0909999999999</v>
      </c>
      <c r="J101" s="21">
        <v>4.8</v>
      </c>
      <c r="K101" s="21">
        <v>0</v>
      </c>
      <c r="L101" s="21">
        <v>0</v>
      </c>
      <c r="M101" s="21">
        <v>0</v>
      </c>
      <c r="N101" s="21">
        <v>0</v>
      </c>
      <c r="R101" s="11" t="s">
        <v>77</v>
      </c>
      <c r="S101">
        <f>SUMIF(GDP!$A$2:$A$195,'World-GCIRaw'!B101,GDP!$D$2:$D$195)</f>
        <v>12313.17</v>
      </c>
      <c r="T101">
        <f>SUMIF(POP!$A$3:$A$235,'World-GCIRaw'!R101,POP!$B$3:$B$235)</f>
        <v>3260.0909999999999</v>
      </c>
    </row>
    <row r="102" spans="1:20" x14ac:dyDescent="0.3">
      <c r="A102">
        <v>2007</v>
      </c>
      <c r="B102" s="12" t="s">
        <v>121</v>
      </c>
      <c r="C102" s="12" t="s">
        <v>488</v>
      </c>
      <c r="D102" s="10">
        <v>27565631</v>
      </c>
      <c r="E102" s="10">
        <v>22390355</v>
      </c>
      <c r="F102" s="2">
        <f t="shared" si="2"/>
        <v>49955986</v>
      </c>
      <c r="G102" s="2">
        <f t="shared" si="3"/>
        <v>-5175276</v>
      </c>
      <c r="H102">
        <v>107013.82</v>
      </c>
      <c r="I102">
        <v>474.72199999999998</v>
      </c>
      <c r="J102" s="21">
        <v>4.5999999999999996</v>
      </c>
      <c r="K102" s="21">
        <v>0</v>
      </c>
      <c r="L102" s="21">
        <v>0</v>
      </c>
      <c r="M102" s="21">
        <v>0</v>
      </c>
      <c r="N102" s="21">
        <v>0</v>
      </c>
      <c r="R102" s="11" t="s">
        <v>78</v>
      </c>
      <c r="S102">
        <f>SUMIF(GDP!$A$2:$A$195,'World-GCIRaw'!B102,GDP!$D$2:$D$195)</f>
        <v>107013.82</v>
      </c>
      <c r="T102">
        <f>SUMIF(POP!$A$3:$A$235,'World-GCIRaw'!R102,POP!$B$3:$B$235)</f>
        <v>474.72199999999998</v>
      </c>
    </row>
    <row r="103" spans="1:20" x14ac:dyDescent="0.3">
      <c r="A103">
        <v>2007</v>
      </c>
      <c r="B103" s="12" t="s">
        <v>252</v>
      </c>
      <c r="C103" s="12" t="s">
        <v>276</v>
      </c>
      <c r="D103" s="10">
        <v>2445478.4139999999</v>
      </c>
      <c r="E103" s="10">
        <v>1343309.4210000001</v>
      </c>
      <c r="F103" s="2">
        <f t="shared" si="2"/>
        <v>3788787.835</v>
      </c>
      <c r="G103" s="2">
        <f t="shared" si="3"/>
        <v>-1102168.9929999998</v>
      </c>
      <c r="H103">
        <v>379.06599999999997</v>
      </c>
      <c r="I103">
        <v>19433.523000000001</v>
      </c>
      <c r="J103" s="21">
        <v>2.8</v>
      </c>
      <c r="K103" s="21">
        <v>0</v>
      </c>
      <c r="L103" s="21">
        <v>0</v>
      </c>
      <c r="M103" s="21">
        <v>0</v>
      </c>
      <c r="N103" s="21">
        <v>0</v>
      </c>
      <c r="R103" s="11" t="s">
        <v>199</v>
      </c>
      <c r="S103">
        <f>SUMIF(GDP!$A$2:$A$195,'World-GCIRaw'!B103,GDP!$D$2:$D$195)</f>
        <v>379.06599999999997</v>
      </c>
      <c r="T103">
        <f>SUMIF(POP!$A$3:$A$235,'World-GCIRaw'!R103,POP!$B$3:$B$235)</f>
        <v>19433.523000000001</v>
      </c>
    </row>
    <row r="104" spans="1:20" x14ac:dyDescent="0.3">
      <c r="A104">
        <v>2007</v>
      </c>
      <c r="B104" s="12" t="s">
        <v>253</v>
      </c>
      <c r="C104" s="12" t="s">
        <v>276</v>
      </c>
      <c r="D104" s="10">
        <v>1377845.298</v>
      </c>
      <c r="E104" s="10">
        <v>868559.18500000006</v>
      </c>
      <c r="F104" s="2">
        <f t="shared" si="2"/>
        <v>2246404.483</v>
      </c>
      <c r="G104" s="2">
        <f t="shared" si="3"/>
        <v>-509286.1129999999</v>
      </c>
      <c r="H104">
        <v>306.89999999999998</v>
      </c>
      <c r="I104">
        <v>13840.968999999999</v>
      </c>
      <c r="J104" s="21">
        <v>3.1</v>
      </c>
      <c r="K104" s="21">
        <v>0</v>
      </c>
      <c r="L104" s="21">
        <v>0</v>
      </c>
      <c r="M104" s="21">
        <v>0</v>
      </c>
      <c r="N104" s="21">
        <v>0</v>
      </c>
      <c r="R104" s="11" t="s">
        <v>200</v>
      </c>
      <c r="S104">
        <f>SUMIF(GDP!$A$2:$A$195,'World-GCIRaw'!B104,GDP!$D$2:$D$195)</f>
        <v>306.89999999999998</v>
      </c>
      <c r="T104">
        <f>SUMIF(POP!$A$3:$A$235,'World-GCIRaw'!R104,POP!$B$3:$B$235)</f>
        <v>13840.968999999999</v>
      </c>
    </row>
    <row r="105" spans="1:20" x14ac:dyDescent="0.3">
      <c r="A105">
        <v>2007</v>
      </c>
      <c r="B105" s="12" t="s">
        <v>18</v>
      </c>
      <c r="C105" s="12" t="s">
        <v>17</v>
      </c>
      <c r="D105" s="10">
        <v>146104307.07300001</v>
      </c>
      <c r="E105" s="10">
        <v>175961862.67300001</v>
      </c>
      <c r="F105" s="2">
        <f t="shared" si="2"/>
        <v>322066169.74600005</v>
      </c>
      <c r="G105" s="2">
        <f t="shared" si="3"/>
        <v>29857555.599999994</v>
      </c>
      <c r="H105">
        <v>7378.59</v>
      </c>
      <c r="I105">
        <v>26625.845000000001</v>
      </c>
      <c r="J105" s="21">
        <v>5.0999999999999996</v>
      </c>
      <c r="K105" s="21">
        <v>0</v>
      </c>
      <c r="L105" s="21">
        <v>0</v>
      </c>
      <c r="M105" s="21">
        <v>0</v>
      </c>
      <c r="N105" s="21">
        <v>0</v>
      </c>
      <c r="R105" s="11" t="s">
        <v>328</v>
      </c>
      <c r="S105">
        <f>SUMIF(GDP!$A$2:$A$195,'World-GCIRaw'!B105,GDP!$D$2:$D$195)</f>
        <v>7378.59</v>
      </c>
      <c r="T105">
        <f>SUMIF(POP!$A$3:$A$235,'World-GCIRaw'!R105,POP!$B$3:$B$235)</f>
        <v>26625.845000000001</v>
      </c>
    </row>
    <row r="106" spans="1:20" hidden="1" x14ac:dyDescent="0.3">
      <c r="A106">
        <v>2007</v>
      </c>
      <c r="B106" s="28" t="s">
        <v>443</v>
      </c>
      <c r="C106" s="12" t="s">
        <v>487</v>
      </c>
      <c r="D106" s="10">
        <v>1096290.118</v>
      </c>
      <c r="E106" s="10">
        <v>228000</v>
      </c>
      <c r="F106" s="2">
        <f t="shared" si="2"/>
        <v>1324290.118</v>
      </c>
      <c r="G106" s="2">
        <f t="shared" si="3"/>
        <v>-868290.11800000002</v>
      </c>
      <c r="H106">
        <v>6128.46</v>
      </c>
      <c r="I106">
        <v>336.07</v>
      </c>
      <c r="J106" s="21">
        <v>0</v>
      </c>
      <c r="K106" s="21">
        <v>0</v>
      </c>
      <c r="L106" s="21">
        <v>0</v>
      </c>
      <c r="M106" s="21">
        <v>0</v>
      </c>
      <c r="N106" s="21">
        <v>0</v>
      </c>
      <c r="R106" s="11" t="s">
        <v>329</v>
      </c>
      <c r="S106">
        <f>SUMIF(GDP!$A$2:$A$195,'World-GCIRaw'!B106,GDP!$D$2:$D$195)</f>
        <v>6128.46</v>
      </c>
      <c r="T106">
        <f>SUMIF(POP!$A$3:$A$235,'World-GCIRaw'!R106,POP!$B$3:$B$235)</f>
        <v>336.07</v>
      </c>
    </row>
    <row r="107" spans="1:20" x14ac:dyDescent="0.3">
      <c r="A107">
        <v>2007</v>
      </c>
      <c r="B107" s="12" t="s">
        <v>254</v>
      </c>
      <c r="C107" s="12" t="s">
        <v>276</v>
      </c>
      <c r="D107" s="10">
        <v>2184847.3620000002</v>
      </c>
      <c r="E107" s="10">
        <v>1440624.7960000001</v>
      </c>
      <c r="F107" s="2">
        <f t="shared" si="2"/>
        <v>3625472.1580000003</v>
      </c>
      <c r="G107" s="2">
        <f t="shared" si="3"/>
        <v>-744222.56600000011</v>
      </c>
      <c r="H107">
        <v>616.721</v>
      </c>
      <c r="I107">
        <v>13675.606</v>
      </c>
      <c r="J107" s="21">
        <v>3.2</v>
      </c>
      <c r="K107" s="21">
        <v>0</v>
      </c>
      <c r="L107" s="21">
        <v>0</v>
      </c>
      <c r="M107" s="21">
        <v>0</v>
      </c>
      <c r="N107" s="21">
        <v>0</v>
      </c>
      <c r="R107" s="11" t="s">
        <v>201</v>
      </c>
      <c r="S107">
        <f>SUMIF(GDP!$A$2:$A$195,'World-GCIRaw'!B107,GDP!$D$2:$D$195)</f>
        <v>616.721</v>
      </c>
      <c r="T107">
        <f>SUMIF(POP!$A$3:$A$235,'World-GCIRaw'!R107,POP!$B$3:$B$235)</f>
        <v>13675.606</v>
      </c>
    </row>
    <row r="108" spans="1:20" x14ac:dyDescent="0.3">
      <c r="A108">
        <v>2007</v>
      </c>
      <c r="B108" s="12" t="s">
        <v>119</v>
      </c>
      <c r="C108" s="12" t="s">
        <v>488</v>
      </c>
      <c r="D108" s="10">
        <v>4947024.1610000003</v>
      </c>
      <c r="E108" s="10">
        <v>3158339.102</v>
      </c>
      <c r="F108" s="2">
        <f t="shared" si="2"/>
        <v>8105363.2630000003</v>
      </c>
      <c r="G108" s="2">
        <f t="shared" si="3"/>
        <v>-1788685.0590000004</v>
      </c>
      <c r="H108">
        <v>19584.63</v>
      </c>
      <c r="I108">
        <v>410.32400000000001</v>
      </c>
      <c r="J108" s="21">
        <v>4.5</v>
      </c>
      <c r="K108" s="21">
        <v>0</v>
      </c>
      <c r="L108" s="21">
        <v>0</v>
      </c>
      <c r="M108" s="21">
        <v>0</v>
      </c>
      <c r="N108" s="21">
        <v>0</v>
      </c>
      <c r="R108" s="11" t="s">
        <v>79</v>
      </c>
      <c r="S108">
        <f>SUMIF(GDP!$A$2:$A$195,'World-GCIRaw'!B108,GDP!$D$2:$D$195)</f>
        <v>19584.63</v>
      </c>
      <c r="T108">
        <f>SUMIF(POP!$A$3:$A$235,'World-GCIRaw'!R108,POP!$B$3:$B$235)</f>
        <v>410.32400000000001</v>
      </c>
    </row>
    <row r="109" spans="1:20" x14ac:dyDescent="0.3">
      <c r="A109">
        <v>2007</v>
      </c>
      <c r="B109" s="12" t="s">
        <v>255</v>
      </c>
      <c r="C109" s="12" t="s">
        <v>276</v>
      </c>
      <c r="D109" s="10">
        <v>1430418.2760000001</v>
      </c>
      <c r="E109" s="10">
        <v>1353710.449</v>
      </c>
      <c r="F109" s="2">
        <f t="shared" si="2"/>
        <v>2784128.7250000001</v>
      </c>
      <c r="G109" s="2">
        <f t="shared" si="3"/>
        <v>-76707.827000000048</v>
      </c>
      <c r="H109">
        <v>1009.07</v>
      </c>
      <c r="I109">
        <v>3312.665</v>
      </c>
      <c r="J109" s="21">
        <v>2.1</v>
      </c>
      <c r="K109" s="21">
        <v>0</v>
      </c>
      <c r="L109" s="21">
        <v>0</v>
      </c>
      <c r="M109" s="21">
        <v>0</v>
      </c>
      <c r="N109" s="21">
        <v>0</v>
      </c>
      <c r="R109" s="11" t="s">
        <v>202</v>
      </c>
      <c r="S109">
        <f>SUMIF(GDP!$A$2:$A$195,'World-GCIRaw'!B109,GDP!$D$2:$D$195)</f>
        <v>1009.07</v>
      </c>
      <c r="T109">
        <f>SUMIF(POP!$A$3:$A$235,'World-GCIRaw'!R109,POP!$B$3:$B$235)</f>
        <v>3312.665</v>
      </c>
    </row>
    <row r="110" spans="1:20" x14ac:dyDescent="0.3">
      <c r="A110">
        <v>2007</v>
      </c>
      <c r="B110" s="12" t="s">
        <v>256</v>
      </c>
      <c r="C110" s="12" t="s">
        <v>276</v>
      </c>
      <c r="D110" s="10">
        <v>3900897.165</v>
      </c>
      <c r="E110" s="10">
        <v>2228669.2089999998</v>
      </c>
      <c r="F110" s="2">
        <f t="shared" si="2"/>
        <v>6129566.3739999998</v>
      </c>
      <c r="G110" s="2">
        <f t="shared" si="3"/>
        <v>-1672227.9560000002</v>
      </c>
      <c r="H110">
        <v>6574.66</v>
      </c>
      <c r="I110">
        <v>1233.9110000000001</v>
      </c>
      <c r="J110" s="21">
        <v>4.0999999999999996</v>
      </c>
      <c r="K110" s="21">
        <v>0</v>
      </c>
      <c r="L110" s="21">
        <v>0</v>
      </c>
      <c r="M110" s="21">
        <v>0</v>
      </c>
      <c r="N110" s="21">
        <v>0</v>
      </c>
      <c r="R110" s="11" t="s">
        <v>203</v>
      </c>
      <c r="S110">
        <f>SUMIF(GDP!$A$2:$A$195,'World-GCIRaw'!B110,GDP!$D$2:$D$195)</f>
        <v>6574.66</v>
      </c>
      <c r="T110">
        <f>SUMIF(POP!$A$3:$A$235,'World-GCIRaw'!R110,POP!$B$3:$B$235)</f>
        <v>1233.9110000000001</v>
      </c>
    </row>
    <row r="111" spans="1:20" x14ac:dyDescent="0.3">
      <c r="A111">
        <v>2007</v>
      </c>
      <c r="B111" s="12" t="s">
        <v>445</v>
      </c>
      <c r="C111" s="12" t="s">
        <v>498</v>
      </c>
      <c r="D111" s="10">
        <v>281926513.23000002</v>
      </c>
      <c r="E111" s="10">
        <v>271821215.42400002</v>
      </c>
      <c r="F111" s="2">
        <f t="shared" si="2"/>
        <v>553747728.65400004</v>
      </c>
      <c r="G111" s="2">
        <f t="shared" si="3"/>
        <v>-10105297.805999994</v>
      </c>
      <c r="H111">
        <v>9588.51</v>
      </c>
      <c r="I111">
        <v>111836.34600000001</v>
      </c>
      <c r="J111" s="21">
        <v>4.2</v>
      </c>
      <c r="K111" s="21">
        <v>0</v>
      </c>
      <c r="L111" s="21">
        <v>0</v>
      </c>
      <c r="M111" s="21">
        <v>0</v>
      </c>
      <c r="N111" s="21">
        <v>0</v>
      </c>
      <c r="R111" s="11" t="s">
        <v>331</v>
      </c>
      <c r="S111">
        <f>SUMIF(GDP!$A$2:$A$195,'World-GCIRaw'!B111,GDP!$D$2:$D$195)</f>
        <v>9588.51</v>
      </c>
      <c r="T111">
        <f>SUMIF(POP!$A$3:$A$235,'World-GCIRaw'!R111,POP!$B$3:$B$235)</f>
        <v>111836.34600000001</v>
      </c>
    </row>
    <row r="112" spans="1:20" hidden="1" x14ac:dyDescent="0.3">
      <c r="A112">
        <v>2007</v>
      </c>
      <c r="B112" s="28" t="s">
        <v>481</v>
      </c>
      <c r="C112" s="12" t="s">
        <v>497</v>
      </c>
      <c r="D112" s="10">
        <v>145707.44099999999</v>
      </c>
      <c r="E112" s="10">
        <v>21500</v>
      </c>
      <c r="F112" s="2">
        <f t="shared" si="2"/>
        <v>167207.44099999999</v>
      </c>
      <c r="G112" s="2">
        <f t="shared" si="3"/>
        <v>-124207.44099999999</v>
      </c>
      <c r="H112">
        <v>2457.38</v>
      </c>
      <c r="I112">
        <v>105.078</v>
      </c>
      <c r="J112" s="21">
        <v>0</v>
      </c>
      <c r="K112" s="21">
        <v>0</v>
      </c>
      <c r="L112" s="21">
        <v>0</v>
      </c>
      <c r="M112" s="21">
        <v>0</v>
      </c>
      <c r="N112" s="21">
        <v>0</v>
      </c>
      <c r="R112" s="11" t="s">
        <v>332</v>
      </c>
      <c r="S112">
        <f>SUMIF(GDP!$A$2:$A$195,'World-GCIRaw'!B112,GDP!$D$2:$D$195)</f>
        <v>2457.38</v>
      </c>
      <c r="T112">
        <f>SUMIF(POP!$A$3:$A$235,'World-GCIRaw'!R112,POP!$B$3:$B$235)</f>
        <v>105.078</v>
      </c>
    </row>
    <row r="113" spans="1:20" x14ac:dyDescent="0.3">
      <c r="A113">
        <v>2007</v>
      </c>
      <c r="B113" s="12" t="s">
        <v>446</v>
      </c>
      <c r="C113" s="12" t="s">
        <v>500</v>
      </c>
      <c r="D113" s="10">
        <v>2117033.7149999999</v>
      </c>
      <c r="E113" s="10">
        <v>1886552.7679999999</v>
      </c>
      <c r="F113" s="2">
        <f t="shared" si="2"/>
        <v>4003586.483</v>
      </c>
      <c r="G113" s="2">
        <f t="shared" si="3"/>
        <v>-230480.94699999993</v>
      </c>
      <c r="H113">
        <v>1616.14</v>
      </c>
      <c r="I113">
        <v>2591.67</v>
      </c>
      <c r="J113" s="21">
        <v>3.6</v>
      </c>
      <c r="K113" s="21">
        <v>0</v>
      </c>
      <c r="L113" s="21">
        <v>0</v>
      </c>
      <c r="M113" s="21">
        <v>0</v>
      </c>
      <c r="N113" s="21">
        <v>0</v>
      </c>
      <c r="R113" s="11" t="s">
        <v>333</v>
      </c>
      <c r="S113">
        <f>SUMIF(GDP!$A$2:$A$195,'World-GCIRaw'!B113,GDP!$D$2:$D$195)</f>
        <v>1616.14</v>
      </c>
      <c r="T113">
        <f>SUMIF(POP!$A$3:$A$235,'World-GCIRaw'!R113,POP!$B$3:$B$235)</f>
        <v>2591.67</v>
      </c>
    </row>
    <row r="114" spans="1:20" x14ac:dyDescent="0.3">
      <c r="A114">
        <v>2007</v>
      </c>
      <c r="B114" s="12" t="s">
        <v>257</v>
      </c>
      <c r="C114" s="12" t="s">
        <v>488</v>
      </c>
      <c r="D114" s="10">
        <v>31650391.537999999</v>
      </c>
      <c r="E114" s="10">
        <v>14607345.568</v>
      </c>
      <c r="F114" s="2">
        <f t="shared" si="2"/>
        <v>46257737.105999999</v>
      </c>
      <c r="G114" s="2">
        <f t="shared" si="3"/>
        <v>-17043045.969999999</v>
      </c>
      <c r="H114">
        <v>2549.88</v>
      </c>
      <c r="I114">
        <v>31225.881000000001</v>
      </c>
      <c r="J114" s="21">
        <v>3.3</v>
      </c>
      <c r="K114" s="21">
        <v>0</v>
      </c>
      <c r="L114" s="21">
        <v>0</v>
      </c>
      <c r="M114" s="21">
        <v>0</v>
      </c>
      <c r="N114" s="21">
        <v>0</v>
      </c>
      <c r="R114" s="11" t="s">
        <v>204</v>
      </c>
      <c r="S114">
        <f>SUMIF(GDP!$A$2:$A$195,'World-GCIRaw'!B114,GDP!$D$2:$D$195)</f>
        <v>2549.88</v>
      </c>
      <c r="T114">
        <f>SUMIF(POP!$A$3:$A$235,'World-GCIRaw'!R114,POP!$B$3:$B$235)</f>
        <v>31225.881000000001</v>
      </c>
    </row>
    <row r="115" spans="1:20" x14ac:dyDescent="0.3">
      <c r="A115">
        <v>2007</v>
      </c>
      <c r="B115" s="12" t="s">
        <v>258</v>
      </c>
      <c r="C115" s="12" t="s">
        <v>276</v>
      </c>
      <c r="D115" s="10">
        <v>3049746.128</v>
      </c>
      <c r="E115" s="10">
        <v>2412078.6290000002</v>
      </c>
      <c r="F115" s="2">
        <f t="shared" si="2"/>
        <v>5461824.7570000002</v>
      </c>
      <c r="G115" s="2">
        <f t="shared" si="3"/>
        <v>-637667.49899999984</v>
      </c>
      <c r="H115">
        <v>423.36599999999999</v>
      </c>
      <c r="I115">
        <v>22188.386999999999</v>
      </c>
      <c r="J115" s="21">
        <v>2.2999999999999998</v>
      </c>
      <c r="K115" s="21">
        <v>0</v>
      </c>
      <c r="L115" s="21">
        <v>0</v>
      </c>
      <c r="M115" s="21">
        <v>0</v>
      </c>
      <c r="N115" s="21">
        <v>0</v>
      </c>
      <c r="R115" s="11" t="s">
        <v>205</v>
      </c>
      <c r="S115">
        <f>SUMIF(GDP!$A$2:$A$195,'World-GCIRaw'!B115,GDP!$D$2:$D$195)</f>
        <v>423.36599999999999</v>
      </c>
      <c r="T115">
        <f>SUMIF(POP!$A$3:$A$235,'World-GCIRaw'!R115,POP!$B$3:$B$235)</f>
        <v>22188.386999999999</v>
      </c>
    </row>
    <row r="116" spans="1:20" hidden="1" x14ac:dyDescent="0.3">
      <c r="A116">
        <v>2007</v>
      </c>
      <c r="B116" s="28" t="s">
        <v>11</v>
      </c>
      <c r="C116" s="12" t="s">
        <v>17</v>
      </c>
      <c r="D116" s="10">
        <v>3261556.61</v>
      </c>
      <c r="E116" s="10">
        <v>6324535.4910000004</v>
      </c>
      <c r="F116" s="2">
        <f t="shared" si="2"/>
        <v>9586092.1009999998</v>
      </c>
      <c r="G116" s="2">
        <f t="shared" si="3"/>
        <v>3062978.8810000005</v>
      </c>
      <c r="H116">
        <v>362.97300000000001</v>
      </c>
      <c r="I116">
        <v>49171.586000000003</v>
      </c>
      <c r="J116" s="21">
        <v>0</v>
      </c>
      <c r="K116" s="21">
        <v>0</v>
      </c>
      <c r="L116" s="21">
        <v>0</v>
      </c>
      <c r="M116" s="21">
        <v>0</v>
      </c>
      <c r="N116" s="21">
        <v>0</v>
      </c>
      <c r="R116" s="11" t="s">
        <v>335</v>
      </c>
      <c r="S116">
        <f>SUMIF(GDP!$A$2:$A$195,'World-GCIRaw'!B116,GDP!$D$2:$D$195)</f>
        <v>362.97300000000001</v>
      </c>
      <c r="T116">
        <f>SUMIF(POP!$A$3:$A$235,'World-GCIRaw'!R116,POP!$B$3:$B$235)</f>
        <v>49171.586000000003</v>
      </c>
    </row>
    <row r="117" spans="1:20" x14ac:dyDescent="0.3">
      <c r="A117">
        <v>2007</v>
      </c>
      <c r="B117" s="12" t="s">
        <v>259</v>
      </c>
      <c r="C117" s="12" t="s">
        <v>276</v>
      </c>
      <c r="D117" s="10">
        <v>3520000</v>
      </c>
      <c r="E117" s="10">
        <v>2921620</v>
      </c>
      <c r="F117" s="2">
        <f t="shared" si="2"/>
        <v>6441620</v>
      </c>
      <c r="G117" s="2">
        <f t="shared" si="3"/>
        <v>-598380</v>
      </c>
      <c r="H117">
        <v>4378.5600000000004</v>
      </c>
      <c r="I117">
        <v>2079.915</v>
      </c>
      <c r="J117" s="21">
        <v>5</v>
      </c>
      <c r="K117" s="21">
        <v>0</v>
      </c>
      <c r="L117" s="21">
        <v>0</v>
      </c>
      <c r="M117" s="21">
        <v>0</v>
      </c>
      <c r="N117" s="21">
        <v>0</v>
      </c>
      <c r="R117" s="11" t="s">
        <v>206</v>
      </c>
      <c r="S117">
        <f>SUMIF(GDP!$A$2:$A$195,'World-GCIRaw'!B117,GDP!$D$2:$D$195)</f>
        <v>4378.5600000000004</v>
      </c>
      <c r="T117">
        <f>SUMIF(POP!$A$3:$A$235,'World-GCIRaw'!R117,POP!$B$3:$B$235)</f>
        <v>2079.915</v>
      </c>
    </row>
    <row r="118" spans="1:20" hidden="1" x14ac:dyDescent="0.3">
      <c r="A118">
        <v>2007</v>
      </c>
      <c r="B118" s="28" t="s">
        <v>447</v>
      </c>
      <c r="C118" s="12" t="s">
        <v>497</v>
      </c>
      <c r="D118" s="10">
        <v>60000</v>
      </c>
      <c r="E118" s="10">
        <v>15000</v>
      </c>
      <c r="F118" s="2">
        <f t="shared" si="2"/>
        <v>75000</v>
      </c>
      <c r="G118" s="2">
        <f t="shared" si="3"/>
        <v>-45000</v>
      </c>
      <c r="H118">
        <v>2211.4</v>
      </c>
      <c r="I118">
        <v>10.002000000000001</v>
      </c>
      <c r="J118" s="21">
        <v>0</v>
      </c>
      <c r="K118" s="21">
        <v>0</v>
      </c>
      <c r="L118" s="21">
        <v>0</v>
      </c>
      <c r="M118" s="21">
        <v>0</v>
      </c>
      <c r="N118" s="21">
        <v>0</v>
      </c>
      <c r="R118" s="11" t="s">
        <v>336</v>
      </c>
      <c r="S118">
        <f>SUMIF(GDP!$A$2:$A$195,'World-GCIRaw'!B118,GDP!$D$2:$D$195)</f>
        <v>2211.4</v>
      </c>
      <c r="T118">
        <f>SUMIF(POP!$A$3:$A$235,'World-GCIRaw'!R118,POP!$B$3:$B$235)</f>
        <v>10.002000000000001</v>
      </c>
    </row>
    <row r="119" spans="1:20" x14ac:dyDescent="0.3">
      <c r="A119">
        <v>2007</v>
      </c>
      <c r="B119" s="12" t="s">
        <v>448</v>
      </c>
      <c r="C119" s="12" t="s">
        <v>487</v>
      </c>
      <c r="D119" s="10">
        <v>3107921.37</v>
      </c>
      <c r="E119" s="10">
        <v>924745.47499999998</v>
      </c>
      <c r="F119" s="2">
        <f t="shared" si="2"/>
        <v>4032666.8450000002</v>
      </c>
      <c r="G119" s="2">
        <f t="shared" si="3"/>
        <v>-2183175.895</v>
      </c>
      <c r="H119">
        <v>393.84800000000001</v>
      </c>
      <c r="I119">
        <v>26214.847000000002</v>
      </c>
      <c r="J119" s="21">
        <v>3.3</v>
      </c>
      <c r="K119" s="21">
        <v>0</v>
      </c>
      <c r="L119" s="21">
        <v>0</v>
      </c>
      <c r="M119" s="21">
        <v>0</v>
      </c>
      <c r="N119" s="21">
        <v>0</v>
      </c>
      <c r="R119" s="11" t="s">
        <v>337</v>
      </c>
      <c r="S119">
        <f>SUMIF(GDP!$A$2:$A$195,'World-GCIRaw'!B119,GDP!$D$2:$D$195)</f>
        <v>393.84800000000001</v>
      </c>
      <c r="T119">
        <f>SUMIF(POP!$A$3:$A$235,'World-GCIRaw'!R119,POP!$B$3:$B$235)</f>
        <v>26214.847000000002</v>
      </c>
    </row>
    <row r="120" spans="1:20" x14ac:dyDescent="0.3">
      <c r="A120">
        <v>2007</v>
      </c>
      <c r="B120" s="12" t="s">
        <v>117</v>
      </c>
      <c r="C120" s="12" t="s">
        <v>488</v>
      </c>
      <c r="D120" s="10">
        <v>492615686</v>
      </c>
      <c r="E120" s="10">
        <v>550754892</v>
      </c>
      <c r="F120" s="2">
        <f t="shared" si="2"/>
        <v>1043370578</v>
      </c>
      <c r="G120" s="2">
        <f t="shared" si="3"/>
        <v>58139206</v>
      </c>
      <c r="H120">
        <v>51804.2</v>
      </c>
      <c r="I120">
        <v>16507.056</v>
      </c>
      <c r="J120" s="21">
        <v>5.2</v>
      </c>
      <c r="K120" s="21">
        <v>0</v>
      </c>
      <c r="L120" s="21">
        <v>0</v>
      </c>
      <c r="M120" s="21">
        <v>0</v>
      </c>
      <c r="N120" s="21">
        <v>0</v>
      </c>
      <c r="R120" s="11" t="s">
        <v>82</v>
      </c>
      <c r="S120">
        <f>SUMIF(GDP!$A$2:$A$195,'World-GCIRaw'!B120,GDP!$D$2:$D$195)</f>
        <v>51804.2</v>
      </c>
      <c r="T120">
        <f>SUMIF(POP!$A$3:$A$235,'World-GCIRaw'!R120,POP!$B$3:$B$235)</f>
        <v>16507.056</v>
      </c>
    </row>
    <row r="121" spans="1:20" x14ac:dyDescent="0.3">
      <c r="A121">
        <v>2007</v>
      </c>
      <c r="B121" s="12" t="s">
        <v>449</v>
      </c>
      <c r="C121" s="12" t="s">
        <v>497</v>
      </c>
      <c r="D121" s="10">
        <v>30890414.942000002</v>
      </c>
      <c r="E121" s="10">
        <v>26930933.467</v>
      </c>
      <c r="F121" s="2">
        <f t="shared" si="2"/>
        <v>57821348.409000002</v>
      </c>
      <c r="G121" s="2">
        <f t="shared" si="3"/>
        <v>-3959481.4750000015</v>
      </c>
      <c r="H121">
        <v>31784.19</v>
      </c>
      <c r="I121">
        <v>4233.1509999999998</v>
      </c>
      <c r="J121" s="21">
        <v>5.0999999999999996</v>
      </c>
      <c r="K121" s="21">
        <v>0</v>
      </c>
      <c r="L121" s="21">
        <v>0</v>
      </c>
      <c r="M121" s="21">
        <v>0</v>
      </c>
      <c r="N121" s="21">
        <v>0</v>
      </c>
      <c r="R121" s="11" t="s">
        <v>340</v>
      </c>
      <c r="S121">
        <f>SUMIF(GDP!$A$2:$A$195,'World-GCIRaw'!B121,GDP!$D$2:$D$195)</f>
        <v>31784.19</v>
      </c>
      <c r="T121">
        <f>SUMIF(POP!$A$3:$A$235,'World-GCIRaw'!R121,POP!$B$3:$B$235)</f>
        <v>4233.1509999999998</v>
      </c>
    </row>
    <row r="122" spans="1:20" x14ac:dyDescent="0.3">
      <c r="A122">
        <v>2007</v>
      </c>
      <c r="B122" s="12" t="s">
        <v>450</v>
      </c>
      <c r="C122" s="12" t="s">
        <v>276</v>
      </c>
      <c r="D122" s="10">
        <v>3989200</v>
      </c>
      <c r="E122" s="10">
        <v>2186200</v>
      </c>
      <c r="F122" s="2">
        <f t="shared" si="2"/>
        <v>6175400</v>
      </c>
      <c r="G122" s="2">
        <f t="shared" si="3"/>
        <v>-1803000</v>
      </c>
      <c r="H122">
        <v>1344.3</v>
      </c>
      <c r="I122">
        <v>5522.1059999999998</v>
      </c>
      <c r="J122" s="21">
        <v>3.5</v>
      </c>
      <c r="K122" s="21">
        <v>0</v>
      </c>
      <c r="L122" s="21">
        <v>0</v>
      </c>
      <c r="M122" s="21">
        <v>0</v>
      </c>
      <c r="N122" s="21">
        <v>0</v>
      </c>
      <c r="R122" s="11" t="s">
        <v>341</v>
      </c>
      <c r="S122">
        <f>SUMIF(GDP!$A$2:$A$195,'World-GCIRaw'!B122,GDP!$D$2:$D$195)</f>
        <v>1344.3</v>
      </c>
      <c r="T122">
        <f>SUMIF(POP!$A$3:$A$235,'World-GCIRaw'!R122,POP!$B$3:$B$235)</f>
        <v>5522.1059999999998</v>
      </c>
    </row>
    <row r="123" spans="1:20" x14ac:dyDescent="0.3">
      <c r="A123">
        <v>2007</v>
      </c>
      <c r="B123" s="12" t="s">
        <v>260</v>
      </c>
      <c r="C123" s="12" t="s">
        <v>276</v>
      </c>
      <c r="D123" s="10">
        <v>1148715</v>
      </c>
      <c r="E123" s="10">
        <v>627074.82900000003</v>
      </c>
      <c r="F123" s="2">
        <f t="shared" si="2"/>
        <v>1775789.8289999999</v>
      </c>
      <c r="G123" s="2">
        <f t="shared" si="3"/>
        <v>-521640.17099999997</v>
      </c>
      <c r="H123">
        <v>312.75099999999998</v>
      </c>
      <c r="I123">
        <v>14668.338</v>
      </c>
      <c r="J123" s="21">
        <v>2.5</v>
      </c>
      <c r="K123" s="21">
        <v>0</v>
      </c>
      <c r="L123" s="21">
        <v>0</v>
      </c>
      <c r="M123" s="21">
        <v>0</v>
      </c>
      <c r="N123" s="21">
        <v>0</v>
      </c>
      <c r="R123" s="11" t="s">
        <v>207</v>
      </c>
      <c r="S123">
        <f>SUMIF(GDP!$A$2:$A$195,'World-GCIRaw'!B123,GDP!$D$2:$D$195)</f>
        <v>312.75099999999998</v>
      </c>
      <c r="T123">
        <f>SUMIF(POP!$A$3:$A$235,'World-GCIRaw'!R123,POP!$B$3:$B$235)</f>
        <v>14668.338</v>
      </c>
    </row>
    <row r="124" spans="1:20" x14ac:dyDescent="0.3">
      <c r="A124">
        <v>2007</v>
      </c>
      <c r="B124" s="12" t="s">
        <v>261</v>
      </c>
      <c r="C124" s="12" t="s">
        <v>276</v>
      </c>
      <c r="D124" s="10">
        <v>32357346.936000001</v>
      </c>
      <c r="E124" s="10">
        <v>66605950</v>
      </c>
      <c r="F124" s="2">
        <f t="shared" si="2"/>
        <v>98963296.936000004</v>
      </c>
      <c r="G124" s="2">
        <f t="shared" si="3"/>
        <v>34248603.063999996</v>
      </c>
      <c r="H124">
        <v>1822.79</v>
      </c>
      <c r="I124">
        <v>146417.024</v>
      </c>
      <c r="J124" s="21">
        <v>2.4</v>
      </c>
      <c r="K124" s="21">
        <v>0</v>
      </c>
      <c r="L124" s="21">
        <v>0</v>
      </c>
      <c r="M124" s="21">
        <v>0</v>
      </c>
      <c r="N124" s="21">
        <v>0</v>
      </c>
      <c r="R124" s="11" t="s">
        <v>208</v>
      </c>
      <c r="S124">
        <f>SUMIF(GDP!$A$2:$A$195,'World-GCIRaw'!B124,GDP!$D$2:$D$195)</f>
        <v>1822.79</v>
      </c>
      <c r="T124">
        <f>SUMIF(POP!$A$3:$A$235,'World-GCIRaw'!R124,POP!$B$3:$B$235)</f>
        <v>146417.024</v>
      </c>
    </row>
    <row r="125" spans="1:20" x14ac:dyDescent="0.3">
      <c r="A125">
        <v>2007</v>
      </c>
      <c r="B125" s="12" t="s">
        <v>115</v>
      </c>
      <c r="C125" s="12" t="s">
        <v>488</v>
      </c>
      <c r="D125" s="10">
        <v>80297682.393999994</v>
      </c>
      <c r="E125" s="10">
        <v>136357020.662</v>
      </c>
      <c r="F125" s="2">
        <f t="shared" si="2"/>
        <v>216654703.05599999</v>
      </c>
      <c r="G125" s="2">
        <f t="shared" si="3"/>
        <v>56059338.268000007</v>
      </c>
      <c r="H125">
        <v>84946.46</v>
      </c>
      <c r="I125">
        <v>4719.6480000000001</v>
      </c>
      <c r="J125" s="21">
        <v>5.4</v>
      </c>
      <c r="K125" s="21">
        <v>0</v>
      </c>
      <c r="L125" s="21">
        <v>0</v>
      </c>
      <c r="M125" s="21">
        <v>0</v>
      </c>
      <c r="N125" s="21">
        <v>0</v>
      </c>
      <c r="R125" s="11" t="s">
        <v>83</v>
      </c>
      <c r="S125">
        <f>SUMIF(GDP!$A$2:$A$195,'World-GCIRaw'!B125,GDP!$D$2:$D$195)</f>
        <v>84946.46</v>
      </c>
      <c r="T125">
        <f>SUMIF(POP!$A$3:$A$235,'World-GCIRaw'!R125,POP!$B$3:$B$235)</f>
        <v>4719.6480000000001</v>
      </c>
    </row>
    <row r="126" spans="1:20" x14ac:dyDescent="0.3">
      <c r="A126">
        <v>2007</v>
      </c>
      <c r="B126" s="12" t="s">
        <v>164</v>
      </c>
      <c r="C126" s="12" t="s">
        <v>137</v>
      </c>
      <c r="D126" s="10">
        <v>16024705.822000001</v>
      </c>
      <c r="E126" s="10">
        <v>24691545.241999999</v>
      </c>
      <c r="F126" s="2">
        <f t="shared" si="2"/>
        <v>40716251.063999996</v>
      </c>
      <c r="G126" s="2">
        <f t="shared" si="3"/>
        <v>8666839.4199999981</v>
      </c>
      <c r="H126">
        <v>15436.81</v>
      </c>
      <c r="I126">
        <v>2662.7620000000002</v>
      </c>
      <c r="J126" s="21">
        <v>4.8</v>
      </c>
      <c r="K126" s="21">
        <v>0</v>
      </c>
      <c r="L126" s="21">
        <v>0</v>
      </c>
      <c r="M126" s="21">
        <v>0</v>
      </c>
      <c r="N126" s="21">
        <v>0</v>
      </c>
      <c r="R126" s="11" t="s">
        <v>147</v>
      </c>
      <c r="S126">
        <f>SUMIF(GDP!$A$2:$A$195,'World-GCIRaw'!B126,GDP!$D$2:$D$195)</f>
        <v>15436.81</v>
      </c>
      <c r="T126">
        <f>SUMIF(POP!$A$3:$A$235,'World-GCIRaw'!R126,POP!$B$3:$B$235)</f>
        <v>2662.7620000000002</v>
      </c>
    </row>
    <row r="127" spans="1:20" x14ac:dyDescent="0.3">
      <c r="A127">
        <v>2007</v>
      </c>
      <c r="B127" s="12" t="s">
        <v>451</v>
      </c>
      <c r="C127" s="12" t="s">
        <v>487</v>
      </c>
      <c r="D127" s="10">
        <v>32593936.068999998</v>
      </c>
      <c r="E127" s="10">
        <v>17838406.583000001</v>
      </c>
      <c r="F127" s="2">
        <f t="shared" si="2"/>
        <v>50432342.651999995</v>
      </c>
      <c r="G127" s="2">
        <f t="shared" si="3"/>
        <v>-14755529.485999998</v>
      </c>
      <c r="H127">
        <v>963.279</v>
      </c>
      <c r="I127">
        <v>160332.97399999999</v>
      </c>
      <c r="J127" s="21">
        <v>3.7</v>
      </c>
      <c r="K127" s="21">
        <v>0</v>
      </c>
      <c r="L127" s="21">
        <v>0</v>
      </c>
      <c r="M127" s="21">
        <v>0</v>
      </c>
      <c r="N127" s="21">
        <v>0</v>
      </c>
      <c r="R127" s="11" t="s">
        <v>344</v>
      </c>
      <c r="S127">
        <f>SUMIF(GDP!$A$2:$A$195,'World-GCIRaw'!B127,GDP!$D$2:$D$195)</f>
        <v>963.279</v>
      </c>
      <c r="T127">
        <f>SUMIF(POP!$A$3:$A$235,'World-GCIRaw'!R127,POP!$B$3:$B$235)</f>
        <v>160332.97399999999</v>
      </c>
    </row>
    <row r="128" spans="1:20" hidden="1" x14ac:dyDescent="0.3">
      <c r="A128">
        <v>2007</v>
      </c>
      <c r="B128" s="28" t="s">
        <v>452</v>
      </c>
      <c r="C128" s="12" t="s">
        <v>497</v>
      </c>
      <c r="D128" s="10">
        <v>116018.876</v>
      </c>
      <c r="E128" s="10">
        <v>11000</v>
      </c>
      <c r="F128" s="2">
        <f t="shared" si="2"/>
        <v>127018.876</v>
      </c>
      <c r="G128" s="2">
        <f t="shared" si="3"/>
        <v>-105018.876</v>
      </c>
      <c r="H128">
        <v>9978.7000000000007</v>
      </c>
      <c r="I128">
        <v>20.116</v>
      </c>
      <c r="J128" s="21">
        <v>0</v>
      </c>
      <c r="K128" s="21">
        <v>0</v>
      </c>
      <c r="L128" s="21">
        <v>0</v>
      </c>
      <c r="M128" s="21">
        <v>0</v>
      </c>
      <c r="N128" s="21">
        <v>0</v>
      </c>
      <c r="R128" s="11" t="s">
        <v>345</v>
      </c>
      <c r="S128">
        <f>SUMIF(GDP!$A$2:$A$195,'World-GCIRaw'!B128,GDP!$D$2:$D$195)</f>
        <v>9978.7000000000007</v>
      </c>
      <c r="T128">
        <f>SUMIF(POP!$A$3:$A$235,'World-GCIRaw'!R128,POP!$B$3:$B$235)</f>
        <v>20.116</v>
      </c>
    </row>
    <row r="129" spans="1:20" x14ac:dyDescent="0.3">
      <c r="A129">
        <v>2007</v>
      </c>
      <c r="B129" s="12" t="s">
        <v>453</v>
      </c>
      <c r="C129" s="12" t="s">
        <v>498</v>
      </c>
      <c r="D129" s="10">
        <v>13268934.578</v>
      </c>
      <c r="E129" s="10">
        <v>8820595.0189999994</v>
      </c>
      <c r="F129" s="2">
        <f t="shared" si="2"/>
        <v>22089529.596999999</v>
      </c>
      <c r="G129" s="2">
        <f t="shared" si="3"/>
        <v>-4448339.5590000004</v>
      </c>
      <c r="H129">
        <v>6127.03</v>
      </c>
      <c r="I129">
        <v>3453.8069999999998</v>
      </c>
      <c r="J129" s="21">
        <v>4.2</v>
      </c>
      <c r="K129" s="21">
        <v>0</v>
      </c>
      <c r="L129" s="21">
        <v>0</v>
      </c>
      <c r="M129" s="21">
        <v>0</v>
      </c>
      <c r="N129" s="21">
        <v>0</v>
      </c>
      <c r="R129" s="11" t="s">
        <v>346</v>
      </c>
      <c r="S129">
        <f>SUMIF(GDP!$A$2:$A$195,'World-GCIRaw'!B129,GDP!$D$2:$D$195)</f>
        <v>6127.03</v>
      </c>
      <c r="T129">
        <f>SUMIF(POP!$A$3:$A$235,'World-GCIRaw'!R129,POP!$B$3:$B$235)</f>
        <v>3453.8069999999998</v>
      </c>
    </row>
    <row r="130" spans="1:20" hidden="1" x14ac:dyDescent="0.3">
      <c r="A130">
        <v>2007</v>
      </c>
      <c r="B130" s="28" t="s">
        <v>454</v>
      </c>
      <c r="C130" s="12" t="s">
        <v>497</v>
      </c>
      <c r="D130" s="10">
        <v>2920471.15</v>
      </c>
      <c r="E130" s="10">
        <v>4720220.6940000001</v>
      </c>
      <c r="F130" s="2">
        <f t="shared" si="2"/>
        <v>7640691.8440000005</v>
      </c>
      <c r="G130" s="2">
        <f t="shared" si="3"/>
        <v>1799749.5440000002</v>
      </c>
      <c r="H130">
        <v>1576.14</v>
      </c>
      <c r="I130">
        <v>6627.9219999999996</v>
      </c>
      <c r="J130" s="21">
        <v>0</v>
      </c>
      <c r="K130" s="21">
        <v>0</v>
      </c>
      <c r="L130" s="21">
        <v>0</v>
      </c>
      <c r="M130" s="21">
        <v>0</v>
      </c>
      <c r="N130" s="21">
        <v>0</v>
      </c>
      <c r="R130" s="11" t="s">
        <v>347</v>
      </c>
      <c r="S130">
        <f>SUMIF(GDP!$A$2:$A$195,'World-GCIRaw'!B130,GDP!$D$2:$D$195)</f>
        <v>1576.14</v>
      </c>
      <c r="T130">
        <f>SUMIF(POP!$A$3:$A$235,'World-GCIRaw'!R130,POP!$B$3:$B$235)</f>
        <v>6627.9219999999996</v>
      </c>
    </row>
    <row r="131" spans="1:20" x14ac:dyDescent="0.3">
      <c r="A131">
        <v>2007</v>
      </c>
      <c r="B131" s="12" t="s">
        <v>455</v>
      </c>
      <c r="C131" s="12" t="s">
        <v>498</v>
      </c>
      <c r="D131" s="10">
        <v>5859421.1969999997</v>
      </c>
      <c r="E131" s="10">
        <v>4723581.2429999998</v>
      </c>
      <c r="F131" s="2">
        <f t="shared" ref="F131:F194" si="4">E131+D131</f>
        <v>10583002.439999999</v>
      </c>
      <c r="G131" s="2">
        <f t="shared" ref="G131:G194" si="5">E131-D131</f>
        <v>-1135839.9539999999</v>
      </c>
      <c r="H131">
        <v>2988.68</v>
      </c>
      <c r="I131">
        <v>5966.1589999999997</v>
      </c>
      <c r="J131" s="21">
        <v>3.3</v>
      </c>
      <c r="K131" s="21">
        <v>0</v>
      </c>
      <c r="L131" s="21">
        <v>0</v>
      </c>
      <c r="M131" s="21">
        <v>0</v>
      </c>
      <c r="N131" s="21">
        <v>0</v>
      </c>
      <c r="R131" s="11" t="s">
        <v>348</v>
      </c>
      <c r="S131">
        <f>SUMIF(GDP!$A$2:$A$195,'World-GCIRaw'!B131,GDP!$D$2:$D$195)</f>
        <v>2988.68</v>
      </c>
      <c r="T131">
        <f>SUMIF(POP!$A$3:$A$235,'World-GCIRaw'!R131,POP!$B$3:$B$235)</f>
        <v>5966.1589999999997</v>
      </c>
    </row>
    <row r="132" spans="1:20" x14ac:dyDescent="0.3">
      <c r="A132">
        <v>2007</v>
      </c>
      <c r="B132" s="12" t="s">
        <v>456</v>
      </c>
      <c r="C132" s="12" t="s">
        <v>498</v>
      </c>
      <c r="D132" s="10">
        <v>20368278.18</v>
      </c>
      <c r="E132" s="10">
        <v>28084585.254999999</v>
      </c>
      <c r="F132" s="2">
        <f t="shared" si="4"/>
        <v>48452863.435000002</v>
      </c>
      <c r="G132" s="2">
        <f t="shared" si="5"/>
        <v>7716307.0749999993</v>
      </c>
      <c r="H132">
        <v>3587.8</v>
      </c>
      <c r="I132">
        <v>28292.723999999998</v>
      </c>
      <c r="J132" s="21">
        <v>3.9</v>
      </c>
      <c r="K132" s="21">
        <v>0</v>
      </c>
      <c r="L132" s="21">
        <v>0</v>
      </c>
      <c r="M132" s="21">
        <v>0</v>
      </c>
      <c r="N132" s="21">
        <v>0</v>
      </c>
      <c r="R132" s="11" t="s">
        <v>349</v>
      </c>
      <c r="S132">
        <f>SUMIF(GDP!$A$2:$A$195,'World-GCIRaw'!B132,GDP!$D$2:$D$195)</f>
        <v>3587.8</v>
      </c>
      <c r="T132">
        <f>SUMIF(POP!$A$3:$A$235,'World-GCIRaw'!R132,POP!$B$3:$B$235)</f>
        <v>28292.723999999998</v>
      </c>
    </row>
    <row r="133" spans="1:20" x14ac:dyDescent="0.3">
      <c r="A133">
        <v>2007</v>
      </c>
      <c r="B133" s="12" t="s">
        <v>12</v>
      </c>
      <c r="C133" s="12" t="s">
        <v>17</v>
      </c>
      <c r="D133" s="10">
        <v>57995660.905000001</v>
      </c>
      <c r="E133" s="10">
        <v>50465711.125</v>
      </c>
      <c r="F133" s="2">
        <f t="shared" si="4"/>
        <v>108461372.03</v>
      </c>
      <c r="G133" s="2">
        <f t="shared" si="5"/>
        <v>-7529949.7800000012</v>
      </c>
      <c r="H133">
        <v>1683.69</v>
      </c>
      <c r="I133">
        <v>89293.49</v>
      </c>
      <c r="J133" s="21">
        <v>3.2</v>
      </c>
      <c r="K133" s="21">
        <v>0</v>
      </c>
      <c r="L133" s="21">
        <v>0</v>
      </c>
      <c r="M133" s="21">
        <v>0</v>
      </c>
      <c r="N133" s="21">
        <v>0</v>
      </c>
      <c r="R133" s="11" t="s">
        <v>350</v>
      </c>
      <c r="S133">
        <f>SUMIF(GDP!$A$2:$A$195,'World-GCIRaw'!B133,GDP!$D$2:$D$195)</f>
        <v>1683.69</v>
      </c>
      <c r="T133">
        <f>SUMIF(POP!$A$3:$A$235,'World-GCIRaw'!R133,POP!$B$3:$B$235)</f>
        <v>89293.49</v>
      </c>
    </row>
    <row r="134" spans="1:20" x14ac:dyDescent="0.3">
      <c r="A134">
        <v>2007</v>
      </c>
      <c r="B134" s="12" t="s">
        <v>114</v>
      </c>
      <c r="C134" s="12" t="s">
        <v>488</v>
      </c>
      <c r="D134" s="10">
        <v>164172482.403</v>
      </c>
      <c r="E134" s="10">
        <v>138784983.21599999</v>
      </c>
      <c r="F134" s="2">
        <f t="shared" si="4"/>
        <v>302957465.61899996</v>
      </c>
      <c r="G134" s="2">
        <f t="shared" si="5"/>
        <v>-25387499.187000006</v>
      </c>
      <c r="H134">
        <v>11264.72</v>
      </c>
      <c r="I134">
        <v>38329.584999999999</v>
      </c>
      <c r="J134" s="21">
        <v>3.4</v>
      </c>
      <c r="K134" s="21">
        <v>0</v>
      </c>
      <c r="L134" s="21">
        <v>0</v>
      </c>
      <c r="M134" s="21">
        <v>0</v>
      </c>
      <c r="N134" s="21">
        <v>0</v>
      </c>
      <c r="R134" s="11" t="s">
        <v>84</v>
      </c>
      <c r="S134">
        <f>SUMIF(GDP!$A$2:$A$195,'World-GCIRaw'!B134,GDP!$D$2:$D$195)</f>
        <v>11264.72</v>
      </c>
      <c r="T134">
        <f>SUMIF(POP!$A$3:$A$235,'World-GCIRaw'!R134,POP!$B$3:$B$235)</f>
        <v>38329.584999999999</v>
      </c>
    </row>
    <row r="135" spans="1:20" x14ac:dyDescent="0.3">
      <c r="A135">
        <v>2007</v>
      </c>
      <c r="B135" s="12" t="s">
        <v>113</v>
      </c>
      <c r="C135" s="12" t="s">
        <v>488</v>
      </c>
      <c r="D135" s="10">
        <v>82267209.952000007</v>
      </c>
      <c r="E135" s="10">
        <v>52483606.244000003</v>
      </c>
      <c r="F135" s="2">
        <f t="shared" si="4"/>
        <v>134750816.19600001</v>
      </c>
      <c r="G135" s="2">
        <f t="shared" si="5"/>
        <v>-29783603.708000004</v>
      </c>
      <c r="H135">
        <v>22811.57</v>
      </c>
      <c r="I135">
        <v>10630.12</v>
      </c>
      <c r="J135" s="21">
        <v>5.4</v>
      </c>
      <c r="K135" s="21">
        <v>0</v>
      </c>
      <c r="L135" s="21">
        <v>0</v>
      </c>
      <c r="M135" s="21">
        <v>0</v>
      </c>
      <c r="N135" s="21">
        <v>0</v>
      </c>
      <c r="R135" s="11" t="s">
        <v>85</v>
      </c>
      <c r="S135">
        <f>SUMIF(GDP!$A$2:$A$195,'World-GCIRaw'!B135,GDP!$D$2:$D$195)</f>
        <v>22811.57</v>
      </c>
      <c r="T135">
        <f>SUMIF(POP!$A$3:$A$235,'World-GCIRaw'!R135,POP!$B$3:$B$235)</f>
        <v>10630.12</v>
      </c>
    </row>
    <row r="136" spans="1:20" x14ac:dyDescent="0.3">
      <c r="A136">
        <v>2007</v>
      </c>
      <c r="B136" s="12" t="s">
        <v>165</v>
      </c>
      <c r="C136" s="12" t="s">
        <v>137</v>
      </c>
      <c r="D136" s="10">
        <v>23429162.835999999</v>
      </c>
      <c r="E136" s="10">
        <v>42019942.579999998</v>
      </c>
      <c r="F136" s="2">
        <f t="shared" si="4"/>
        <v>65449105.415999994</v>
      </c>
      <c r="G136" s="2">
        <f t="shared" si="5"/>
        <v>18590779.743999999</v>
      </c>
      <c r="H136">
        <v>69166.960000000006</v>
      </c>
      <c r="I136">
        <v>1189.633</v>
      </c>
      <c r="J136" s="21">
        <v>4.9000000000000004</v>
      </c>
      <c r="K136" s="21">
        <v>0</v>
      </c>
      <c r="L136" s="21">
        <v>0</v>
      </c>
      <c r="M136" s="21">
        <v>0</v>
      </c>
      <c r="N136" s="21">
        <v>0</v>
      </c>
      <c r="R136" s="11" t="s">
        <v>148</v>
      </c>
      <c r="S136">
        <f>SUMIF(GDP!$A$2:$A$195,'World-GCIRaw'!B136,GDP!$D$2:$D$195)</f>
        <v>69166.960000000006</v>
      </c>
      <c r="T136">
        <f>SUMIF(POP!$A$3:$A$235,'World-GCIRaw'!R136,POP!$B$3:$B$235)</f>
        <v>1189.633</v>
      </c>
    </row>
    <row r="137" spans="1:20" hidden="1" x14ac:dyDescent="0.3">
      <c r="A137">
        <v>2007</v>
      </c>
      <c r="B137" s="28" t="s">
        <v>112</v>
      </c>
      <c r="C137" s="12" t="s">
        <v>488</v>
      </c>
      <c r="D137" s="10">
        <v>3689868.3119999999</v>
      </c>
      <c r="E137" s="10">
        <v>1341797.7879999999</v>
      </c>
      <c r="F137" s="2">
        <f t="shared" si="4"/>
        <v>5031666.0999999996</v>
      </c>
      <c r="G137" s="2">
        <f t="shared" si="5"/>
        <v>-2348070.5240000002</v>
      </c>
      <c r="H137">
        <v>1478.48</v>
      </c>
      <c r="I137">
        <v>4128.6490000000003</v>
      </c>
      <c r="J137" s="21">
        <v>0</v>
      </c>
      <c r="K137" s="21">
        <v>0</v>
      </c>
      <c r="L137" s="21">
        <v>0</v>
      </c>
      <c r="M137" s="21">
        <v>0</v>
      </c>
      <c r="N137" s="21">
        <v>0</v>
      </c>
      <c r="R137" s="11" t="s">
        <v>86</v>
      </c>
      <c r="S137">
        <f>SUMIF(GDP!$A$2:$A$195,'World-GCIRaw'!B137,GDP!$D$2:$D$195)</f>
        <v>1478.48</v>
      </c>
      <c r="T137">
        <f>SUMIF(POP!$A$3:$A$235,'World-GCIRaw'!R137,POP!$B$3:$B$235)</f>
        <v>4128.6490000000003</v>
      </c>
    </row>
    <row r="138" spans="1:20" x14ac:dyDescent="0.3">
      <c r="A138">
        <v>2007</v>
      </c>
      <c r="B138" s="12" t="s">
        <v>111</v>
      </c>
      <c r="C138" s="12" t="s">
        <v>488</v>
      </c>
      <c r="D138" s="10">
        <v>69946195.079999998</v>
      </c>
      <c r="E138" s="10">
        <v>40264716.419</v>
      </c>
      <c r="F138" s="2">
        <f t="shared" si="4"/>
        <v>110210911.499</v>
      </c>
      <c r="G138" s="2">
        <f t="shared" si="5"/>
        <v>-29681478.660999998</v>
      </c>
      <c r="H138">
        <v>8262.41</v>
      </c>
      <c r="I138">
        <v>21036.111000000001</v>
      </c>
      <c r="J138" s="21">
        <v>4</v>
      </c>
      <c r="K138" s="21">
        <v>0</v>
      </c>
      <c r="L138" s="21">
        <v>0</v>
      </c>
      <c r="M138" s="21">
        <v>0</v>
      </c>
      <c r="N138" s="21">
        <v>0</v>
      </c>
      <c r="R138" s="11" t="s">
        <v>87</v>
      </c>
      <c r="S138">
        <f>SUMIF(GDP!$A$2:$A$195,'World-GCIRaw'!B138,GDP!$D$2:$D$195)</f>
        <v>8262.41</v>
      </c>
      <c r="T138">
        <f>SUMIF(POP!$A$3:$A$235,'World-GCIRaw'!R138,POP!$B$3:$B$235)</f>
        <v>21036.111000000001</v>
      </c>
    </row>
    <row r="139" spans="1:20" x14ac:dyDescent="0.3">
      <c r="A139">
        <v>2007</v>
      </c>
      <c r="B139" s="12" t="s">
        <v>110</v>
      </c>
      <c r="C139" s="12" t="s">
        <v>488</v>
      </c>
      <c r="D139" s="10">
        <v>199725954.50600001</v>
      </c>
      <c r="E139" s="10">
        <v>352266398.77100003</v>
      </c>
      <c r="F139" s="2">
        <f t="shared" si="4"/>
        <v>551992353.27700007</v>
      </c>
      <c r="G139" s="2">
        <f t="shared" si="5"/>
        <v>152540444.26500002</v>
      </c>
      <c r="H139">
        <v>9721.86</v>
      </c>
      <c r="I139">
        <v>143150.14199999999</v>
      </c>
      <c r="J139" s="21">
        <v>4.0999999999999996</v>
      </c>
      <c r="K139" s="21">
        <v>0</v>
      </c>
      <c r="L139" s="21">
        <v>0</v>
      </c>
      <c r="M139" s="21">
        <v>0</v>
      </c>
      <c r="N139" s="21">
        <v>0</v>
      </c>
      <c r="R139" s="11" t="s">
        <v>88</v>
      </c>
      <c r="S139">
        <f>SUMIF(GDP!$A$2:$A$195,'World-GCIRaw'!B139,GDP!$D$2:$D$195)</f>
        <v>9721.86</v>
      </c>
      <c r="T139">
        <f>SUMIF(POP!$A$3:$A$235,'World-GCIRaw'!R139,POP!$B$3:$B$235)</f>
        <v>143150.14199999999</v>
      </c>
    </row>
    <row r="140" spans="1:20" x14ac:dyDescent="0.3">
      <c r="A140">
        <v>2007</v>
      </c>
      <c r="B140" s="12" t="s">
        <v>262</v>
      </c>
      <c r="C140" s="12" t="s">
        <v>276</v>
      </c>
      <c r="D140" s="10">
        <v>770620</v>
      </c>
      <c r="E140" s="10">
        <v>183512.81200000001</v>
      </c>
      <c r="F140" s="2">
        <f t="shared" si="4"/>
        <v>954132.81200000003</v>
      </c>
      <c r="G140" s="2">
        <f t="shared" si="5"/>
        <v>-587107.18799999997</v>
      </c>
      <c r="H140">
        <v>415.70600000000002</v>
      </c>
      <c r="I140">
        <v>9447.402</v>
      </c>
      <c r="J140" s="21">
        <v>4.4000000000000004</v>
      </c>
      <c r="K140" s="21">
        <v>0</v>
      </c>
      <c r="L140" s="21">
        <v>0</v>
      </c>
      <c r="M140" s="21">
        <v>0</v>
      </c>
      <c r="N140" s="21">
        <v>0</v>
      </c>
      <c r="R140" s="11" t="s">
        <v>209</v>
      </c>
      <c r="S140">
        <f>SUMIF(GDP!$A$2:$A$195,'World-GCIRaw'!B140,GDP!$D$2:$D$195)</f>
        <v>415.70600000000002</v>
      </c>
      <c r="T140">
        <f>SUMIF(POP!$A$3:$A$235,'World-GCIRaw'!R140,POP!$B$3:$B$235)</f>
        <v>9447.402</v>
      </c>
    </row>
    <row r="141" spans="1:20" hidden="1" x14ac:dyDescent="0.3">
      <c r="A141">
        <v>2007</v>
      </c>
      <c r="B141" s="28" t="s">
        <v>482</v>
      </c>
      <c r="C141" s="12" t="s">
        <v>498</v>
      </c>
      <c r="D141" s="10">
        <v>271670.42099999997</v>
      </c>
      <c r="E141" s="10">
        <v>34088.991999999998</v>
      </c>
      <c r="F141" s="2">
        <f t="shared" si="4"/>
        <v>305759.41299999994</v>
      </c>
      <c r="G141" s="2">
        <f t="shared" si="5"/>
        <v>-237581.42899999997</v>
      </c>
      <c r="H141">
        <v>14541.89</v>
      </c>
      <c r="I141">
        <v>49.783000000000001</v>
      </c>
      <c r="J141" s="21">
        <v>0</v>
      </c>
      <c r="K141" s="21">
        <v>0</v>
      </c>
      <c r="L141" s="21">
        <v>0</v>
      </c>
      <c r="M141" s="21">
        <v>0</v>
      </c>
      <c r="N141" s="21">
        <v>0</v>
      </c>
      <c r="R141" s="11" t="s">
        <v>351</v>
      </c>
      <c r="S141">
        <f>SUMIF(GDP!$A$2:$A$195,'World-GCIRaw'!B141,GDP!$D$2:$D$195)</f>
        <v>14541.89</v>
      </c>
      <c r="T141">
        <f>SUMIF(POP!$A$3:$A$235,'World-GCIRaw'!R141,POP!$B$3:$B$235)</f>
        <v>49.783000000000001</v>
      </c>
    </row>
    <row r="142" spans="1:20" hidden="1" x14ac:dyDescent="0.3">
      <c r="A142">
        <v>2007</v>
      </c>
      <c r="B142" s="28" t="s">
        <v>483</v>
      </c>
      <c r="C142" s="12" t="s">
        <v>498</v>
      </c>
      <c r="D142" s="10">
        <v>613907.53799999994</v>
      </c>
      <c r="E142" s="10">
        <v>98000</v>
      </c>
      <c r="F142" s="2">
        <f t="shared" si="4"/>
        <v>711907.53799999994</v>
      </c>
      <c r="G142" s="2">
        <f t="shared" si="5"/>
        <v>-515907.53799999994</v>
      </c>
      <c r="H142">
        <v>7600.34</v>
      </c>
      <c r="I142">
        <v>167.28800000000001</v>
      </c>
      <c r="J142" s="21">
        <v>0</v>
      </c>
      <c r="K142" s="21">
        <v>0</v>
      </c>
      <c r="L142" s="21">
        <v>0</v>
      </c>
      <c r="M142" s="21">
        <v>0</v>
      </c>
      <c r="N142" s="21">
        <v>0</v>
      </c>
      <c r="R142" s="11" t="s">
        <v>352</v>
      </c>
      <c r="S142">
        <f>SUMIF(GDP!$A$2:$A$195,'World-GCIRaw'!B142,GDP!$D$2:$D$195)</f>
        <v>7600.34</v>
      </c>
      <c r="T142">
        <f>SUMIF(POP!$A$3:$A$235,'World-GCIRaw'!R142,POP!$B$3:$B$235)</f>
        <v>167.28800000000001</v>
      </c>
    </row>
    <row r="143" spans="1:20" hidden="1" x14ac:dyDescent="0.3">
      <c r="A143">
        <v>2007</v>
      </c>
      <c r="B143" s="28" t="s">
        <v>484</v>
      </c>
      <c r="C143" s="12" t="s">
        <v>498</v>
      </c>
      <c r="D143" s="10">
        <v>326687.511</v>
      </c>
      <c r="E143" s="10">
        <v>47713.695</v>
      </c>
      <c r="F143" s="2">
        <f t="shared" si="4"/>
        <v>374401.20600000001</v>
      </c>
      <c r="G143" s="2">
        <f t="shared" si="5"/>
        <v>-278973.81599999999</v>
      </c>
      <c r="H143">
        <v>5973.55</v>
      </c>
      <c r="I143">
        <v>109.047</v>
      </c>
      <c r="J143" s="21">
        <v>0</v>
      </c>
      <c r="K143" s="21">
        <v>0</v>
      </c>
      <c r="L143" s="21">
        <v>0</v>
      </c>
      <c r="M143" s="21">
        <v>0</v>
      </c>
      <c r="N143" s="21">
        <v>0</v>
      </c>
      <c r="R143" s="11" t="s">
        <v>354</v>
      </c>
      <c r="S143">
        <f>SUMIF(GDP!$A$2:$A$195,'World-GCIRaw'!B143,GDP!$D$2:$D$195)</f>
        <v>5973.55</v>
      </c>
      <c r="T143">
        <f>SUMIF(POP!$A$3:$A$235,'World-GCIRaw'!R143,POP!$B$3:$B$235)</f>
        <v>109.047</v>
      </c>
    </row>
    <row r="144" spans="1:20" hidden="1" x14ac:dyDescent="0.3">
      <c r="A144">
        <v>2007</v>
      </c>
      <c r="B144" s="28" t="s">
        <v>458</v>
      </c>
      <c r="C144" s="12" t="s">
        <v>497</v>
      </c>
      <c r="D144" s="10">
        <v>265606.78600000002</v>
      </c>
      <c r="E144" s="10">
        <v>97466.745999999999</v>
      </c>
      <c r="F144" s="2">
        <f t="shared" si="4"/>
        <v>363073.53200000001</v>
      </c>
      <c r="G144" s="2">
        <f t="shared" si="5"/>
        <v>-168140.04000000004</v>
      </c>
      <c r="H144">
        <v>3038.86</v>
      </c>
      <c r="I144">
        <v>182.286</v>
      </c>
      <c r="J144" s="21">
        <v>0</v>
      </c>
      <c r="K144" s="21">
        <v>0</v>
      </c>
      <c r="L144" s="21">
        <v>0</v>
      </c>
      <c r="M144" s="21">
        <v>0</v>
      </c>
      <c r="N144" s="21">
        <v>0</v>
      </c>
      <c r="R144" s="11" t="s">
        <v>355</v>
      </c>
      <c r="S144">
        <f>SUMIF(GDP!$A$2:$A$195,'World-GCIRaw'!B144,GDP!$D$2:$D$195)</f>
        <v>3038.86</v>
      </c>
      <c r="T144">
        <f>SUMIF(POP!$A$3:$A$235,'World-GCIRaw'!R144,POP!$B$3:$B$235)</f>
        <v>182.286</v>
      </c>
    </row>
    <row r="145" spans="1:20" hidden="1" x14ac:dyDescent="0.3">
      <c r="A145">
        <v>2007</v>
      </c>
      <c r="B145" s="28" t="s">
        <v>263</v>
      </c>
      <c r="C145" s="12" t="s">
        <v>276</v>
      </c>
      <c r="D145" s="10">
        <v>79418.25</v>
      </c>
      <c r="E145" s="10">
        <v>6729.0060000000003</v>
      </c>
      <c r="F145" s="2">
        <f t="shared" si="4"/>
        <v>86147.255999999994</v>
      </c>
      <c r="G145" s="2">
        <f t="shared" si="5"/>
        <v>-72689.244000000006</v>
      </c>
      <c r="H145">
        <v>885.101</v>
      </c>
      <c r="I145">
        <v>163.101</v>
      </c>
      <c r="J145" s="21">
        <v>0</v>
      </c>
      <c r="K145" s="21">
        <v>0</v>
      </c>
      <c r="L145" s="21">
        <v>0</v>
      </c>
      <c r="M145" s="21">
        <v>0</v>
      </c>
      <c r="N145" s="21">
        <v>0</v>
      </c>
      <c r="R145" s="11" t="s">
        <v>211</v>
      </c>
      <c r="S145">
        <f>SUMIF(GDP!$A$2:$A$195,'World-GCIRaw'!B145,GDP!$D$2:$D$195)</f>
        <v>885.101</v>
      </c>
      <c r="T145">
        <f>SUMIF(POP!$A$3:$A$235,'World-GCIRaw'!R145,POP!$B$3:$B$235)</f>
        <v>163.101</v>
      </c>
    </row>
    <row r="146" spans="1:20" x14ac:dyDescent="0.3">
      <c r="A146">
        <v>2007</v>
      </c>
      <c r="B146" s="12" t="s">
        <v>166</v>
      </c>
      <c r="C146" s="12" t="s">
        <v>137</v>
      </c>
      <c r="D146" s="10">
        <v>87816600.598000005</v>
      </c>
      <c r="E146" s="10">
        <v>232855982.63999999</v>
      </c>
      <c r="F146" s="2">
        <f t="shared" si="4"/>
        <v>320672583.23799998</v>
      </c>
      <c r="G146" s="2">
        <f t="shared" si="5"/>
        <v>145039382.042</v>
      </c>
      <c r="H146">
        <v>16666.63</v>
      </c>
      <c r="I146">
        <v>25252.569</v>
      </c>
      <c r="J146" s="21">
        <v>5.2</v>
      </c>
      <c r="K146" s="21">
        <v>0</v>
      </c>
      <c r="L146" s="21">
        <v>0</v>
      </c>
      <c r="M146" s="21">
        <v>0</v>
      </c>
      <c r="N146" s="21">
        <v>0</v>
      </c>
      <c r="R146" s="11" t="s">
        <v>149</v>
      </c>
      <c r="S146">
        <f>SUMIF(GDP!$A$2:$A$195,'World-GCIRaw'!B146,GDP!$D$2:$D$195)</f>
        <v>16666.63</v>
      </c>
      <c r="T146">
        <f>SUMIF(POP!$A$3:$A$235,'World-GCIRaw'!R146,POP!$B$3:$B$235)</f>
        <v>25252.569</v>
      </c>
    </row>
    <row r="147" spans="1:20" x14ac:dyDescent="0.3">
      <c r="A147">
        <v>2007</v>
      </c>
      <c r="B147" s="12" t="s">
        <v>264</v>
      </c>
      <c r="C147" s="12" t="s">
        <v>276</v>
      </c>
      <c r="D147" s="10">
        <v>4871391.682</v>
      </c>
      <c r="E147" s="10">
        <v>1546256.0220000001</v>
      </c>
      <c r="F147" s="2">
        <f t="shared" si="4"/>
        <v>6417647.7039999999</v>
      </c>
      <c r="G147" s="2">
        <f t="shared" si="5"/>
        <v>-3325135.66</v>
      </c>
      <c r="H147">
        <v>1204.9100000000001</v>
      </c>
      <c r="I147">
        <v>11873.557000000001</v>
      </c>
      <c r="J147" s="21">
        <v>3.2</v>
      </c>
      <c r="K147" s="21">
        <v>0</v>
      </c>
      <c r="L147" s="21">
        <v>0</v>
      </c>
      <c r="M147" s="21">
        <v>0</v>
      </c>
      <c r="N147" s="21">
        <v>0</v>
      </c>
      <c r="R147" s="11" t="s">
        <v>212</v>
      </c>
      <c r="S147">
        <f>SUMIF(GDP!$A$2:$A$195,'World-GCIRaw'!B147,GDP!$D$2:$D$195)</f>
        <v>1204.9100000000001</v>
      </c>
      <c r="T147">
        <f>SUMIF(POP!$A$3:$A$235,'World-GCIRaw'!R147,POP!$B$3:$B$235)</f>
        <v>11873.557000000001</v>
      </c>
    </row>
    <row r="148" spans="1:20" hidden="1" x14ac:dyDescent="0.3">
      <c r="A148">
        <v>2007</v>
      </c>
      <c r="B148" s="28" t="s">
        <v>265</v>
      </c>
      <c r="C148" s="12" t="s">
        <v>276</v>
      </c>
      <c r="D148" s="10">
        <v>859172.43</v>
      </c>
      <c r="E148" s="10">
        <v>360146.56400000001</v>
      </c>
      <c r="F148" s="2">
        <f t="shared" si="4"/>
        <v>1219318.9939999999</v>
      </c>
      <c r="G148" s="2">
        <f t="shared" si="5"/>
        <v>-499025.86600000004</v>
      </c>
      <c r="H148">
        <v>12155.7</v>
      </c>
      <c r="I148">
        <v>90.281000000000006</v>
      </c>
      <c r="J148" s="21">
        <v>0</v>
      </c>
      <c r="K148" s="21">
        <v>0</v>
      </c>
      <c r="L148" s="21">
        <v>0</v>
      </c>
      <c r="M148" s="21">
        <v>0</v>
      </c>
      <c r="N148" s="21">
        <v>0</v>
      </c>
      <c r="R148" s="11" t="s">
        <v>213</v>
      </c>
      <c r="S148">
        <f>SUMIF(GDP!$A$2:$A$195,'World-GCIRaw'!B148,GDP!$D$2:$D$195)</f>
        <v>12155.7</v>
      </c>
      <c r="T148">
        <f>SUMIF(POP!$A$3:$A$235,'World-GCIRaw'!R148,POP!$B$3:$B$235)</f>
        <v>90.281000000000006</v>
      </c>
    </row>
    <row r="149" spans="1:20" hidden="1" x14ac:dyDescent="0.3">
      <c r="A149">
        <v>2007</v>
      </c>
      <c r="B149" s="28" t="s">
        <v>266</v>
      </c>
      <c r="C149" s="12" t="s">
        <v>276</v>
      </c>
      <c r="D149" s="10">
        <v>444579.32699999999</v>
      </c>
      <c r="E149" s="10">
        <v>245325.59099999999</v>
      </c>
      <c r="F149" s="2">
        <f t="shared" si="4"/>
        <v>689904.91799999995</v>
      </c>
      <c r="G149" s="2">
        <f t="shared" si="5"/>
        <v>-199253.736</v>
      </c>
      <c r="H149">
        <v>368.86</v>
      </c>
      <c r="I149">
        <v>6015.4170000000004</v>
      </c>
      <c r="J149" s="21">
        <v>0</v>
      </c>
      <c r="K149" s="21">
        <v>0</v>
      </c>
      <c r="L149" s="21">
        <v>0</v>
      </c>
      <c r="M149" s="21">
        <v>0</v>
      </c>
      <c r="N149" s="21">
        <v>0</v>
      </c>
      <c r="R149" s="11" t="s">
        <v>214</v>
      </c>
      <c r="S149">
        <f>SUMIF(GDP!$A$2:$A$195,'World-GCIRaw'!B149,GDP!$D$2:$D$195)</f>
        <v>368.86</v>
      </c>
      <c r="T149">
        <f>SUMIF(POP!$A$3:$A$235,'World-GCIRaw'!R149,POP!$B$3:$B$235)</f>
        <v>6015.4170000000004</v>
      </c>
    </row>
    <row r="150" spans="1:20" x14ac:dyDescent="0.3">
      <c r="A150">
        <v>2007</v>
      </c>
      <c r="B150" s="12" t="s">
        <v>13</v>
      </c>
      <c r="C150" s="12" t="s">
        <v>17</v>
      </c>
      <c r="D150" s="10">
        <v>264766012.197</v>
      </c>
      <c r="E150" s="10">
        <v>301594913.31099999</v>
      </c>
      <c r="F150" s="2">
        <f t="shared" si="4"/>
        <v>566360925.50800002</v>
      </c>
      <c r="G150" s="2">
        <f t="shared" si="5"/>
        <v>36828901.113999993</v>
      </c>
      <c r="H150">
        <v>39223.54</v>
      </c>
      <c r="I150">
        <v>4732.5280000000002</v>
      </c>
      <c r="J150" s="21">
        <v>6.2</v>
      </c>
      <c r="K150" s="21">
        <v>0</v>
      </c>
      <c r="L150" s="21">
        <v>0</v>
      </c>
      <c r="M150" s="21">
        <v>0</v>
      </c>
      <c r="N150" s="21">
        <v>0</v>
      </c>
      <c r="R150" s="11" t="s">
        <v>356</v>
      </c>
      <c r="S150">
        <f>SUMIF(GDP!$A$2:$A$195,'World-GCIRaw'!B150,GDP!$D$2:$D$195)</f>
        <v>39223.54</v>
      </c>
      <c r="T150">
        <f>SUMIF(POP!$A$3:$A$235,'World-GCIRaw'!R150,POP!$B$3:$B$235)</f>
        <v>4732.5280000000002</v>
      </c>
    </row>
    <row r="151" spans="1:20" x14ac:dyDescent="0.3">
      <c r="A151">
        <v>2007</v>
      </c>
      <c r="B151" s="12" t="s">
        <v>107</v>
      </c>
      <c r="C151" s="12" t="s">
        <v>488</v>
      </c>
      <c r="D151" s="10">
        <v>29476189.618999999</v>
      </c>
      <c r="E151" s="10">
        <v>30101742</v>
      </c>
      <c r="F151" s="2">
        <f t="shared" si="4"/>
        <v>59577931.619000003</v>
      </c>
      <c r="G151" s="2">
        <f t="shared" si="5"/>
        <v>625552.38100000098</v>
      </c>
      <c r="H151">
        <v>23959.17</v>
      </c>
      <c r="I151">
        <v>2013.539</v>
      </c>
      <c r="J151" s="21">
        <v>5.0999999999999996</v>
      </c>
      <c r="K151" s="21">
        <v>0</v>
      </c>
      <c r="L151" s="21">
        <v>0</v>
      </c>
      <c r="M151" s="21">
        <v>0</v>
      </c>
      <c r="N151" s="21">
        <v>0</v>
      </c>
      <c r="R151" s="11" t="s">
        <v>92</v>
      </c>
      <c r="S151">
        <f>SUMIF(GDP!$A$2:$A$195,'World-GCIRaw'!B151,GDP!$D$2:$D$195)</f>
        <v>23959.17</v>
      </c>
      <c r="T151">
        <f>SUMIF(POP!$A$3:$A$235,'World-GCIRaw'!R151,POP!$B$3:$B$235)</f>
        <v>2013.539</v>
      </c>
    </row>
    <row r="152" spans="1:20" hidden="1" x14ac:dyDescent="0.3">
      <c r="A152">
        <v>2007</v>
      </c>
      <c r="B152" s="28" t="s">
        <v>461</v>
      </c>
      <c r="C152" s="12" t="s">
        <v>497</v>
      </c>
      <c r="D152" s="10">
        <v>284992.58500000002</v>
      </c>
      <c r="E152" s="10">
        <v>158469.36199999999</v>
      </c>
      <c r="F152" s="2">
        <f t="shared" si="4"/>
        <v>443461.94700000004</v>
      </c>
      <c r="G152" s="2">
        <f t="shared" si="5"/>
        <v>-126523.22300000003</v>
      </c>
      <c r="H152">
        <v>1048.6400000000001</v>
      </c>
      <c r="I152">
        <v>492.94</v>
      </c>
      <c r="J152" s="21">
        <v>0</v>
      </c>
      <c r="K152" s="21">
        <v>0</v>
      </c>
      <c r="L152" s="21">
        <v>0</v>
      </c>
      <c r="M152" s="21">
        <v>0</v>
      </c>
      <c r="N152" s="21">
        <v>0</v>
      </c>
      <c r="R152" s="11" t="s">
        <v>358</v>
      </c>
      <c r="S152">
        <f>SUMIF(GDP!$A$2:$A$195,'World-GCIRaw'!B152,GDP!$D$2:$D$195)</f>
        <v>1048.6400000000001</v>
      </c>
      <c r="T152">
        <f>SUMIF(POP!$A$3:$A$235,'World-GCIRaw'!R152,POP!$B$3:$B$235)</f>
        <v>492.94</v>
      </c>
    </row>
    <row r="153" spans="1:20" x14ac:dyDescent="0.3">
      <c r="A153">
        <v>2007</v>
      </c>
      <c r="B153" s="12" t="s">
        <v>268</v>
      </c>
      <c r="C153" s="12" t="s">
        <v>276</v>
      </c>
      <c r="D153" s="10">
        <v>79872587.203999996</v>
      </c>
      <c r="E153" s="10">
        <v>64026608.364</v>
      </c>
      <c r="F153" s="2">
        <f t="shared" si="4"/>
        <v>143899195.56799999</v>
      </c>
      <c r="G153" s="2">
        <f t="shared" si="5"/>
        <v>-15845978.839999996</v>
      </c>
      <c r="H153">
        <v>6123.96</v>
      </c>
      <c r="I153">
        <v>49887.180999999997</v>
      </c>
      <c r="J153" s="21">
        <v>4.0999999999999996</v>
      </c>
      <c r="K153" s="21">
        <v>0</v>
      </c>
      <c r="L153" s="21">
        <v>0</v>
      </c>
      <c r="M153" s="21">
        <v>0</v>
      </c>
      <c r="N153" s="21">
        <v>0</v>
      </c>
      <c r="R153" s="11" t="s">
        <v>216</v>
      </c>
      <c r="S153">
        <f>SUMIF(GDP!$A$2:$A$195,'World-GCIRaw'!B153,GDP!$D$2:$D$195)</f>
        <v>6123.96</v>
      </c>
      <c r="T153">
        <f>SUMIF(POP!$A$3:$A$235,'World-GCIRaw'!R153,POP!$B$3:$B$235)</f>
        <v>49887.180999999997</v>
      </c>
    </row>
    <row r="154" spans="1:20" x14ac:dyDescent="0.3">
      <c r="A154">
        <v>2007</v>
      </c>
      <c r="B154" s="12" t="s">
        <v>106</v>
      </c>
      <c r="C154" s="12" t="s">
        <v>488</v>
      </c>
      <c r="D154" s="10">
        <v>391236947.60699999</v>
      </c>
      <c r="E154" s="10">
        <v>253753921.535</v>
      </c>
      <c r="F154" s="2">
        <f t="shared" si="4"/>
        <v>644990869.14199996</v>
      </c>
      <c r="G154" s="2">
        <f t="shared" si="5"/>
        <v>-137483026.072</v>
      </c>
      <c r="H154">
        <v>32748.09</v>
      </c>
      <c r="I154">
        <v>45393.858</v>
      </c>
      <c r="J154" s="21">
        <v>4.5999999999999996</v>
      </c>
      <c r="K154" s="21">
        <v>0</v>
      </c>
      <c r="L154" s="21">
        <v>0</v>
      </c>
      <c r="M154" s="21">
        <v>0</v>
      </c>
      <c r="N154" s="21">
        <v>0</v>
      </c>
      <c r="R154" s="11" t="s">
        <v>93</v>
      </c>
      <c r="S154">
        <f>SUMIF(GDP!$A$2:$A$195,'World-GCIRaw'!B154,GDP!$D$2:$D$195)</f>
        <v>32748.09</v>
      </c>
      <c r="T154">
        <f>SUMIF(POP!$A$3:$A$235,'World-GCIRaw'!R154,POP!$B$3:$B$235)</f>
        <v>45393.858</v>
      </c>
    </row>
    <row r="155" spans="1:20" x14ac:dyDescent="0.3">
      <c r="A155">
        <v>2007</v>
      </c>
      <c r="B155" s="12" t="s">
        <v>463</v>
      </c>
      <c r="C155" s="12" t="s">
        <v>487</v>
      </c>
      <c r="D155" s="10">
        <v>11385744.139</v>
      </c>
      <c r="E155" s="10">
        <v>7661314.7690000003</v>
      </c>
      <c r="F155" s="2">
        <f t="shared" si="4"/>
        <v>19047058.908</v>
      </c>
      <c r="G155" s="2">
        <f t="shared" si="5"/>
        <v>-3724429.37</v>
      </c>
      <c r="H155">
        <v>1869.83</v>
      </c>
      <c r="I155">
        <v>19810.789000000001</v>
      </c>
      <c r="J155" s="21">
        <v>3.9</v>
      </c>
      <c r="K155" s="21">
        <v>0</v>
      </c>
      <c r="L155" s="21">
        <v>0</v>
      </c>
      <c r="M155" s="21">
        <v>0</v>
      </c>
      <c r="N155" s="21">
        <v>0</v>
      </c>
      <c r="R155" s="11" t="s">
        <v>359</v>
      </c>
      <c r="S155">
        <f>SUMIF(GDP!$A$2:$A$195,'World-GCIRaw'!B155,GDP!$D$2:$D$195)</f>
        <v>1869.83</v>
      </c>
      <c r="T155">
        <f>SUMIF(POP!$A$3:$A$235,'World-GCIRaw'!R155,POP!$B$3:$B$235)</f>
        <v>19810.789000000001</v>
      </c>
    </row>
    <row r="156" spans="1:20" x14ac:dyDescent="0.3">
      <c r="A156">
        <v>2007</v>
      </c>
      <c r="B156" s="12" t="s">
        <v>464</v>
      </c>
      <c r="C156" s="12" t="s">
        <v>498</v>
      </c>
      <c r="D156" s="10">
        <v>1044268.725</v>
      </c>
      <c r="E156" s="10">
        <v>1359057.108</v>
      </c>
      <c r="F156" s="2">
        <f t="shared" si="4"/>
        <v>2403325.8330000001</v>
      </c>
      <c r="G156" s="2">
        <f t="shared" si="5"/>
        <v>314788.38300000003</v>
      </c>
      <c r="H156">
        <v>5758.07</v>
      </c>
      <c r="I156">
        <v>509.70499999999998</v>
      </c>
      <c r="J156" s="21">
        <v>3.5</v>
      </c>
      <c r="K156" s="21">
        <v>0</v>
      </c>
      <c r="L156" s="21">
        <v>0</v>
      </c>
      <c r="M156" s="21">
        <v>0</v>
      </c>
      <c r="N156" s="21">
        <v>0</v>
      </c>
      <c r="R156" s="11" t="s">
        <v>360</v>
      </c>
      <c r="S156">
        <f>SUMIF(GDP!$A$2:$A$195,'World-GCIRaw'!B156,GDP!$D$2:$D$195)</f>
        <v>5758.07</v>
      </c>
      <c r="T156">
        <f>SUMIF(POP!$A$3:$A$235,'World-GCIRaw'!R156,POP!$B$3:$B$235)</f>
        <v>509.70499999999998</v>
      </c>
    </row>
    <row r="157" spans="1:20" x14ac:dyDescent="0.3">
      <c r="A157">
        <v>2007</v>
      </c>
      <c r="B157" s="12" t="s">
        <v>105</v>
      </c>
      <c r="C157" s="12" t="s">
        <v>488</v>
      </c>
      <c r="D157" s="10">
        <v>152822698.81999999</v>
      </c>
      <c r="E157" s="10">
        <v>169061476.94400001</v>
      </c>
      <c r="F157" s="2">
        <f t="shared" si="4"/>
        <v>321884175.764</v>
      </c>
      <c r="G157" s="2">
        <f t="shared" si="5"/>
        <v>16238778.124000013</v>
      </c>
      <c r="H157">
        <v>53185.65</v>
      </c>
      <c r="I157">
        <v>9163.2430000000004</v>
      </c>
      <c r="J157" s="21">
        <v>5.4</v>
      </c>
      <c r="K157" s="21">
        <v>0</v>
      </c>
      <c r="L157" s="21">
        <v>0</v>
      </c>
      <c r="M157" s="21">
        <v>0</v>
      </c>
      <c r="N157" s="21">
        <v>0</v>
      </c>
      <c r="R157" s="11" t="s">
        <v>94</v>
      </c>
      <c r="S157">
        <f>SUMIF(GDP!$A$2:$A$195,'World-GCIRaw'!B157,GDP!$D$2:$D$195)</f>
        <v>53185.65</v>
      </c>
      <c r="T157">
        <f>SUMIF(POP!$A$3:$A$235,'World-GCIRaw'!R157,POP!$B$3:$B$235)</f>
        <v>9163.2430000000004</v>
      </c>
    </row>
    <row r="158" spans="1:20" x14ac:dyDescent="0.3">
      <c r="A158">
        <v>2007</v>
      </c>
      <c r="B158" s="12" t="s">
        <v>104</v>
      </c>
      <c r="C158" s="12" t="s">
        <v>488</v>
      </c>
      <c r="D158" s="10">
        <v>161346787.495</v>
      </c>
      <c r="E158" s="10">
        <v>172280973.28</v>
      </c>
      <c r="F158" s="2">
        <f t="shared" si="4"/>
        <v>333627760.77499998</v>
      </c>
      <c r="G158" s="2">
        <f t="shared" si="5"/>
        <v>10934185.784999996</v>
      </c>
      <c r="H158">
        <v>63959.839999999997</v>
      </c>
      <c r="I158">
        <v>7595.68</v>
      </c>
      <c r="J158" s="21">
        <v>5.8</v>
      </c>
      <c r="K158" s="21">
        <v>0</v>
      </c>
      <c r="L158" s="21">
        <v>0</v>
      </c>
      <c r="M158" s="21">
        <v>0</v>
      </c>
      <c r="N158" s="21">
        <v>0</v>
      </c>
      <c r="R158" s="11" t="s">
        <v>95</v>
      </c>
      <c r="S158">
        <f>SUMIF(GDP!$A$2:$A$195,'World-GCIRaw'!B158,GDP!$D$2:$D$195)</f>
        <v>63959.839999999997</v>
      </c>
      <c r="T158">
        <f>SUMIF(POP!$A$3:$A$235,'World-GCIRaw'!R158,POP!$B$3:$B$235)</f>
        <v>7595.68</v>
      </c>
    </row>
    <row r="159" spans="1:20" hidden="1" x14ac:dyDescent="0.3">
      <c r="A159">
        <v>2007</v>
      </c>
      <c r="B159" s="28" t="s">
        <v>167</v>
      </c>
      <c r="C159" s="12" t="s">
        <v>137</v>
      </c>
      <c r="D159" s="10">
        <v>14655130.254000001</v>
      </c>
      <c r="E159" s="10">
        <v>11545710.210999999</v>
      </c>
      <c r="F159" s="2">
        <f t="shared" si="4"/>
        <v>26200840.465</v>
      </c>
      <c r="G159" s="2">
        <f t="shared" si="5"/>
        <v>-3109420.0430000015</v>
      </c>
      <c r="H159">
        <v>2016.05</v>
      </c>
      <c r="I159">
        <v>19632.806</v>
      </c>
      <c r="J159" s="21">
        <v>0</v>
      </c>
      <c r="K159" s="21">
        <v>0</v>
      </c>
      <c r="L159" s="21">
        <v>0</v>
      </c>
      <c r="M159" s="21">
        <v>0</v>
      </c>
      <c r="N159" s="21">
        <v>0</v>
      </c>
      <c r="R159" s="11" t="s">
        <v>151</v>
      </c>
      <c r="S159">
        <f>SUMIF(GDP!$A$2:$A$195,'World-GCIRaw'!B159,GDP!$D$2:$D$195)</f>
        <v>2016.05</v>
      </c>
      <c r="T159">
        <f>SUMIF(POP!$A$3:$A$235,'World-GCIRaw'!R159,POP!$B$3:$B$235)</f>
        <v>19632.806</v>
      </c>
    </row>
    <row r="160" spans="1:20" x14ac:dyDescent="0.3">
      <c r="A160">
        <v>2007</v>
      </c>
      <c r="B160" s="12" t="s">
        <v>465</v>
      </c>
      <c r="C160" s="12" t="s">
        <v>137</v>
      </c>
      <c r="D160" s="10">
        <v>2455000</v>
      </c>
      <c r="E160" s="10">
        <v>1440876.7379999999</v>
      </c>
      <c r="F160" s="2">
        <f t="shared" si="4"/>
        <v>3895876.7379999999</v>
      </c>
      <c r="G160" s="2">
        <f t="shared" si="5"/>
        <v>-1014123.2620000001</v>
      </c>
      <c r="H160">
        <v>519.02499999999998</v>
      </c>
      <c r="I160">
        <v>7152.3850000000002</v>
      </c>
      <c r="J160" s="21">
        <v>3.5</v>
      </c>
      <c r="K160" s="21">
        <v>0</v>
      </c>
      <c r="L160" s="21">
        <v>0</v>
      </c>
      <c r="M160" s="21">
        <v>0</v>
      </c>
      <c r="N160" s="21">
        <v>0</v>
      </c>
      <c r="R160" s="11" t="s">
        <v>361</v>
      </c>
      <c r="S160">
        <f>SUMIF(GDP!$A$2:$A$195,'World-GCIRaw'!B160,GDP!$D$2:$D$195)</f>
        <v>519.02499999999998</v>
      </c>
      <c r="T160">
        <f>SUMIF(POP!$A$3:$A$235,'World-GCIRaw'!R160,POP!$B$3:$B$235)</f>
        <v>7152.3850000000002</v>
      </c>
    </row>
    <row r="161" spans="1:20" x14ac:dyDescent="0.3">
      <c r="A161">
        <v>2007</v>
      </c>
      <c r="B161" s="12" t="s">
        <v>14</v>
      </c>
      <c r="C161" s="12" t="s">
        <v>17</v>
      </c>
      <c r="D161" s="10">
        <v>143761449.81400001</v>
      </c>
      <c r="E161" s="10">
        <v>153571126.16800001</v>
      </c>
      <c r="F161" s="2">
        <f t="shared" si="4"/>
        <v>297332575.98199999</v>
      </c>
      <c r="G161" s="2">
        <f t="shared" si="5"/>
        <v>9809676.3540000021</v>
      </c>
      <c r="H161">
        <v>4058.39</v>
      </c>
      <c r="I161">
        <v>66195.615000000005</v>
      </c>
      <c r="J161" s="21">
        <v>4.4000000000000004</v>
      </c>
      <c r="K161" s="21">
        <v>0</v>
      </c>
      <c r="L161" s="21">
        <v>0</v>
      </c>
      <c r="M161" s="21">
        <v>0</v>
      </c>
      <c r="N161" s="21">
        <v>0</v>
      </c>
      <c r="R161" s="11" t="s">
        <v>362</v>
      </c>
      <c r="S161">
        <f>SUMIF(GDP!$A$2:$A$195,'World-GCIRaw'!B161,GDP!$D$2:$D$195)</f>
        <v>4058.39</v>
      </c>
      <c r="T161">
        <f>SUMIF(POP!$A$3:$A$235,'World-GCIRaw'!R161,POP!$B$3:$B$235)</f>
        <v>66195.615000000005</v>
      </c>
    </row>
    <row r="162" spans="1:20" x14ac:dyDescent="0.3">
      <c r="A162">
        <v>2007</v>
      </c>
      <c r="B162" s="12" t="s">
        <v>15</v>
      </c>
      <c r="C162" s="12" t="s">
        <v>17</v>
      </c>
      <c r="D162" s="10">
        <v>179480.53</v>
      </c>
      <c r="E162" s="10">
        <v>8367</v>
      </c>
      <c r="F162" s="2">
        <f t="shared" si="4"/>
        <v>187847.53</v>
      </c>
      <c r="G162" s="2">
        <f t="shared" si="5"/>
        <v>-171113.53</v>
      </c>
      <c r="H162">
        <v>2851.49</v>
      </c>
      <c r="I162">
        <v>1064.973</v>
      </c>
      <c r="J162" s="21">
        <v>1.7</v>
      </c>
      <c r="K162" s="21">
        <v>0</v>
      </c>
      <c r="L162" s="21">
        <v>0</v>
      </c>
      <c r="M162" s="21">
        <v>0</v>
      </c>
      <c r="N162" s="21">
        <v>0</v>
      </c>
      <c r="R162" s="11" t="s">
        <v>363</v>
      </c>
      <c r="S162">
        <f>SUMIF(GDP!$A$2:$A$195,'World-GCIRaw'!B162,GDP!$D$2:$D$195)</f>
        <v>2851.49</v>
      </c>
      <c r="T162">
        <f>SUMIF(POP!$A$3:$A$235,'World-GCIRaw'!R162,POP!$B$3:$B$235)</f>
        <v>1064.973</v>
      </c>
    </row>
    <row r="163" spans="1:20" hidden="1" x14ac:dyDescent="0.3">
      <c r="A163">
        <v>2007</v>
      </c>
      <c r="B163" s="28" t="s">
        <v>270</v>
      </c>
      <c r="C163" s="12" t="s">
        <v>276</v>
      </c>
      <c r="D163" s="10">
        <v>1237116</v>
      </c>
      <c r="E163" s="10">
        <v>676894</v>
      </c>
      <c r="F163" s="2">
        <f t="shared" si="4"/>
        <v>1914010</v>
      </c>
      <c r="G163" s="2">
        <f t="shared" si="5"/>
        <v>-560222</v>
      </c>
      <c r="H163">
        <v>444.01299999999998</v>
      </c>
      <c r="I163">
        <v>5997.3850000000002</v>
      </c>
      <c r="J163" s="21">
        <v>0</v>
      </c>
      <c r="K163" s="21">
        <v>0</v>
      </c>
      <c r="L163" s="21">
        <v>0</v>
      </c>
      <c r="M163" s="21">
        <v>0</v>
      </c>
      <c r="N163" s="21">
        <v>0</v>
      </c>
      <c r="R163" s="11" t="s">
        <v>218</v>
      </c>
      <c r="S163">
        <f>SUMIF(GDP!$A$2:$A$195,'World-GCIRaw'!B163,GDP!$D$2:$D$195)</f>
        <v>444.01299999999998</v>
      </c>
      <c r="T163">
        <f>SUMIF(POP!$A$3:$A$235,'World-GCIRaw'!R163,POP!$B$3:$B$235)</f>
        <v>5997.3850000000002</v>
      </c>
    </row>
    <row r="164" spans="1:20" hidden="1" x14ac:dyDescent="0.3">
      <c r="A164">
        <v>2007</v>
      </c>
      <c r="B164" s="28" t="s">
        <v>466</v>
      </c>
      <c r="C164" s="12" t="s">
        <v>497</v>
      </c>
      <c r="D164" s="10">
        <v>142563.26500000001</v>
      </c>
      <c r="E164" s="10">
        <v>8048.0410000000002</v>
      </c>
      <c r="F164" s="2">
        <f t="shared" si="4"/>
        <v>150611.30600000001</v>
      </c>
      <c r="G164" s="2">
        <f t="shared" si="5"/>
        <v>-134515.22400000002</v>
      </c>
      <c r="H164">
        <v>3142.2</v>
      </c>
      <c r="I164">
        <v>102.357</v>
      </c>
      <c r="J164" s="21">
        <v>0</v>
      </c>
      <c r="K164" s="21">
        <v>0</v>
      </c>
      <c r="L164" s="21">
        <v>0</v>
      </c>
      <c r="M164" s="21">
        <v>0</v>
      </c>
      <c r="N164" s="21">
        <v>0</v>
      </c>
      <c r="R164" s="11" t="s">
        <v>365</v>
      </c>
      <c r="S164">
        <f>SUMIF(GDP!$A$2:$A$195,'World-GCIRaw'!B164,GDP!$D$2:$D$195)</f>
        <v>3142.2</v>
      </c>
      <c r="T164">
        <f>SUMIF(POP!$A$3:$A$235,'World-GCIRaw'!R164,POP!$B$3:$B$235)</f>
        <v>102.357</v>
      </c>
    </row>
    <row r="165" spans="1:20" x14ac:dyDescent="0.3">
      <c r="A165">
        <v>2007</v>
      </c>
      <c r="B165" s="12" t="s">
        <v>467</v>
      </c>
      <c r="C165" s="12" t="s">
        <v>498</v>
      </c>
      <c r="D165" s="10">
        <v>7662830.4440000001</v>
      </c>
      <c r="E165" s="10">
        <v>13396245.457</v>
      </c>
      <c r="F165" s="2">
        <f t="shared" si="4"/>
        <v>21059075.901000001</v>
      </c>
      <c r="G165" s="2">
        <f t="shared" si="5"/>
        <v>5733415.0130000003</v>
      </c>
      <c r="H165">
        <v>16807.87</v>
      </c>
      <c r="I165">
        <v>1309.26</v>
      </c>
      <c r="J165" s="21">
        <v>4</v>
      </c>
      <c r="K165" s="21">
        <v>0</v>
      </c>
      <c r="L165" s="21">
        <v>0</v>
      </c>
      <c r="M165" s="21">
        <v>0</v>
      </c>
      <c r="N165" s="21">
        <v>0</v>
      </c>
      <c r="R165" s="11" t="s">
        <v>366</v>
      </c>
      <c r="S165">
        <f>SUMIF(GDP!$A$2:$A$195,'World-GCIRaw'!B165,GDP!$D$2:$D$195)</f>
        <v>16807.87</v>
      </c>
      <c r="T165">
        <f>SUMIF(POP!$A$3:$A$235,'World-GCIRaw'!R165,POP!$B$3:$B$235)</f>
        <v>1309.26</v>
      </c>
    </row>
    <row r="166" spans="1:20" x14ac:dyDescent="0.3">
      <c r="A166">
        <v>2007</v>
      </c>
      <c r="B166" s="12" t="s">
        <v>271</v>
      </c>
      <c r="C166" s="12" t="s">
        <v>276</v>
      </c>
      <c r="D166" s="10">
        <v>19099373.217</v>
      </c>
      <c r="E166" s="10">
        <v>15165396.232000001</v>
      </c>
      <c r="F166" s="2">
        <f t="shared" si="4"/>
        <v>34264769.449000001</v>
      </c>
      <c r="G166" s="2">
        <f t="shared" si="5"/>
        <v>-3933976.9849999994</v>
      </c>
      <c r="H166">
        <v>3778.38</v>
      </c>
      <c r="I166">
        <v>10298.087</v>
      </c>
      <c r="J166" s="21">
        <v>4.5999999999999996</v>
      </c>
      <c r="K166" s="21">
        <v>0</v>
      </c>
      <c r="L166" s="21">
        <v>0</v>
      </c>
      <c r="M166" s="21">
        <v>0</v>
      </c>
      <c r="N166" s="21">
        <v>0</v>
      </c>
      <c r="R166" s="11" t="s">
        <v>219</v>
      </c>
      <c r="S166">
        <f>SUMIF(GDP!$A$2:$A$195,'World-GCIRaw'!B166,GDP!$D$2:$D$195)</f>
        <v>3778.38</v>
      </c>
      <c r="T166">
        <f>SUMIF(POP!$A$3:$A$235,'World-GCIRaw'!R166,POP!$B$3:$B$235)</f>
        <v>10298.087</v>
      </c>
    </row>
    <row r="167" spans="1:20" x14ac:dyDescent="0.3">
      <c r="A167">
        <v>2007</v>
      </c>
      <c r="B167" s="12" t="s">
        <v>168</v>
      </c>
      <c r="C167" s="12" t="s">
        <v>137</v>
      </c>
      <c r="D167" s="10">
        <v>170062714.50099999</v>
      </c>
      <c r="E167" s="10">
        <v>107271749.904</v>
      </c>
      <c r="F167" s="2">
        <f t="shared" si="4"/>
        <v>277334464.40499997</v>
      </c>
      <c r="G167" s="2">
        <f t="shared" si="5"/>
        <v>-62790964.596999988</v>
      </c>
      <c r="H167">
        <v>9562.94</v>
      </c>
      <c r="I167">
        <v>69597.281000000003</v>
      </c>
      <c r="J167" s="21">
        <v>5</v>
      </c>
      <c r="K167" s="21">
        <v>0</v>
      </c>
      <c r="L167" s="21">
        <v>0</v>
      </c>
      <c r="M167" s="21">
        <v>0</v>
      </c>
      <c r="N167" s="21">
        <v>0</v>
      </c>
      <c r="R167" s="11" t="s">
        <v>152</v>
      </c>
      <c r="S167">
        <f>SUMIF(GDP!$A$2:$A$195,'World-GCIRaw'!B167,GDP!$D$2:$D$195)</f>
        <v>9562.94</v>
      </c>
      <c r="T167">
        <f>SUMIF(POP!$A$3:$A$235,'World-GCIRaw'!R167,POP!$B$3:$B$235)</f>
        <v>69597.281000000003</v>
      </c>
    </row>
    <row r="168" spans="1:20" hidden="1" x14ac:dyDescent="0.3">
      <c r="A168">
        <v>2007</v>
      </c>
      <c r="B168" s="28" t="s">
        <v>468</v>
      </c>
      <c r="C168" s="12" t="s">
        <v>137</v>
      </c>
      <c r="D168" s="10">
        <v>3619000</v>
      </c>
      <c r="E168" s="10">
        <v>8932100</v>
      </c>
      <c r="F168" s="2">
        <f t="shared" si="4"/>
        <v>12551100</v>
      </c>
      <c r="G168" s="2">
        <f t="shared" si="5"/>
        <v>5313100</v>
      </c>
      <c r="H168">
        <v>5312.93</v>
      </c>
      <c r="I168">
        <v>4870.1369999999997</v>
      </c>
      <c r="J168" s="21">
        <v>0</v>
      </c>
      <c r="K168" s="21">
        <v>0</v>
      </c>
      <c r="L168" s="21">
        <v>0</v>
      </c>
      <c r="M168" s="21">
        <v>0</v>
      </c>
      <c r="N168" s="21">
        <v>0</v>
      </c>
      <c r="R168" s="11" t="s">
        <v>367</v>
      </c>
      <c r="S168">
        <f>SUMIF(GDP!$A$2:$A$195,'World-GCIRaw'!B168,GDP!$D$2:$D$195)</f>
        <v>5312.93</v>
      </c>
      <c r="T168">
        <f>SUMIF(POP!$A$3:$A$235,'World-GCIRaw'!R168,POP!$B$3:$B$235)</f>
        <v>4870.1369999999997</v>
      </c>
    </row>
    <row r="169" spans="1:20" hidden="1" x14ac:dyDescent="0.3">
      <c r="A169">
        <v>2007</v>
      </c>
      <c r="B169" s="28" t="s">
        <v>469</v>
      </c>
      <c r="C169" s="12" t="s">
        <v>497</v>
      </c>
      <c r="D169" s="10">
        <v>15592.388000000001</v>
      </c>
      <c r="E169" s="10">
        <v>91.168999999999997</v>
      </c>
      <c r="F169" s="2">
        <f t="shared" si="4"/>
        <v>15683.557000000001</v>
      </c>
      <c r="G169" s="2">
        <f t="shared" si="5"/>
        <v>-15501.219000000001</v>
      </c>
      <c r="H169">
        <v>2713.06</v>
      </c>
      <c r="I169">
        <v>10.243</v>
      </c>
      <c r="J169" s="21">
        <v>0</v>
      </c>
      <c r="K169" s="21">
        <v>0</v>
      </c>
      <c r="L169" s="21">
        <v>0</v>
      </c>
      <c r="M169" s="21">
        <v>0</v>
      </c>
      <c r="N169" s="21">
        <v>0</v>
      </c>
      <c r="R169" s="11" t="s">
        <v>369</v>
      </c>
      <c r="S169">
        <f>SUMIF(GDP!$A$2:$A$195,'World-GCIRaw'!B169,GDP!$D$2:$D$195)</f>
        <v>2713.06</v>
      </c>
      <c r="T169">
        <f>SUMIF(POP!$A$3:$A$235,'World-GCIRaw'!R169,POP!$B$3:$B$235)</f>
        <v>10.243</v>
      </c>
    </row>
    <row r="170" spans="1:20" x14ac:dyDescent="0.3">
      <c r="A170">
        <v>2007</v>
      </c>
      <c r="B170" s="12" t="s">
        <v>272</v>
      </c>
      <c r="C170" s="12" t="s">
        <v>276</v>
      </c>
      <c r="D170" s="10">
        <v>3493354.0950000002</v>
      </c>
      <c r="E170" s="10">
        <v>1336668.1189999999</v>
      </c>
      <c r="F170" s="2">
        <f t="shared" si="4"/>
        <v>4830022.2139999997</v>
      </c>
      <c r="G170" s="2">
        <f t="shared" si="5"/>
        <v>-2156685.9760000003</v>
      </c>
      <c r="H170">
        <v>488.91399999999999</v>
      </c>
      <c r="I170">
        <v>30590.487000000001</v>
      </c>
      <c r="J170" s="21">
        <v>3.2</v>
      </c>
      <c r="K170" s="21">
        <v>0</v>
      </c>
      <c r="L170" s="21">
        <v>0</v>
      </c>
      <c r="M170" s="21">
        <v>0</v>
      </c>
      <c r="N170" s="21">
        <v>0</v>
      </c>
      <c r="R170" s="11" t="s">
        <v>220</v>
      </c>
      <c r="S170">
        <f>SUMIF(GDP!$A$2:$A$195,'World-GCIRaw'!B170,GDP!$D$2:$D$195)</f>
        <v>488.91399999999999</v>
      </c>
      <c r="T170">
        <f>SUMIF(POP!$A$3:$A$235,'World-GCIRaw'!R170,POP!$B$3:$B$235)</f>
        <v>30590.487000000001</v>
      </c>
    </row>
    <row r="171" spans="1:20" x14ac:dyDescent="0.3">
      <c r="A171">
        <v>2007</v>
      </c>
      <c r="B171" s="12" t="s">
        <v>103</v>
      </c>
      <c r="C171" s="12" t="s">
        <v>488</v>
      </c>
      <c r="D171" s="10">
        <v>60600580.935999997</v>
      </c>
      <c r="E171" s="10">
        <v>49294389.697999999</v>
      </c>
      <c r="F171" s="2">
        <f t="shared" si="4"/>
        <v>109894970.634</v>
      </c>
      <c r="G171" s="2">
        <f t="shared" si="5"/>
        <v>-11306191.237999998</v>
      </c>
      <c r="H171">
        <v>3101.39</v>
      </c>
      <c r="I171">
        <v>46386.355000000003</v>
      </c>
      <c r="J171" s="21">
        <v>3.9</v>
      </c>
      <c r="K171" s="21">
        <v>0</v>
      </c>
      <c r="L171" s="21">
        <v>0</v>
      </c>
      <c r="M171" s="21">
        <v>0</v>
      </c>
      <c r="N171" s="21">
        <v>0</v>
      </c>
      <c r="R171" s="11" t="s">
        <v>96</v>
      </c>
      <c r="S171">
        <f>SUMIF(GDP!$A$2:$A$195,'World-GCIRaw'!B171,GDP!$D$2:$D$195)</f>
        <v>3101.39</v>
      </c>
      <c r="T171">
        <f>SUMIF(POP!$A$3:$A$235,'World-GCIRaw'!R171,POP!$B$3:$B$235)</f>
        <v>46386.355000000003</v>
      </c>
    </row>
    <row r="172" spans="1:20" x14ac:dyDescent="0.3">
      <c r="A172">
        <v>2007</v>
      </c>
      <c r="B172" s="12" t="s">
        <v>169</v>
      </c>
      <c r="C172" s="12" t="s">
        <v>137</v>
      </c>
      <c r="D172" s="10">
        <v>127001504.67900001</v>
      </c>
      <c r="E172" s="10">
        <v>178630000</v>
      </c>
      <c r="F172" s="2">
        <f t="shared" si="4"/>
        <v>305631504.67900002</v>
      </c>
      <c r="G172" s="2">
        <f t="shared" si="5"/>
        <v>51628495.320999995</v>
      </c>
      <c r="H172">
        <v>41472.29</v>
      </c>
      <c r="I172">
        <v>6044.067</v>
      </c>
      <c r="J172" s="21">
        <v>6.1</v>
      </c>
      <c r="K172" s="21">
        <v>0</v>
      </c>
      <c r="L172" s="21">
        <v>0</v>
      </c>
      <c r="M172" s="21">
        <v>0</v>
      </c>
      <c r="N172" s="21">
        <v>0</v>
      </c>
      <c r="R172" s="11" t="s">
        <v>153</v>
      </c>
      <c r="S172">
        <f>SUMIF(GDP!$A$2:$A$195,'World-GCIRaw'!B172,GDP!$D$2:$D$195)</f>
        <v>41472.29</v>
      </c>
      <c r="T172">
        <f>SUMIF(POP!$A$3:$A$235,'World-GCIRaw'!R172,POP!$B$3:$B$235)</f>
        <v>6044.067</v>
      </c>
    </row>
    <row r="173" spans="1:20" x14ac:dyDescent="0.3">
      <c r="A173">
        <v>2007</v>
      </c>
      <c r="B173" s="12" t="s">
        <v>102</v>
      </c>
      <c r="C173" s="12" t="s">
        <v>488</v>
      </c>
      <c r="D173" s="10">
        <v>679917917.60599995</v>
      </c>
      <c r="E173" s="10">
        <v>454005489.91100001</v>
      </c>
      <c r="F173" s="2">
        <f t="shared" si="4"/>
        <v>1133923407.517</v>
      </c>
      <c r="G173" s="2">
        <f t="shared" si="5"/>
        <v>-225912427.69499993</v>
      </c>
      <c r="H173">
        <v>50315.56</v>
      </c>
      <c r="I173">
        <v>61648.9</v>
      </c>
      <c r="J173" s="21">
        <v>5.2</v>
      </c>
      <c r="K173" s="21">
        <v>0</v>
      </c>
      <c r="L173" s="21">
        <v>0</v>
      </c>
      <c r="M173" s="21">
        <v>0</v>
      </c>
      <c r="N173" s="21">
        <v>0</v>
      </c>
      <c r="R173" s="11" t="s">
        <v>97</v>
      </c>
      <c r="S173">
        <f>SUMIF(GDP!$A$2:$A$195,'World-GCIRaw'!B173,GDP!$D$2:$D$195)</f>
        <v>50315.56</v>
      </c>
      <c r="T173">
        <f>SUMIF(POP!$A$3:$A$235,'World-GCIRaw'!R173,POP!$B$3:$B$235)</f>
        <v>61648.9</v>
      </c>
    </row>
    <row r="174" spans="1:20" x14ac:dyDescent="0.3">
      <c r="A174">
        <v>2007</v>
      </c>
      <c r="B174" s="12" t="s">
        <v>273</v>
      </c>
      <c r="C174" s="12" t="s">
        <v>276</v>
      </c>
      <c r="D174" s="10">
        <v>5919021.5939999996</v>
      </c>
      <c r="E174" s="10">
        <v>2139346.909</v>
      </c>
      <c r="F174" s="2">
        <f t="shared" si="4"/>
        <v>8058368.5029999996</v>
      </c>
      <c r="G174" s="2">
        <f t="shared" si="5"/>
        <v>-3779674.6849999996</v>
      </c>
      <c r="H174">
        <v>541.79300000000001</v>
      </c>
      <c r="I174">
        <v>41923.714999999997</v>
      </c>
      <c r="J174" s="21">
        <v>2.7</v>
      </c>
      <c r="K174" s="21">
        <v>0</v>
      </c>
      <c r="L174" s="21">
        <v>0</v>
      </c>
      <c r="M174" s="21">
        <v>0</v>
      </c>
      <c r="N174" s="21">
        <v>0</v>
      </c>
      <c r="R174" s="11" t="s">
        <v>221</v>
      </c>
      <c r="S174">
        <f>SUMIF(GDP!$A$2:$A$195,'World-GCIRaw'!B174,GDP!$D$2:$D$195)</f>
        <v>541.79300000000001</v>
      </c>
      <c r="T174">
        <f>SUMIF(POP!$A$3:$A$235,'World-GCIRaw'!R174,POP!$B$3:$B$235)</f>
        <v>41923.714999999997</v>
      </c>
    </row>
    <row r="175" spans="1:20" x14ac:dyDescent="0.3">
      <c r="A175">
        <v>2007</v>
      </c>
      <c r="B175" s="12" t="s">
        <v>485</v>
      </c>
      <c r="C175" s="12" t="s">
        <v>499</v>
      </c>
      <c r="D175" s="10">
        <v>2017120776.3110001</v>
      </c>
      <c r="E175" s="10">
        <v>1162538149.766</v>
      </c>
      <c r="F175" s="2">
        <f t="shared" si="4"/>
        <v>3179658926.0770001</v>
      </c>
      <c r="G175" s="2">
        <f t="shared" si="5"/>
        <v>-854582626.54500008</v>
      </c>
      <c r="H175">
        <v>47869.24</v>
      </c>
      <c r="I175">
        <v>304447.57400000002</v>
      </c>
      <c r="J175" s="21">
        <v>5.8</v>
      </c>
      <c r="K175" s="21">
        <v>0</v>
      </c>
      <c r="L175" s="21">
        <v>0</v>
      </c>
      <c r="M175" s="21">
        <v>0</v>
      </c>
      <c r="N175" s="21">
        <v>0</v>
      </c>
      <c r="R175" s="11" t="s">
        <v>370</v>
      </c>
      <c r="S175">
        <f>SUMIF(GDP!$A$2:$A$195,'World-GCIRaw'!B175,GDP!$D$2:$D$195)</f>
        <v>47869.24</v>
      </c>
      <c r="T175">
        <f>SUMIF(POP!$A$3:$A$235,'World-GCIRaw'!R175,POP!$B$3:$B$235)</f>
        <v>304447.57400000002</v>
      </c>
    </row>
    <row r="176" spans="1:20" x14ac:dyDescent="0.3">
      <c r="A176">
        <v>2007</v>
      </c>
      <c r="B176" s="12" t="s">
        <v>470</v>
      </c>
      <c r="C176" s="12" t="s">
        <v>498</v>
      </c>
      <c r="D176" s="10">
        <v>5627662.8300000001</v>
      </c>
      <c r="E176" s="10">
        <v>4517549.4249999998</v>
      </c>
      <c r="F176" s="2">
        <f t="shared" si="4"/>
        <v>10145212.254999999</v>
      </c>
      <c r="G176" s="2">
        <f t="shared" si="5"/>
        <v>-1110113.4050000003</v>
      </c>
      <c r="H176">
        <v>6984.82</v>
      </c>
      <c r="I176">
        <v>3339.741</v>
      </c>
      <c r="J176" s="21">
        <v>4</v>
      </c>
      <c r="K176" s="21">
        <v>0</v>
      </c>
      <c r="L176" s="21">
        <v>0</v>
      </c>
      <c r="M176" s="21">
        <v>0</v>
      </c>
      <c r="N176" s="21">
        <v>0</v>
      </c>
      <c r="R176" s="11" t="s">
        <v>371</v>
      </c>
      <c r="S176">
        <f>SUMIF(GDP!$A$2:$A$195,'World-GCIRaw'!B176,GDP!$D$2:$D$195)</f>
        <v>6984.82</v>
      </c>
      <c r="T176">
        <f>SUMIF(POP!$A$3:$A$235,'World-GCIRaw'!R176,POP!$B$3:$B$235)</f>
        <v>3339.741</v>
      </c>
    </row>
    <row r="177" spans="1:20" hidden="1" x14ac:dyDescent="0.3">
      <c r="A177">
        <v>2007</v>
      </c>
      <c r="B177" s="28" t="s">
        <v>471</v>
      </c>
      <c r="C177" s="12" t="s">
        <v>137</v>
      </c>
      <c r="D177" s="10">
        <v>6339787</v>
      </c>
      <c r="E177" s="10">
        <v>8029000</v>
      </c>
      <c r="F177" s="2">
        <f t="shared" si="4"/>
        <v>14368787</v>
      </c>
      <c r="G177" s="2">
        <f t="shared" si="5"/>
        <v>1689213</v>
      </c>
      <c r="H177">
        <v>836.59</v>
      </c>
      <c r="I177">
        <v>27292.375</v>
      </c>
      <c r="J177" s="21">
        <v>0</v>
      </c>
      <c r="K177" s="21">
        <v>0</v>
      </c>
      <c r="L177" s="21">
        <v>0</v>
      </c>
      <c r="M177" s="21">
        <v>0</v>
      </c>
      <c r="N177" s="21">
        <v>0</v>
      </c>
      <c r="R177" s="11" t="s">
        <v>372</v>
      </c>
      <c r="S177">
        <f>SUMIF(GDP!$A$2:$A$195,'World-GCIRaw'!B177,GDP!$D$2:$D$195)</f>
        <v>836.59</v>
      </c>
      <c r="T177">
        <f>SUMIF(POP!$A$3:$A$235,'World-GCIRaw'!R177,POP!$B$3:$B$235)</f>
        <v>27292.375</v>
      </c>
    </row>
    <row r="178" spans="1:20" hidden="1" x14ac:dyDescent="0.3">
      <c r="A178">
        <v>2007</v>
      </c>
      <c r="B178" s="28" t="s">
        <v>472</v>
      </c>
      <c r="C178" s="12" t="s">
        <v>497</v>
      </c>
      <c r="D178" s="10">
        <v>229439</v>
      </c>
      <c r="E178" s="10">
        <v>49842</v>
      </c>
      <c r="F178" s="2">
        <f t="shared" si="4"/>
        <v>279281</v>
      </c>
      <c r="G178" s="2">
        <f t="shared" si="5"/>
        <v>-179597</v>
      </c>
      <c r="H178">
        <v>2353.46</v>
      </c>
      <c r="I178">
        <v>219.953</v>
      </c>
      <c r="J178" s="21">
        <v>0</v>
      </c>
      <c r="K178" s="21">
        <v>0</v>
      </c>
      <c r="L178" s="21">
        <v>0</v>
      </c>
      <c r="M178" s="21">
        <v>0</v>
      </c>
      <c r="N178" s="21">
        <v>0</v>
      </c>
      <c r="R178" s="11" t="s">
        <v>373</v>
      </c>
      <c r="S178">
        <f>SUMIF(GDP!$A$2:$A$195,'World-GCIRaw'!B178,GDP!$D$2:$D$195)</f>
        <v>2353.46</v>
      </c>
      <c r="T178">
        <f>SUMIF(POP!$A$3:$A$235,'World-GCIRaw'!R178,POP!$B$3:$B$235)</f>
        <v>219.953</v>
      </c>
    </row>
    <row r="179" spans="1:20" x14ac:dyDescent="0.3">
      <c r="A179">
        <v>2007</v>
      </c>
      <c r="B179" s="12" t="s">
        <v>486</v>
      </c>
      <c r="C179" s="12" t="s">
        <v>498</v>
      </c>
      <c r="D179" s="10">
        <v>41911000</v>
      </c>
      <c r="E179" s="10">
        <v>67742898.126000002</v>
      </c>
      <c r="F179" s="2">
        <f t="shared" si="4"/>
        <v>109653898.126</v>
      </c>
      <c r="G179" s="2">
        <f t="shared" si="5"/>
        <v>25831898.126000002</v>
      </c>
      <c r="H179">
        <v>8133.31</v>
      </c>
      <c r="I179">
        <v>27691.965</v>
      </c>
      <c r="J179" s="21">
        <v>3.7</v>
      </c>
      <c r="K179" s="21">
        <v>0</v>
      </c>
      <c r="L179" s="21">
        <v>0</v>
      </c>
      <c r="M179" s="21">
        <v>0</v>
      </c>
      <c r="N179" s="21">
        <v>0</v>
      </c>
      <c r="R179" s="11" t="s">
        <v>374</v>
      </c>
      <c r="S179">
        <f>SUMIF(GDP!$A$2:$A$195,'World-GCIRaw'!B179,GDP!$D$2:$D$195)</f>
        <v>8133.31</v>
      </c>
      <c r="T179">
        <f>SUMIF(POP!$A$3:$A$235,'World-GCIRaw'!R179,POP!$B$3:$B$235)</f>
        <v>27691.965</v>
      </c>
    </row>
    <row r="180" spans="1:20" x14ac:dyDescent="0.3">
      <c r="A180">
        <v>2007</v>
      </c>
      <c r="B180" s="12" t="s">
        <v>16</v>
      </c>
      <c r="C180" s="12" t="s">
        <v>17</v>
      </c>
      <c r="D180" s="10">
        <v>62764687.710000001</v>
      </c>
      <c r="E180" s="10">
        <v>48561343.185999997</v>
      </c>
      <c r="F180" s="2">
        <f t="shared" si="4"/>
        <v>111326030.896</v>
      </c>
      <c r="G180" s="2">
        <f t="shared" si="5"/>
        <v>-14203344.524000004</v>
      </c>
      <c r="H180">
        <v>920.46299999999997</v>
      </c>
      <c r="I180">
        <v>85889.59</v>
      </c>
      <c r="J180" s="21">
        <v>2.8</v>
      </c>
      <c r="K180" s="21">
        <v>0</v>
      </c>
      <c r="L180" s="21">
        <v>0</v>
      </c>
      <c r="M180" s="21">
        <v>0</v>
      </c>
      <c r="N180" s="21">
        <v>0</v>
      </c>
      <c r="R180" s="11" t="s">
        <v>375</v>
      </c>
      <c r="S180">
        <f>SUMIF(GDP!$A$2:$A$195,'World-GCIRaw'!B180,GDP!$D$2:$D$195)</f>
        <v>920.46299999999997</v>
      </c>
      <c r="T180">
        <f>SUMIF(POP!$A$3:$A$235,'World-GCIRaw'!R180,POP!$B$3:$B$235)</f>
        <v>85889.59</v>
      </c>
    </row>
    <row r="181" spans="1:20" x14ac:dyDescent="0.3">
      <c r="A181">
        <v>2007</v>
      </c>
      <c r="B181" s="12" t="s">
        <v>170</v>
      </c>
      <c r="C181" s="12" t="s">
        <v>137</v>
      </c>
      <c r="D181" s="10">
        <v>8510708.2990000006</v>
      </c>
      <c r="E181" s="10">
        <v>6298942.7379999999</v>
      </c>
      <c r="F181" s="2">
        <f t="shared" si="4"/>
        <v>14809651.037</v>
      </c>
      <c r="G181" s="2">
        <f t="shared" si="5"/>
        <v>-2211765.5610000007</v>
      </c>
      <c r="H181">
        <v>971.32600000000002</v>
      </c>
      <c r="I181">
        <v>21751.605</v>
      </c>
      <c r="J181" s="21">
        <v>2.5</v>
      </c>
      <c r="K181" s="21">
        <v>0</v>
      </c>
      <c r="L181" s="21">
        <v>0</v>
      </c>
      <c r="M181" s="21">
        <v>0</v>
      </c>
      <c r="N181" s="21">
        <v>0</v>
      </c>
      <c r="R181" s="11" t="s">
        <v>154</v>
      </c>
      <c r="S181">
        <f>SUMIF(GDP!$A$2:$A$195,'World-GCIRaw'!B181,GDP!$D$2:$D$195)</f>
        <v>971.32600000000002</v>
      </c>
      <c r="T181">
        <f>SUMIF(POP!$A$3:$A$235,'World-GCIRaw'!R181,POP!$B$3:$B$235)</f>
        <v>21751.605</v>
      </c>
    </row>
    <row r="182" spans="1:20" x14ac:dyDescent="0.3">
      <c r="A182">
        <v>2007</v>
      </c>
      <c r="B182" s="12" t="s">
        <v>274</v>
      </c>
      <c r="C182" s="12" t="s">
        <v>276</v>
      </c>
      <c r="D182" s="10">
        <v>4006980.3709999998</v>
      </c>
      <c r="E182" s="10">
        <v>4617454.3250000002</v>
      </c>
      <c r="F182" s="2">
        <f t="shared" si="4"/>
        <v>8624434.6960000005</v>
      </c>
      <c r="G182" s="2">
        <f t="shared" si="5"/>
        <v>610473.95400000038</v>
      </c>
      <c r="H182">
        <v>1103.45</v>
      </c>
      <c r="I182">
        <v>12725.974</v>
      </c>
      <c r="J182" s="21">
        <v>2.7</v>
      </c>
      <c r="K182" s="21">
        <v>0</v>
      </c>
      <c r="L182" s="21">
        <v>0</v>
      </c>
      <c r="M182" s="21">
        <v>0</v>
      </c>
      <c r="N182" s="21">
        <v>0</v>
      </c>
      <c r="R182" s="11" t="s">
        <v>222</v>
      </c>
      <c r="S182">
        <f>SUMIF(GDP!$A$2:$A$195,'World-GCIRaw'!B182,GDP!$D$2:$D$195)</f>
        <v>1103.45</v>
      </c>
      <c r="T182">
        <f>SUMIF(POP!$A$3:$A$235,'World-GCIRaw'!R182,POP!$B$3:$B$235)</f>
        <v>12725.974</v>
      </c>
    </row>
    <row r="183" spans="1:20" x14ac:dyDescent="0.3">
      <c r="A183">
        <v>2007</v>
      </c>
      <c r="B183" s="12" t="s">
        <v>275</v>
      </c>
      <c r="C183" s="12" t="s">
        <v>276</v>
      </c>
      <c r="D183" s="10">
        <v>2550000</v>
      </c>
      <c r="E183" s="10">
        <v>2400000</v>
      </c>
      <c r="F183" s="2">
        <f t="shared" si="4"/>
        <v>4950000</v>
      </c>
      <c r="G183" s="2">
        <f t="shared" si="5"/>
        <v>-150000</v>
      </c>
      <c r="H183">
        <v>646.55799999999999</v>
      </c>
      <c r="I183">
        <v>13329.909</v>
      </c>
      <c r="J183" s="21">
        <v>2.4</v>
      </c>
      <c r="K183" s="21">
        <v>0</v>
      </c>
      <c r="L183" s="21">
        <v>0</v>
      </c>
      <c r="M183" s="21">
        <v>0</v>
      </c>
      <c r="N183" s="21">
        <v>0</v>
      </c>
      <c r="R183" s="11" t="s">
        <v>223</v>
      </c>
      <c r="S183">
        <f>SUMIF(GDP!$A$2:$A$195,'World-GCIRaw'!B183,GDP!$D$2:$D$195)</f>
        <v>646.55799999999999</v>
      </c>
      <c r="T183">
        <f>SUMIF(POP!$A$3:$A$235,'World-GCIRaw'!R183,POP!$B$3:$B$235)</f>
        <v>13329.909</v>
      </c>
    </row>
    <row r="184" spans="1:20" hidden="1" x14ac:dyDescent="0.3">
      <c r="A184">
        <v>2010</v>
      </c>
      <c r="B184" s="28" t="s">
        <v>407</v>
      </c>
      <c r="C184" s="12" t="e">
        <v>#N/A</v>
      </c>
      <c r="D184" s="10">
        <v>5154249.8669999996</v>
      </c>
      <c r="E184" s="10">
        <v>388483.63900000002</v>
      </c>
      <c r="F184" s="2">
        <f t="shared" si="4"/>
        <v>5542733.5060000001</v>
      </c>
      <c r="G184" s="2">
        <f t="shared" si="5"/>
        <v>-4765766.2279999992</v>
      </c>
      <c r="H184">
        <v>532.072</v>
      </c>
      <c r="I184">
        <v>28803.167000000001</v>
      </c>
      <c r="J184" s="21">
        <v>0</v>
      </c>
      <c r="K184" s="21">
        <v>0</v>
      </c>
      <c r="L184" s="21">
        <v>0</v>
      </c>
      <c r="M184" s="21">
        <v>0</v>
      </c>
      <c r="N184" s="21">
        <v>0</v>
      </c>
      <c r="R184" s="11" t="s">
        <v>277</v>
      </c>
      <c r="S184">
        <f>SUMIF(GDP!$A$2:$A$195,'World-GCIRaw'!B184,GDP!$E$2:$E$195)</f>
        <v>532.072</v>
      </c>
      <c r="T184">
        <f>SUMIF(POP!$A$3:$A$235,'World-GCIRaw'!R184,POP!$C$3:$C$235)</f>
        <v>28803.167000000001</v>
      </c>
    </row>
    <row r="185" spans="1:20" x14ac:dyDescent="0.3">
      <c r="A185">
        <v>2010</v>
      </c>
      <c r="B185" s="12" t="s">
        <v>98</v>
      </c>
      <c r="C185" s="12" t="s">
        <v>488</v>
      </c>
      <c r="D185" s="10">
        <v>4602774.9670000002</v>
      </c>
      <c r="E185" s="10">
        <v>1549955.7239999999</v>
      </c>
      <c r="F185" s="2">
        <f t="shared" si="4"/>
        <v>6152730.6909999996</v>
      </c>
      <c r="G185" s="2">
        <f t="shared" si="5"/>
        <v>-3052819.2430000002</v>
      </c>
      <c r="H185">
        <v>4098.13</v>
      </c>
      <c r="I185">
        <v>2940.5250000000001</v>
      </c>
      <c r="J185" s="21">
        <v>3.5</v>
      </c>
      <c r="K185" s="21">
        <v>0</v>
      </c>
      <c r="L185" s="21">
        <v>0</v>
      </c>
      <c r="M185" s="21">
        <v>0</v>
      </c>
      <c r="N185" s="21">
        <v>0</v>
      </c>
      <c r="R185" s="11" t="s">
        <v>54</v>
      </c>
      <c r="S185">
        <f>SUMIF(GDP!$A$2:$A$195,'World-GCIRaw'!B185,GDP!$E$2:$E$195)</f>
        <v>4098.13</v>
      </c>
      <c r="T185">
        <f>SUMIF(POP!$A$3:$A$235,'World-GCIRaw'!R185,POP!$C$3:$C$235)</f>
        <v>2940.5250000000001</v>
      </c>
    </row>
    <row r="186" spans="1:20" x14ac:dyDescent="0.3">
      <c r="A186">
        <v>2010</v>
      </c>
      <c r="B186" s="12" t="s">
        <v>224</v>
      </c>
      <c r="C186" s="12" t="s">
        <v>487</v>
      </c>
      <c r="D186" s="10">
        <v>40999891.115000002</v>
      </c>
      <c r="E186" s="10">
        <v>57050973.572999999</v>
      </c>
      <c r="F186" s="2">
        <f t="shared" si="4"/>
        <v>98050864.687999994</v>
      </c>
      <c r="G186" s="2">
        <f t="shared" si="5"/>
        <v>16051082.457999997</v>
      </c>
      <c r="H186">
        <v>4480.72</v>
      </c>
      <c r="I186">
        <v>36117.637000000002</v>
      </c>
      <c r="J186" s="21">
        <v>3.7</v>
      </c>
      <c r="K186" s="21">
        <v>3.8</v>
      </c>
      <c r="L186" s="21">
        <v>2.6</v>
      </c>
      <c r="M186" s="21">
        <v>3</v>
      </c>
      <c r="N186" s="21">
        <v>3.8</v>
      </c>
      <c r="R186" s="11" t="s">
        <v>171</v>
      </c>
      <c r="S186">
        <f>SUMIF(GDP!$A$2:$A$195,'World-GCIRaw'!B186,GDP!$E$2:$E$195)</f>
        <v>4480.72</v>
      </c>
      <c r="T186">
        <f>SUMIF(POP!$A$3:$A$235,'World-GCIRaw'!R186,POP!$C$3:$C$235)</f>
        <v>36117.637000000002</v>
      </c>
    </row>
    <row r="187" spans="1:20" x14ac:dyDescent="0.3">
      <c r="A187">
        <v>2010</v>
      </c>
      <c r="B187" s="12" t="s">
        <v>225</v>
      </c>
      <c r="C187" s="12" t="s">
        <v>276</v>
      </c>
      <c r="D187" s="10">
        <v>18143268.908</v>
      </c>
      <c r="E187" s="10">
        <v>52612114.761</v>
      </c>
      <c r="F187" s="2">
        <f t="shared" si="4"/>
        <v>70755383.669</v>
      </c>
      <c r="G187" s="2">
        <f t="shared" si="5"/>
        <v>34468845.853</v>
      </c>
      <c r="H187">
        <v>3641.44</v>
      </c>
      <c r="I187">
        <v>23369.131000000001</v>
      </c>
      <c r="J187" s="21">
        <v>2.1</v>
      </c>
      <c r="K187" s="21">
        <v>2.5</v>
      </c>
      <c r="L187" s="21">
        <v>1.6</v>
      </c>
      <c r="M187" s="21">
        <v>2.2999999999999998</v>
      </c>
      <c r="N187" s="21">
        <v>3.1</v>
      </c>
      <c r="R187" s="11" t="s">
        <v>172</v>
      </c>
      <c r="S187">
        <f>SUMIF(GDP!$A$2:$A$195,'World-GCIRaw'!B187,GDP!$E$2:$E$195)</f>
        <v>3641.44</v>
      </c>
      <c r="T187">
        <f>SUMIF(POP!$A$3:$A$235,'World-GCIRaw'!R187,POP!$C$3:$C$235)</f>
        <v>23369.131000000001</v>
      </c>
    </row>
    <row r="188" spans="1:20" hidden="1" x14ac:dyDescent="0.3">
      <c r="A188">
        <v>2010</v>
      </c>
      <c r="B188" s="28" t="s">
        <v>410</v>
      </c>
      <c r="C188" s="12" t="s">
        <v>498</v>
      </c>
      <c r="D188" s="10">
        <v>501230.69500000001</v>
      </c>
      <c r="E188" s="10">
        <v>45715</v>
      </c>
      <c r="F188" s="2">
        <f t="shared" si="4"/>
        <v>546945.69500000007</v>
      </c>
      <c r="G188" s="2">
        <f t="shared" si="5"/>
        <v>-455515.69500000001</v>
      </c>
      <c r="H188">
        <v>13613.47</v>
      </c>
      <c r="I188">
        <v>94.661000000000001</v>
      </c>
      <c r="J188" s="21">
        <v>0</v>
      </c>
      <c r="K188" s="21">
        <v>0</v>
      </c>
      <c r="L188" s="21">
        <v>0</v>
      </c>
      <c r="M188" s="21">
        <v>0</v>
      </c>
      <c r="N188" s="21">
        <v>0</v>
      </c>
      <c r="R188" s="11" t="s">
        <v>380</v>
      </c>
      <c r="S188">
        <f>SUMIF(GDP!$A$2:$A$195,'World-GCIRaw'!B188,GDP!$E$2:$E$195)</f>
        <v>13613.47</v>
      </c>
      <c r="T188">
        <f>SUMIF(POP!$A$3:$A$235,'World-GCIRaw'!R188,POP!$C$3:$C$235)</f>
        <v>94.661000000000001</v>
      </c>
    </row>
    <row r="189" spans="1:20" hidden="1" x14ac:dyDescent="0.3">
      <c r="A189">
        <v>2010</v>
      </c>
      <c r="B189" s="28" t="s">
        <v>411</v>
      </c>
      <c r="C189" s="12" t="s">
        <v>498</v>
      </c>
      <c r="D189" s="10">
        <v>56792378.207000002</v>
      </c>
      <c r="E189" s="10">
        <v>68174446.578999996</v>
      </c>
      <c r="F189" s="2">
        <f t="shared" si="4"/>
        <v>124966824.786</v>
      </c>
      <c r="G189" s="2">
        <f t="shared" si="5"/>
        <v>11382068.371999994</v>
      </c>
      <c r="H189">
        <v>10412.950000000001</v>
      </c>
      <c r="I189">
        <v>41223.889000000003</v>
      </c>
      <c r="J189" s="21">
        <v>0</v>
      </c>
      <c r="K189" s="21">
        <v>0</v>
      </c>
      <c r="L189" s="21">
        <v>0</v>
      </c>
      <c r="M189" s="21">
        <v>0</v>
      </c>
      <c r="N189" s="21">
        <v>0</v>
      </c>
      <c r="R189" s="11" t="s">
        <v>381</v>
      </c>
      <c r="S189">
        <f>SUMIF(GDP!$A$2:$A$195,'World-GCIRaw'!B189,GDP!$E$2:$E$195)</f>
        <v>10412.950000000001</v>
      </c>
      <c r="T189">
        <f>SUMIF(POP!$A$3:$A$235,'World-GCIRaw'!R189,POP!$C$3:$C$235)</f>
        <v>41223.889000000003</v>
      </c>
    </row>
    <row r="190" spans="1:20" x14ac:dyDescent="0.3">
      <c r="A190">
        <v>2010</v>
      </c>
      <c r="B190" s="12" t="s">
        <v>155</v>
      </c>
      <c r="C190" s="12" t="s">
        <v>137</v>
      </c>
      <c r="D190" s="10">
        <v>3781767.406</v>
      </c>
      <c r="E190" s="10">
        <v>1011424.747</v>
      </c>
      <c r="F190" s="2">
        <f t="shared" si="4"/>
        <v>4793192.1529999999</v>
      </c>
      <c r="G190" s="2">
        <f t="shared" si="5"/>
        <v>-2770342.659</v>
      </c>
      <c r="H190">
        <v>3121.78</v>
      </c>
      <c r="I190">
        <v>2877.3110000000001</v>
      </c>
      <c r="J190" s="21">
        <v>4</v>
      </c>
      <c r="K190" s="21">
        <v>3.3</v>
      </c>
      <c r="L190" s="21">
        <v>2.5</v>
      </c>
      <c r="M190" s="21">
        <v>2.7</v>
      </c>
      <c r="N190" s="21">
        <v>4.5</v>
      </c>
      <c r="R190" s="11" t="s">
        <v>138</v>
      </c>
      <c r="S190">
        <f>SUMIF(GDP!$A$2:$A$195,'World-GCIRaw'!B190,GDP!$E$2:$E$195)</f>
        <v>3121.78</v>
      </c>
      <c r="T190">
        <f>SUMIF(POP!$A$3:$A$235,'World-GCIRaw'!R190,POP!$C$3:$C$235)</f>
        <v>2877.3110000000001</v>
      </c>
    </row>
    <row r="191" spans="1:20" x14ac:dyDescent="0.3">
      <c r="A191">
        <v>2010</v>
      </c>
      <c r="B191" s="12" t="s">
        <v>412</v>
      </c>
      <c r="C191" s="12" t="s">
        <v>498</v>
      </c>
      <c r="D191" s="10">
        <v>1394245.81</v>
      </c>
      <c r="E191" s="10">
        <v>264636.87199999997</v>
      </c>
      <c r="F191" s="2">
        <f t="shared" si="4"/>
        <v>1658882.682</v>
      </c>
      <c r="G191" s="2">
        <f t="shared" si="5"/>
        <v>-1129608.9380000001</v>
      </c>
      <c r="H191">
        <v>23468.6</v>
      </c>
      <c r="I191">
        <v>101.669</v>
      </c>
      <c r="J191" s="21">
        <v>2.4</v>
      </c>
      <c r="K191" s="21">
        <v>2.1</v>
      </c>
      <c r="L191" s="21">
        <v>2.5</v>
      </c>
      <c r="M191" s="21">
        <v>28</v>
      </c>
      <c r="N191" s="21">
        <v>3</v>
      </c>
      <c r="R191" s="11" t="s">
        <v>278</v>
      </c>
      <c r="S191">
        <f>SUMIF(GDP!$A$2:$A$195,'World-GCIRaw'!B191,GDP!$E$2:$E$195)</f>
        <v>23468.6</v>
      </c>
      <c r="T191">
        <f>SUMIF(POP!$A$3:$A$235,'World-GCIRaw'!R191,POP!$C$3:$C$235)</f>
        <v>101.669</v>
      </c>
    </row>
    <row r="192" spans="1:20" x14ac:dyDescent="0.3">
      <c r="A192">
        <v>2010</v>
      </c>
      <c r="B192" s="12" t="s">
        <v>413</v>
      </c>
      <c r="C192" s="12" t="s">
        <v>497</v>
      </c>
      <c r="D192" s="10">
        <v>201703333.727</v>
      </c>
      <c r="E192" s="10">
        <v>212108726.296</v>
      </c>
      <c r="F192" s="2">
        <f t="shared" si="4"/>
        <v>413812060.023</v>
      </c>
      <c r="G192" s="2">
        <f t="shared" si="5"/>
        <v>10405392.569000006</v>
      </c>
      <c r="H192">
        <v>56453.83</v>
      </c>
      <c r="I192">
        <v>22120.063999999998</v>
      </c>
      <c r="J192" s="21">
        <v>3.5</v>
      </c>
      <c r="K192" s="21">
        <v>3.6</v>
      </c>
      <c r="L192" s="21">
        <v>3</v>
      </c>
      <c r="M192" s="21">
        <v>3.5</v>
      </c>
      <c r="N192" s="21">
        <v>3</v>
      </c>
      <c r="R192" s="11" t="s">
        <v>279</v>
      </c>
      <c r="S192">
        <f>SUMIF(GDP!$A$2:$A$195,'World-GCIRaw'!B192,GDP!$E$2:$E$195)</f>
        <v>56453.83</v>
      </c>
      <c r="T192">
        <f>SUMIF(POP!$A$3:$A$235,'World-GCIRaw'!R192,POP!$C$3:$C$235)</f>
        <v>22120.063999999998</v>
      </c>
    </row>
    <row r="193" spans="1:20" x14ac:dyDescent="0.3">
      <c r="A193">
        <v>2010</v>
      </c>
      <c r="B193" s="12" t="s">
        <v>99</v>
      </c>
      <c r="C193" s="12" t="s">
        <v>488</v>
      </c>
      <c r="D193" s="10">
        <v>150592664.07100001</v>
      </c>
      <c r="E193" s="10">
        <v>144882002.01199999</v>
      </c>
      <c r="F193" s="2">
        <f t="shared" si="4"/>
        <v>295474666.083</v>
      </c>
      <c r="G193" s="2">
        <f t="shared" si="5"/>
        <v>-5710662.0590000153</v>
      </c>
      <c r="H193">
        <v>46958.52</v>
      </c>
      <c r="I193">
        <v>8409.9490000000005</v>
      </c>
      <c r="J193" s="21">
        <v>6.3</v>
      </c>
      <c r="K193" s="21">
        <v>6.2</v>
      </c>
      <c r="L193" s="21">
        <v>5.3</v>
      </c>
      <c r="M193" s="21">
        <v>4.7</v>
      </c>
      <c r="N193" s="21">
        <v>5.9</v>
      </c>
      <c r="R193" s="11" t="s">
        <v>56</v>
      </c>
      <c r="S193">
        <f>SUMIF(GDP!$A$2:$A$195,'World-GCIRaw'!B193,GDP!$E$2:$E$195)</f>
        <v>46958.52</v>
      </c>
      <c r="T193">
        <f>SUMIF(POP!$A$3:$A$235,'World-GCIRaw'!R193,POP!$C$3:$C$235)</f>
        <v>8409.9490000000005</v>
      </c>
    </row>
    <row r="194" spans="1:20" x14ac:dyDescent="0.3">
      <c r="A194">
        <v>2010</v>
      </c>
      <c r="B194" s="12" t="s">
        <v>156</v>
      </c>
      <c r="C194" s="12" t="s">
        <v>137</v>
      </c>
      <c r="D194" s="10">
        <v>6596796.7680000002</v>
      </c>
      <c r="E194" s="10">
        <v>26476026</v>
      </c>
      <c r="F194" s="2">
        <f t="shared" si="4"/>
        <v>33072822.767999999</v>
      </c>
      <c r="G194" s="2">
        <f t="shared" si="5"/>
        <v>19879229.232000001</v>
      </c>
      <c r="H194">
        <v>5880.81</v>
      </c>
      <c r="I194">
        <v>9032.4570000000003</v>
      </c>
      <c r="J194" s="21">
        <v>4.4000000000000004</v>
      </c>
      <c r="K194" s="21">
        <v>3.8</v>
      </c>
      <c r="L194" s="21">
        <v>3.9</v>
      </c>
      <c r="M194" s="21">
        <v>4.0999999999999996</v>
      </c>
      <c r="N194" s="21">
        <v>5</v>
      </c>
      <c r="R194" s="11" t="s">
        <v>139</v>
      </c>
      <c r="S194">
        <f>SUMIF(GDP!$A$2:$A$195,'World-GCIRaw'!B194,GDP!$E$2:$E$195)</f>
        <v>5880.81</v>
      </c>
      <c r="T194">
        <f>SUMIF(POP!$A$3:$A$235,'World-GCIRaw'!R194,POP!$C$3:$C$235)</f>
        <v>9032.4570000000003</v>
      </c>
    </row>
    <row r="195" spans="1:20" x14ac:dyDescent="0.3">
      <c r="A195">
        <v>2010</v>
      </c>
      <c r="B195" s="12" t="s">
        <v>473</v>
      </c>
      <c r="C195" s="12" t="s">
        <v>498</v>
      </c>
      <c r="D195" s="10">
        <v>2861948.1469999999</v>
      </c>
      <c r="E195" s="10">
        <v>702400</v>
      </c>
      <c r="F195" s="2">
        <f t="shared" ref="F195:F258" si="6">E195+D195</f>
        <v>3564348.1469999999</v>
      </c>
      <c r="G195" s="2">
        <f t="shared" ref="G195:G258" si="7">E195-D195</f>
        <v>-2159548.1469999999</v>
      </c>
      <c r="H195">
        <v>29303.27</v>
      </c>
      <c r="I195">
        <v>360.83199999999999</v>
      </c>
      <c r="J195" s="21">
        <v>2.6</v>
      </c>
      <c r="K195" s="21">
        <v>2.8</v>
      </c>
      <c r="L195" s="21">
        <v>2.1</v>
      </c>
      <c r="M195" s="21">
        <v>2.4</v>
      </c>
      <c r="N195" s="21">
        <v>2.2999999999999998</v>
      </c>
      <c r="R195" s="11" t="s">
        <v>280</v>
      </c>
      <c r="S195">
        <f>SUMIF(GDP!$A$2:$A$195,'World-GCIRaw'!B195,GDP!$E$2:$E$195)</f>
        <v>29303.27</v>
      </c>
      <c r="T195">
        <f>SUMIF(POP!$A$3:$A$235,'World-GCIRaw'!R195,POP!$C$3:$C$235)</f>
        <v>360.83199999999999</v>
      </c>
    </row>
    <row r="196" spans="1:20" x14ac:dyDescent="0.3">
      <c r="A196">
        <v>2010</v>
      </c>
      <c r="B196" s="12" t="s">
        <v>157</v>
      </c>
      <c r="C196" s="12" t="s">
        <v>137</v>
      </c>
      <c r="D196" s="10">
        <v>12260000</v>
      </c>
      <c r="E196" s="10">
        <v>16059213.418</v>
      </c>
      <c r="F196" s="2">
        <f t="shared" si="6"/>
        <v>28319213.417999998</v>
      </c>
      <c r="G196" s="2">
        <f t="shared" si="7"/>
        <v>3799213.4179999996</v>
      </c>
      <c r="H196">
        <v>20827.72</v>
      </c>
      <c r="I196">
        <v>1240.8620000000001</v>
      </c>
      <c r="J196" s="21">
        <v>5.9</v>
      </c>
      <c r="K196" s="21">
        <v>5.7</v>
      </c>
      <c r="L196" s="21">
        <v>0</v>
      </c>
      <c r="M196" s="21">
        <v>6</v>
      </c>
      <c r="N196" s="21">
        <v>6.1</v>
      </c>
      <c r="R196" s="11" t="s">
        <v>140</v>
      </c>
      <c r="S196">
        <f>SUMIF(GDP!$A$2:$A$195,'World-GCIRaw'!B196,GDP!$E$2:$E$195)</f>
        <v>20827.72</v>
      </c>
      <c r="T196">
        <f>SUMIF(POP!$A$3:$A$235,'World-GCIRaw'!R196,POP!$C$3:$C$235)</f>
        <v>1240.8620000000001</v>
      </c>
    </row>
    <row r="197" spans="1:20" x14ac:dyDescent="0.3">
      <c r="A197">
        <v>2010</v>
      </c>
      <c r="B197" s="12" t="s">
        <v>414</v>
      </c>
      <c r="C197" s="12" t="s">
        <v>487</v>
      </c>
      <c r="D197" s="10">
        <v>30503835.497000001</v>
      </c>
      <c r="E197" s="10">
        <v>19230982.559</v>
      </c>
      <c r="F197" s="2">
        <f t="shared" si="6"/>
        <v>49734818.056000002</v>
      </c>
      <c r="G197" s="2">
        <f t="shared" si="7"/>
        <v>-11272852.938000001</v>
      </c>
      <c r="H197">
        <v>807.53099999999995</v>
      </c>
      <c r="I197">
        <v>152149.10200000001</v>
      </c>
      <c r="J197" s="21">
        <v>3.1</v>
      </c>
      <c r="K197" s="21">
        <v>3.5</v>
      </c>
      <c r="L197" s="21">
        <v>3.8</v>
      </c>
      <c r="M197" s="21">
        <v>3.1</v>
      </c>
      <c r="N197" s="21">
        <v>30</v>
      </c>
      <c r="R197" s="11" t="s">
        <v>281</v>
      </c>
      <c r="S197">
        <f>SUMIF(GDP!$A$2:$A$195,'World-GCIRaw'!B197,GDP!$E$2:$E$195)</f>
        <v>807.53099999999995</v>
      </c>
      <c r="T197">
        <f>SUMIF(POP!$A$3:$A$235,'World-GCIRaw'!R197,POP!$C$3:$C$235)</f>
        <v>152149.10200000001</v>
      </c>
    </row>
    <row r="198" spans="1:20" hidden="1" x14ac:dyDescent="0.3">
      <c r="A198">
        <v>2010</v>
      </c>
      <c r="B198" s="28" t="s">
        <v>415</v>
      </c>
      <c r="C198" s="12" t="s">
        <v>498</v>
      </c>
      <c r="D198" s="10">
        <v>1569415</v>
      </c>
      <c r="E198" s="10">
        <v>428983</v>
      </c>
      <c r="F198" s="2">
        <f t="shared" si="6"/>
        <v>1998398</v>
      </c>
      <c r="G198" s="2">
        <f t="shared" si="7"/>
        <v>-1140432</v>
      </c>
      <c r="H198">
        <v>16203.26</v>
      </c>
      <c r="I198">
        <v>279.56900000000002</v>
      </c>
      <c r="J198" s="21">
        <v>0</v>
      </c>
      <c r="K198" s="21">
        <v>0</v>
      </c>
      <c r="L198" s="21">
        <v>0</v>
      </c>
      <c r="M198" s="21">
        <v>0</v>
      </c>
      <c r="N198" s="21">
        <v>0</v>
      </c>
      <c r="R198" s="11" t="s">
        <v>282</v>
      </c>
      <c r="S198">
        <f>SUMIF(GDP!$A$2:$A$195,'World-GCIRaw'!B198,GDP!$E$2:$E$195)</f>
        <v>16203.26</v>
      </c>
      <c r="T198">
        <f>SUMIF(POP!$A$3:$A$235,'World-GCIRaw'!R198,POP!$C$3:$C$235)</f>
        <v>279.56900000000002</v>
      </c>
    </row>
    <row r="199" spans="1:20" x14ac:dyDescent="0.3">
      <c r="A199">
        <v>2010</v>
      </c>
      <c r="B199" s="12" t="s">
        <v>100</v>
      </c>
      <c r="C199" s="12" t="s">
        <v>488</v>
      </c>
      <c r="D199" s="10">
        <v>34884450.899999999</v>
      </c>
      <c r="E199" s="10">
        <v>25283462.300000001</v>
      </c>
      <c r="F199" s="2">
        <f t="shared" si="6"/>
        <v>60167913.200000003</v>
      </c>
      <c r="G199" s="2">
        <f t="shared" si="7"/>
        <v>-9600988.5999999978</v>
      </c>
      <c r="H199">
        <v>6023.15</v>
      </c>
      <c r="I199">
        <v>9473.0709999999999</v>
      </c>
      <c r="J199" s="21">
        <v>2.5</v>
      </c>
      <c r="K199" s="21">
        <v>2</v>
      </c>
      <c r="L199" s="21">
        <v>2.8</v>
      </c>
      <c r="M199" s="21">
        <v>2.6</v>
      </c>
      <c r="N199" s="21">
        <v>2.2999999999999998</v>
      </c>
      <c r="R199" s="11" t="s">
        <v>57</v>
      </c>
      <c r="S199">
        <f>SUMIF(GDP!$A$2:$A$195,'World-GCIRaw'!B199,GDP!$E$2:$E$195)</f>
        <v>6023.15</v>
      </c>
      <c r="T199">
        <f>SUMIF(POP!$A$3:$A$235,'World-GCIRaw'!R199,POP!$C$3:$C$235)</f>
        <v>9473.0709999999999</v>
      </c>
    </row>
    <row r="200" spans="1:20" x14ac:dyDescent="0.3">
      <c r="A200">
        <v>2010</v>
      </c>
      <c r="B200" s="12" t="s">
        <v>101</v>
      </c>
      <c r="C200" s="12" t="s">
        <v>488</v>
      </c>
      <c r="D200" s="10">
        <v>391255897.338</v>
      </c>
      <c r="E200" s="10">
        <v>407595914.29799998</v>
      </c>
      <c r="F200" s="2">
        <f t="shared" si="6"/>
        <v>798851811.63599992</v>
      </c>
      <c r="G200" s="2">
        <f t="shared" si="7"/>
        <v>16340016.959999979</v>
      </c>
      <c r="H200">
        <v>44691.38</v>
      </c>
      <c r="I200">
        <v>10938.739</v>
      </c>
      <c r="J200" s="21">
        <v>5.9</v>
      </c>
      <c r="K200" s="21">
        <v>5.4</v>
      </c>
      <c r="L200" s="21">
        <v>5.4</v>
      </c>
      <c r="M200" s="21">
        <v>6.5</v>
      </c>
      <c r="N200" s="21">
        <v>6.2</v>
      </c>
      <c r="R200" s="11" t="s">
        <v>58</v>
      </c>
      <c r="S200">
        <f>SUMIF(GDP!$A$2:$A$195,'World-GCIRaw'!B200,GDP!$E$2:$E$195)</f>
        <v>44691.38</v>
      </c>
      <c r="T200">
        <f>SUMIF(POP!$A$3:$A$235,'World-GCIRaw'!R200,POP!$C$3:$C$235)</f>
        <v>10938.739</v>
      </c>
    </row>
    <row r="201" spans="1:20" hidden="1" x14ac:dyDescent="0.3">
      <c r="A201">
        <v>2010</v>
      </c>
      <c r="B201" s="28" t="s">
        <v>416</v>
      </c>
      <c r="C201" s="12" t="s">
        <v>498</v>
      </c>
      <c r="D201" s="10">
        <v>699951.31099999999</v>
      </c>
      <c r="E201" s="10">
        <v>478209.47</v>
      </c>
      <c r="F201" s="2">
        <f t="shared" si="6"/>
        <v>1178160.781</v>
      </c>
      <c r="G201" s="2">
        <f t="shared" si="7"/>
        <v>-221741.84100000001</v>
      </c>
      <c r="H201">
        <v>4316.26</v>
      </c>
      <c r="I201">
        <v>321.608</v>
      </c>
      <c r="J201" s="21">
        <v>0</v>
      </c>
      <c r="K201" s="21">
        <v>0</v>
      </c>
      <c r="L201" s="21">
        <v>0</v>
      </c>
      <c r="M201" s="21">
        <v>0</v>
      </c>
      <c r="N201" s="21">
        <v>0</v>
      </c>
      <c r="R201" s="11" t="s">
        <v>283</v>
      </c>
      <c r="S201">
        <f>SUMIF(GDP!$A$2:$A$195,'World-GCIRaw'!B201,GDP!$E$2:$E$195)</f>
        <v>4316.26</v>
      </c>
      <c r="T201">
        <f>SUMIF(POP!$A$3:$A$235,'World-GCIRaw'!R201,POP!$C$3:$C$235)</f>
        <v>321.608</v>
      </c>
    </row>
    <row r="202" spans="1:20" x14ac:dyDescent="0.3">
      <c r="A202">
        <v>2010</v>
      </c>
      <c r="B202" s="12" t="s">
        <v>226</v>
      </c>
      <c r="C202" s="12" t="s">
        <v>276</v>
      </c>
      <c r="D202" s="10">
        <v>2133551.1979999999</v>
      </c>
      <c r="E202" s="10">
        <v>1281610</v>
      </c>
      <c r="F202" s="2">
        <f t="shared" si="6"/>
        <v>3415161.1979999999</v>
      </c>
      <c r="G202" s="2">
        <f t="shared" si="7"/>
        <v>-851941.19799999986</v>
      </c>
      <c r="H202">
        <v>759.06500000000005</v>
      </c>
      <c r="I202">
        <v>9199.259</v>
      </c>
      <c r="J202" s="21">
        <v>3.1</v>
      </c>
      <c r="K202" s="21">
        <v>2.9</v>
      </c>
      <c r="L202" s="21">
        <v>1.9</v>
      </c>
      <c r="M202" s="21">
        <v>3.9</v>
      </c>
      <c r="N202" s="21">
        <v>3.8</v>
      </c>
      <c r="R202" s="11" t="s">
        <v>173</v>
      </c>
      <c r="S202">
        <f>SUMIF(GDP!$A$2:$A$195,'World-GCIRaw'!B202,GDP!$E$2:$E$195)</f>
        <v>759.06500000000005</v>
      </c>
      <c r="T202">
        <f>SUMIF(POP!$A$3:$A$235,'World-GCIRaw'!R202,POP!$C$3:$C$235)</f>
        <v>9199.259</v>
      </c>
    </row>
    <row r="203" spans="1:20" x14ac:dyDescent="0.3">
      <c r="A203">
        <v>2010</v>
      </c>
      <c r="B203" s="12" t="s">
        <v>417</v>
      </c>
      <c r="C203" s="12" t="s">
        <v>487</v>
      </c>
      <c r="D203" s="10">
        <v>853803.67500000005</v>
      </c>
      <c r="E203" s="10">
        <v>641310</v>
      </c>
      <c r="F203" s="2">
        <f t="shared" si="6"/>
        <v>1495113.675</v>
      </c>
      <c r="G203" s="2">
        <f t="shared" si="7"/>
        <v>-212493.67500000005</v>
      </c>
      <c r="H203">
        <v>1998.77</v>
      </c>
      <c r="I203">
        <v>727.64099999999996</v>
      </c>
      <c r="J203" s="21">
        <v>3.1</v>
      </c>
      <c r="K203" s="21">
        <v>3.6</v>
      </c>
      <c r="L203" s="21">
        <v>2.8</v>
      </c>
      <c r="M203" s="21">
        <v>3</v>
      </c>
      <c r="N203" s="21">
        <v>3.2</v>
      </c>
      <c r="R203" s="11" t="s">
        <v>285</v>
      </c>
      <c r="S203">
        <f>SUMIF(GDP!$A$2:$A$195,'World-GCIRaw'!B203,GDP!$E$2:$E$195)</f>
        <v>1998.77</v>
      </c>
      <c r="T203">
        <f>SUMIF(POP!$A$3:$A$235,'World-GCIRaw'!R203,POP!$C$3:$C$235)</f>
        <v>727.64099999999996</v>
      </c>
    </row>
    <row r="204" spans="1:20" x14ac:dyDescent="0.3">
      <c r="A204">
        <v>2010</v>
      </c>
      <c r="B204" s="12" t="s">
        <v>474</v>
      </c>
      <c r="C204" s="12" t="s">
        <v>498</v>
      </c>
      <c r="D204" s="10">
        <v>5603872.6210000003</v>
      </c>
      <c r="E204" s="10">
        <v>7051433.1629999997</v>
      </c>
      <c r="F204" s="2">
        <f t="shared" si="6"/>
        <v>12655305.784</v>
      </c>
      <c r="G204" s="2">
        <f t="shared" si="7"/>
        <v>1447560.5419999994</v>
      </c>
      <c r="H204">
        <v>1896.24</v>
      </c>
      <c r="I204">
        <v>9918.2420000000002</v>
      </c>
      <c r="J204" s="21">
        <v>3.2</v>
      </c>
      <c r="K204" s="21">
        <v>3.3</v>
      </c>
      <c r="L204" s="21">
        <v>3.5</v>
      </c>
      <c r="M204" s="21">
        <v>2.9</v>
      </c>
      <c r="N204" s="21">
        <v>2.9</v>
      </c>
      <c r="R204" s="11" t="s">
        <v>382</v>
      </c>
      <c r="S204">
        <f>SUMIF(GDP!$A$2:$A$195,'World-GCIRaw'!B204,GDP!$E$2:$E$195)</f>
        <v>1896.24</v>
      </c>
      <c r="T204">
        <f>SUMIF(POP!$A$3:$A$235,'World-GCIRaw'!R204,POP!$C$3:$C$235)</f>
        <v>9918.2420000000002</v>
      </c>
    </row>
    <row r="205" spans="1:20" x14ac:dyDescent="0.3">
      <c r="A205">
        <v>2010</v>
      </c>
      <c r="B205" s="12" t="s">
        <v>418</v>
      </c>
      <c r="C205" s="12" t="s">
        <v>488</v>
      </c>
      <c r="D205" s="10">
        <v>9222997.6329999994</v>
      </c>
      <c r="E205" s="10">
        <v>4803107.1909999996</v>
      </c>
      <c r="F205" s="2">
        <f t="shared" si="6"/>
        <v>14026104.823999999</v>
      </c>
      <c r="G205" s="2">
        <f t="shared" si="7"/>
        <v>-4419890.4419999998</v>
      </c>
      <c r="H205">
        <v>4611.3500000000004</v>
      </c>
      <c r="I205">
        <v>3722.0839999999998</v>
      </c>
      <c r="J205" s="21">
        <v>3.1</v>
      </c>
      <c r="K205" s="21">
        <v>3.6</v>
      </c>
      <c r="L205" s="21">
        <v>3.5</v>
      </c>
      <c r="M205" s="21">
        <v>3</v>
      </c>
      <c r="N205" s="21">
        <v>3.1</v>
      </c>
      <c r="R205" s="11" t="s">
        <v>59</v>
      </c>
      <c r="S205">
        <f>SUMIF(GDP!$A$2:$A$195,'World-GCIRaw'!B205,GDP!$E$2:$E$195)</f>
        <v>4611.3500000000004</v>
      </c>
      <c r="T205">
        <f>SUMIF(POP!$A$3:$A$235,'World-GCIRaw'!R205,POP!$C$3:$C$235)</f>
        <v>3722.0839999999998</v>
      </c>
    </row>
    <row r="206" spans="1:20" x14ac:dyDescent="0.3">
      <c r="A206">
        <v>2010</v>
      </c>
      <c r="B206" s="12" t="s">
        <v>227</v>
      </c>
      <c r="C206" s="12" t="s">
        <v>276</v>
      </c>
      <c r="D206" s="10">
        <v>5656806.3729999997</v>
      </c>
      <c r="E206" s="10">
        <v>4693238.0999999996</v>
      </c>
      <c r="F206" s="2">
        <f t="shared" si="6"/>
        <v>10350044.472999999</v>
      </c>
      <c r="G206" s="2">
        <f t="shared" si="7"/>
        <v>-963568.27300000004</v>
      </c>
      <c r="H206">
        <v>6374.99</v>
      </c>
      <c r="I206">
        <v>2014.866</v>
      </c>
      <c r="J206" s="21">
        <v>4.5999999999999996</v>
      </c>
      <c r="K206" s="21">
        <v>4.4000000000000004</v>
      </c>
      <c r="L206" s="21">
        <v>3</v>
      </c>
      <c r="M206" s="21">
        <v>3.9</v>
      </c>
      <c r="N206" s="21">
        <v>4.0999999999999996</v>
      </c>
      <c r="R206" s="11" t="s">
        <v>174</v>
      </c>
      <c r="S206">
        <f>SUMIF(GDP!$A$2:$A$195,'World-GCIRaw'!B206,GDP!$E$2:$E$195)</f>
        <v>6374.99</v>
      </c>
      <c r="T206">
        <f>SUMIF(POP!$A$3:$A$235,'World-GCIRaw'!R206,POP!$C$3:$C$235)</f>
        <v>2014.866</v>
      </c>
    </row>
    <row r="207" spans="1:20" x14ac:dyDescent="0.3">
      <c r="A207">
        <v>2010</v>
      </c>
      <c r="B207" s="12" t="s">
        <v>419</v>
      </c>
      <c r="C207" s="12" t="s">
        <v>498</v>
      </c>
      <c r="D207" s="10">
        <v>181768424.09</v>
      </c>
      <c r="E207" s="10">
        <v>201915103.285</v>
      </c>
      <c r="F207" s="2">
        <f t="shared" si="6"/>
        <v>383683527.375</v>
      </c>
      <c r="G207" s="2">
        <f t="shared" si="7"/>
        <v>20146679.194999993</v>
      </c>
      <c r="H207">
        <v>11327.46</v>
      </c>
      <c r="I207">
        <v>196796.269</v>
      </c>
      <c r="J207" s="21">
        <v>3.5</v>
      </c>
      <c r="K207" s="21">
        <v>3.6</v>
      </c>
      <c r="L207" s="21">
        <v>3.8</v>
      </c>
      <c r="M207" s="21">
        <v>3</v>
      </c>
      <c r="N207" s="21">
        <v>3.2</v>
      </c>
      <c r="R207" s="11" t="s">
        <v>287</v>
      </c>
      <c r="S207">
        <f>SUMIF(GDP!$A$2:$A$195,'World-GCIRaw'!B207,GDP!$E$2:$E$195)</f>
        <v>11327.46</v>
      </c>
      <c r="T207">
        <f>SUMIF(POP!$A$3:$A$235,'World-GCIRaw'!R207,POP!$C$3:$C$235)</f>
        <v>196796.269</v>
      </c>
    </row>
    <row r="208" spans="1:20" x14ac:dyDescent="0.3">
      <c r="A208">
        <v>2010</v>
      </c>
      <c r="B208" s="12" t="s">
        <v>7</v>
      </c>
      <c r="C208" s="12" t="s">
        <v>17</v>
      </c>
      <c r="D208" s="10">
        <v>2538787.6910000001</v>
      </c>
      <c r="E208" s="10">
        <v>8907965.6239999998</v>
      </c>
      <c r="F208" s="2">
        <f t="shared" si="6"/>
        <v>11446753.314999999</v>
      </c>
      <c r="G208" s="2">
        <f t="shared" si="7"/>
        <v>6369177.9330000002</v>
      </c>
      <c r="H208">
        <v>35437.22</v>
      </c>
      <c r="I208">
        <v>388.66199999999998</v>
      </c>
      <c r="J208" s="21">
        <v>5</v>
      </c>
      <c r="K208" s="21">
        <v>5.2</v>
      </c>
      <c r="L208" s="21">
        <v>2.2000000000000002</v>
      </c>
      <c r="M208" s="21">
        <v>4.4000000000000004</v>
      </c>
      <c r="N208" s="21">
        <v>4.9000000000000004</v>
      </c>
      <c r="R208" s="11" t="s">
        <v>289</v>
      </c>
      <c r="S208">
        <f>SUMIF(GDP!$A$2:$A$195,'World-GCIRaw'!B208,GDP!$E$2:$E$195)</f>
        <v>35437.22</v>
      </c>
      <c r="T208">
        <f>SUMIF(POP!$A$3:$A$235,'World-GCIRaw'!R208,POP!$C$3:$C$235)</f>
        <v>388.66199999999998</v>
      </c>
    </row>
    <row r="209" spans="1:20" x14ac:dyDescent="0.3">
      <c r="A209">
        <v>2010</v>
      </c>
      <c r="B209" s="12" t="s">
        <v>120</v>
      </c>
      <c r="C209" s="12" t="s">
        <v>488</v>
      </c>
      <c r="D209" s="10">
        <v>25359886.219999999</v>
      </c>
      <c r="E209" s="10">
        <v>20608005.155999999</v>
      </c>
      <c r="F209" s="2">
        <f t="shared" si="6"/>
        <v>45967891.376000002</v>
      </c>
      <c r="G209" s="2">
        <f t="shared" si="7"/>
        <v>-4751881.0639999993</v>
      </c>
      <c r="H209">
        <v>6743.74</v>
      </c>
      <c r="I209">
        <v>7404.59</v>
      </c>
      <c r="J209" s="21">
        <v>3.4</v>
      </c>
      <c r="K209" s="21">
        <v>3.2</v>
      </c>
      <c r="L209" s="21">
        <v>3</v>
      </c>
      <c r="M209" s="21">
        <v>2.9</v>
      </c>
      <c r="N209" s="21">
        <v>3.5</v>
      </c>
      <c r="O209" s="21"/>
      <c r="R209" s="11" t="s">
        <v>60</v>
      </c>
      <c r="S209">
        <f>SUMIF(GDP!$A$2:$A$195,'World-GCIRaw'!B209,GDP!$E$2:$E$195)</f>
        <v>6743.74</v>
      </c>
      <c r="T209">
        <f>SUMIF(POP!$A$3:$A$235,'World-GCIRaw'!R209,POP!$C$3:$C$235)</f>
        <v>7404.59</v>
      </c>
    </row>
    <row r="210" spans="1:20" x14ac:dyDescent="0.3">
      <c r="A210">
        <v>2010</v>
      </c>
      <c r="B210" s="12" t="s">
        <v>228</v>
      </c>
      <c r="C210" s="12" t="s">
        <v>276</v>
      </c>
      <c r="D210" s="10">
        <v>2048216.351</v>
      </c>
      <c r="E210" s="10">
        <v>1591028.8589999999</v>
      </c>
      <c r="F210" s="2">
        <f t="shared" si="6"/>
        <v>3639245.21</v>
      </c>
      <c r="G210" s="2">
        <f t="shared" si="7"/>
        <v>-457187.49200000009</v>
      </c>
      <c r="H210">
        <v>574.32799999999997</v>
      </c>
      <c r="I210">
        <v>15605.217000000001</v>
      </c>
      <c r="J210" s="21">
        <v>2.7</v>
      </c>
      <c r="K210" s="21">
        <v>2.5</v>
      </c>
      <c r="L210" s="21">
        <v>1.8</v>
      </c>
      <c r="M210" s="21">
        <v>3.7</v>
      </c>
      <c r="N210" s="21">
        <v>3.1</v>
      </c>
      <c r="R210" s="11" t="s">
        <v>175</v>
      </c>
      <c r="S210">
        <f>SUMIF(GDP!$A$2:$A$195,'World-GCIRaw'!B210,GDP!$E$2:$E$195)</f>
        <v>574.32799999999997</v>
      </c>
      <c r="T210">
        <f>SUMIF(POP!$A$3:$A$235,'World-GCIRaw'!R210,POP!$C$3:$C$235)</f>
        <v>15605.217000000001</v>
      </c>
    </row>
    <row r="211" spans="1:20" x14ac:dyDescent="0.3">
      <c r="A211">
        <v>2010</v>
      </c>
      <c r="B211" s="12" t="s">
        <v>229</v>
      </c>
      <c r="C211" s="12" t="s">
        <v>276</v>
      </c>
      <c r="D211" s="10">
        <v>508797</v>
      </c>
      <c r="E211" s="10">
        <v>101193</v>
      </c>
      <c r="F211" s="2">
        <f t="shared" si="6"/>
        <v>609990</v>
      </c>
      <c r="G211" s="2">
        <f t="shared" si="7"/>
        <v>-407604</v>
      </c>
      <c r="H211">
        <v>231.54900000000001</v>
      </c>
      <c r="I211">
        <v>8766.93</v>
      </c>
      <c r="J211" s="21">
        <v>2.6</v>
      </c>
      <c r="K211" s="21">
        <v>2.8</v>
      </c>
      <c r="L211" s="21">
        <v>0</v>
      </c>
      <c r="M211" s="21">
        <v>3</v>
      </c>
      <c r="N211" s="21">
        <v>3.2</v>
      </c>
      <c r="R211" s="11" t="s">
        <v>176</v>
      </c>
      <c r="S211">
        <f>SUMIF(GDP!$A$2:$A$195,'World-GCIRaw'!B211,GDP!$E$2:$E$195)</f>
        <v>231.54900000000001</v>
      </c>
      <c r="T211">
        <f>SUMIF(POP!$A$3:$A$235,'World-GCIRaw'!R211,POP!$C$3:$C$235)</f>
        <v>8766.93</v>
      </c>
    </row>
    <row r="212" spans="1:20" x14ac:dyDescent="0.3">
      <c r="A212">
        <v>2010</v>
      </c>
      <c r="B212" s="12" t="s">
        <v>230</v>
      </c>
      <c r="C212" s="12" t="s">
        <v>276</v>
      </c>
      <c r="D212" s="10">
        <v>730765.79099999997</v>
      </c>
      <c r="E212" s="10">
        <v>44497</v>
      </c>
      <c r="F212" s="2">
        <f t="shared" si="6"/>
        <v>775262.79099999997</v>
      </c>
      <c r="G212" s="2">
        <f t="shared" si="7"/>
        <v>-686268.79099999997</v>
      </c>
      <c r="H212">
        <v>3312.83</v>
      </c>
      <c r="I212">
        <v>502.38400000000001</v>
      </c>
      <c r="J212" s="21">
        <v>2.9</v>
      </c>
      <c r="K212" s="21">
        <v>3</v>
      </c>
      <c r="L212" s="21">
        <v>3.5</v>
      </c>
      <c r="M212" s="21">
        <v>3.6</v>
      </c>
      <c r="N212" s="21">
        <v>3</v>
      </c>
      <c r="R212" s="11" t="s">
        <v>177</v>
      </c>
      <c r="S212">
        <f>SUMIF(GDP!$A$2:$A$195,'World-GCIRaw'!B212,GDP!$E$2:$E$195)</f>
        <v>3312.83</v>
      </c>
      <c r="T212">
        <f>SUMIF(POP!$A$3:$A$235,'World-GCIRaw'!R212,POP!$C$3:$C$235)</f>
        <v>502.38400000000001</v>
      </c>
    </row>
    <row r="213" spans="1:20" x14ac:dyDescent="0.3">
      <c r="A213">
        <v>2010</v>
      </c>
      <c r="B213" s="12" t="s">
        <v>8</v>
      </c>
      <c r="C213" s="12" t="s">
        <v>17</v>
      </c>
      <c r="D213" s="10">
        <v>6790731</v>
      </c>
      <c r="E213" s="10">
        <v>5590104.0930000003</v>
      </c>
      <c r="F213" s="2">
        <f t="shared" si="6"/>
        <v>12380835.093</v>
      </c>
      <c r="G213" s="2">
        <f t="shared" si="7"/>
        <v>-1200626.9069999997</v>
      </c>
      <c r="H213">
        <v>781.91200000000003</v>
      </c>
      <c r="I213">
        <v>14308.74</v>
      </c>
      <c r="J213" s="21">
        <v>4.0999999999999996</v>
      </c>
      <c r="K213" s="21">
        <v>4</v>
      </c>
      <c r="L213" s="21">
        <v>1.8</v>
      </c>
      <c r="M213" s="21">
        <v>4</v>
      </c>
      <c r="N213" s="21">
        <v>4.3</v>
      </c>
      <c r="R213" s="11" t="s">
        <v>290</v>
      </c>
      <c r="S213">
        <f>SUMIF(GDP!$A$2:$A$195,'World-GCIRaw'!B213,GDP!$E$2:$E$195)</f>
        <v>781.91200000000003</v>
      </c>
      <c r="T213">
        <f>SUMIF(POP!$A$3:$A$235,'World-GCIRaw'!R213,POP!$C$3:$C$235)</f>
        <v>14308.74</v>
      </c>
    </row>
    <row r="214" spans="1:20" x14ac:dyDescent="0.3">
      <c r="A214">
        <v>2010</v>
      </c>
      <c r="B214" s="12" t="s">
        <v>231</v>
      </c>
      <c r="C214" s="12" t="s">
        <v>276</v>
      </c>
      <c r="D214" s="10">
        <v>5133282.7970000003</v>
      </c>
      <c r="E214" s="10">
        <v>3878432.844</v>
      </c>
      <c r="F214" s="2">
        <f t="shared" si="6"/>
        <v>9011715.6410000008</v>
      </c>
      <c r="G214" s="2">
        <f t="shared" si="7"/>
        <v>-1254849.9530000002</v>
      </c>
      <c r="H214">
        <v>1282.46</v>
      </c>
      <c r="I214">
        <v>19970.494999999999</v>
      </c>
      <c r="J214" s="21">
        <v>3.1</v>
      </c>
      <c r="K214" s="21">
        <v>2.8</v>
      </c>
      <c r="L214" s="21">
        <v>2.2999999999999998</v>
      </c>
      <c r="M214" s="21">
        <v>3.5</v>
      </c>
      <c r="N214" s="21">
        <v>3.3</v>
      </c>
      <c r="R214" s="11" t="s">
        <v>178</v>
      </c>
      <c r="S214">
        <f>SUMIF(GDP!$A$2:$A$195,'World-GCIRaw'!B214,GDP!$E$2:$E$195)</f>
        <v>1282.46</v>
      </c>
      <c r="T214">
        <f>SUMIF(POP!$A$3:$A$235,'World-GCIRaw'!R214,POP!$C$3:$C$235)</f>
        <v>19970.494999999999</v>
      </c>
    </row>
    <row r="215" spans="1:20" x14ac:dyDescent="0.3">
      <c r="A215">
        <v>2010</v>
      </c>
      <c r="B215" s="12" t="s">
        <v>420</v>
      </c>
      <c r="C215" s="12" t="s">
        <v>499</v>
      </c>
      <c r="D215" s="10">
        <v>392108702.463</v>
      </c>
      <c r="E215" s="10">
        <v>386579899.70499998</v>
      </c>
      <c r="F215" s="2">
        <f t="shared" si="6"/>
        <v>778688602.16799998</v>
      </c>
      <c r="G215" s="2">
        <f t="shared" si="7"/>
        <v>-5528802.7580000162</v>
      </c>
      <c r="H215">
        <v>47625</v>
      </c>
      <c r="I215">
        <v>34168.667999999998</v>
      </c>
      <c r="J215" s="21">
        <v>3.1</v>
      </c>
      <c r="K215" s="21">
        <v>3.5</v>
      </c>
      <c r="L215" s="21">
        <v>3.6</v>
      </c>
      <c r="M215" s="21">
        <v>3.8</v>
      </c>
      <c r="N215" s="21">
        <v>3.4</v>
      </c>
      <c r="R215" s="11" t="s">
        <v>291</v>
      </c>
      <c r="S215">
        <f>SUMIF(GDP!$A$2:$A$195,'World-GCIRaw'!B215,GDP!$E$2:$E$195)</f>
        <v>47625</v>
      </c>
      <c r="T215">
        <f>SUMIF(POP!$A$3:$A$235,'World-GCIRaw'!R215,POP!$C$3:$C$235)</f>
        <v>34168.667999999998</v>
      </c>
    </row>
    <row r="216" spans="1:20" hidden="1" x14ac:dyDescent="0.3">
      <c r="A216">
        <v>2010</v>
      </c>
      <c r="B216" s="28" t="s">
        <v>232</v>
      </c>
      <c r="C216" s="12" t="s">
        <v>276</v>
      </c>
      <c r="D216" s="10">
        <v>300000</v>
      </c>
      <c r="E216" s="10">
        <v>140000</v>
      </c>
      <c r="F216" s="2">
        <f t="shared" si="6"/>
        <v>440000</v>
      </c>
      <c r="G216" s="2">
        <f t="shared" si="7"/>
        <v>-160000</v>
      </c>
      <c r="H216">
        <v>456.56400000000002</v>
      </c>
      <c r="I216">
        <v>4448.5249999999996</v>
      </c>
      <c r="J216" s="21">
        <v>0</v>
      </c>
      <c r="K216" s="21">
        <v>0</v>
      </c>
      <c r="L216" s="21">
        <v>0</v>
      </c>
      <c r="M216" s="21">
        <v>0</v>
      </c>
      <c r="N216" s="21">
        <v>0</v>
      </c>
      <c r="R216" s="11" t="s">
        <v>179</v>
      </c>
      <c r="S216">
        <f>SUMIF(GDP!$A$2:$A$195,'World-GCIRaw'!B216,GDP!$E$2:$E$195)</f>
        <v>456.56400000000002</v>
      </c>
      <c r="T216">
        <f>SUMIF(POP!$A$3:$A$235,'World-GCIRaw'!R216,POP!$C$3:$C$235)</f>
        <v>4448.5249999999996</v>
      </c>
    </row>
    <row r="217" spans="1:20" x14ac:dyDescent="0.3">
      <c r="A217">
        <v>2010</v>
      </c>
      <c r="B217" s="12" t="s">
        <v>233</v>
      </c>
      <c r="C217" s="12" t="s">
        <v>276</v>
      </c>
      <c r="D217" s="10">
        <v>2400000</v>
      </c>
      <c r="E217" s="10">
        <v>3600000</v>
      </c>
      <c r="F217" s="2">
        <f t="shared" si="6"/>
        <v>6000000</v>
      </c>
      <c r="G217" s="2">
        <f t="shared" si="7"/>
        <v>1200000</v>
      </c>
      <c r="H217">
        <v>1046.8900000000001</v>
      </c>
      <c r="I217">
        <v>11887.201999999999</v>
      </c>
      <c r="J217" s="21">
        <v>2.8</v>
      </c>
      <c r="K217" s="21">
        <v>3</v>
      </c>
      <c r="L217" s="21">
        <v>0</v>
      </c>
      <c r="M217" s="21">
        <v>2.7</v>
      </c>
      <c r="N217" s="21">
        <v>3.2</v>
      </c>
      <c r="R217" s="11" t="s">
        <v>180</v>
      </c>
      <c r="S217">
        <f>SUMIF(GDP!$A$2:$A$195,'World-GCIRaw'!B217,GDP!$E$2:$E$195)</f>
        <v>1046.8900000000001</v>
      </c>
      <c r="T217">
        <f>SUMIF(POP!$A$3:$A$235,'World-GCIRaw'!R217,POP!$C$3:$C$235)</f>
        <v>11887.201999999999</v>
      </c>
    </row>
    <row r="218" spans="1:20" x14ac:dyDescent="0.3">
      <c r="A218">
        <v>2010</v>
      </c>
      <c r="B218" s="12" t="s">
        <v>421</v>
      </c>
      <c r="C218" s="12" t="s">
        <v>498</v>
      </c>
      <c r="D218" s="10">
        <v>59007357.609999999</v>
      </c>
      <c r="E218" s="10">
        <v>71106105.854000002</v>
      </c>
      <c r="F218" s="2">
        <f t="shared" si="6"/>
        <v>130113463.464</v>
      </c>
      <c r="G218" s="2">
        <f t="shared" si="7"/>
        <v>12098748.244000003</v>
      </c>
      <c r="H218">
        <v>12793.55</v>
      </c>
      <c r="I218">
        <v>16993.353999999999</v>
      </c>
      <c r="J218" s="21">
        <v>3.8</v>
      </c>
      <c r="K218" s="21">
        <v>3.4</v>
      </c>
      <c r="L218" s="21">
        <v>3</v>
      </c>
      <c r="M218" s="21">
        <v>3.2</v>
      </c>
      <c r="N218" s="21">
        <v>2.9</v>
      </c>
      <c r="R218" s="11" t="s">
        <v>293</v>
      </c>
      <c r="S218">
        <f>SUMIF(GDP!$A$2:$A$195,'World-GCIRaw'!B218,GDP!$E$2:$E$195)</f>
        <v>12793.55</v>
      </c>
      <c r="T218">
        <f>SUMIF(POP!$A$3:$A$235,'World-GCIRaw'!R218,POP!$C$3:$C$235)</f>
        <v>16993.353999999999</v>
      </c>
    </row>
    <row r="219" spans="1:20" x14ac:dyDescent="0.3">
      <c r="A219">
        <v>2010</v>
      </c>
      <c r="B219" s="12" t="s">
        <v>422</v>
      </c>
      <c r="C219" s="12" t="s">
        <v>500</v>
      </c>
      <c r="D219" s="10">
        <v>1396001565.2579999</v>
      </c>
      <c r="E219" s="10">
        <v>1577763750.888</v>
      </c>
      <c r="F219" s="2">
        <f t="shared" si="6"/>
        <v>2973765316.1459999</v>
      </c>
      <c r="G219" s="2">
        <f t="shared" si="7"/>
        <v>181762185.63000011</v>
      </c>
      <c r="H219">
        <v>4524.0600000000004</v>
      </c>
      <c r="I219">
        <v>1359755.102</v>
      </c>
      <c r="J219" s="21">
        <v>4.2</v>
      </c>
      <c r="K219" s="21">
        <v>4.4000000000000004</v>
      </c>
      <c r="L219" s="21">
        <v>4.5999999999999996</v>
      </c>
      <c r="M219" s="21">
        <v>4.5999999999999996</v>
      </c>
      <c r="N219" s="21">
        <v>4.5999999999999996</v>
      </c>
      <c r="R219" s="11" t="s">
        <v>294</v>
      </c>
      <c r="S219">
        <f>SUMIF(GDP!$A$2:$A$195,'World-GCIRaw'!B219,GDP!$E$2:$E$195)</f>
        <v>4524.0600000000004</v>
      </c>
      <c r="T219">
        <f>SUMIF(POP!$A$3:$A$235,'World-GCIRaw'!R219,POP!$C$3:$C$235)</f>
        <v>1359755.102</v>
      </c>
    </row>
    <row r="220" spans="1:20" x14ac:dyDescent="0.3">
      <c r="A220">
        <v>2010</v>
      </c>
      <c r="B220" s="12" t="s">
        <v>475</v>
      </c>
      <c r="C220" s="12" t="s">
        <v>500</v>
      </c>
      <c r="D220" s="10">
        <v>441369197.51800001</v>
      </c>
      <c r="E220" s="10">
        <v>400692015.208</v>
      </c>
      <c r="F220" s="2">
        <f t="shared" si="6"/>
        <v>842061212.72600007</v>
      </c>
      <c r="G220" s="2">
        <f t="shared" si="7"/>
        <v>-40677182.310000002</v>
      </c>
      <c r="H220">
        <v>32422.06</v>
      </c>
      <c r="I220">
        <v>7025.2209999999995</v>
      </c>
      <c r="J220" s="21">
        <v>3.2</v>
      </c>
      <c r="K220" s="21">
        <v>3.5</v>
      </c>
      <c r="L220" s="21">
        <v>3.1</v>
      </c>
      <c r="M220" s="21">
        <v>3.2</v>
      </c>
      <c r="N220" s="21">
        <v>3</v>
      </c>
      <c r="R220" s="11" t="s">
        <v>295</v>
      </c>
      <c r="S220">
        <f>SUMIF(GDP!$A$2:$A$195,'World-GCIRaw'!B220,GDP!$E$2:$E$195)</f>
        <v>32422.06</v>
      </c>
      <c r="T220">
        <f>SUMIF(POP!$A$3:$A$235,'World-GCIRaw'!R220,POP!$C$3:$C$235)</f>
        <v>7025.2209999999995</v>
      </c>
    </row>
    <row r="221" spans="1:20" hidden="1" x14ac:dyDescent="0.3">
      <c r="A221">
        <v>2010</v>
      </c>
      <c r="B221" s="28" t="s">
        <v>476</v>
      </c>
      <c r="C221" s="12" t="s">
        <v>500</v>
      </c>
      <c r="D221" s="10">
        <v>5629450.3609999996</v>
      </c>
      <c r="E221" s="10">
        <v>869752.70200000005</v>
      </c>
      <c r="F221" s="2">
        <f t="shared" si="6"/>
        <v>6499203.0629999992</v>
      </c>
      <c r="G221" s="2">
        <f t="shared" si="7"/>
        <v>-4759697.659</v>
      </c>
      <c r="H221">
        <v>50921.11</v>
      </c>
      <c r="I221">
        <v>536.96900000000005</v>
      </c>
      <c r="J221" s="21">
        <v>0</v>
      </c>
      <c r="K221" s="21">
        <v>0</v>
      </c>
      <c r="L221" s="21">
        <v>0</v>
      </c>
      <c r="M221" s="21">
        <v>0</v>
      </c>
      <c r="N221" s="21">
        <v>0</v>
      </c>
      <c r="R221" s="11" t="s">
        <v>296</v>
      </c>
      <c r="S221">
        <f>SUMIF(GDP!$A$2:$A$195,'World-GCIRaw'!B221,GDP!$E$2:$E$195)</f>
        <v>50921.11</v>
      </c>
      <c r="T221">
        <f>SUMIF(POP!$A$3:$A$235,'World-GCIRaw'!R221,POP!$C$3:$C$235)</f>
        <v>536.96900000000005</v>
      </c>
    </row>
    <row r="222" spans="1:20" x14ac:dyDescent="0.3">
      <c r="A222">
        <v>2010</v>
      </c>
      <c r="B222" s="12" t="s">
        <v>477</v>
      </c>
      <c r="C222" s="12" t="s">
        <v>500</v>
      </c>
      <c r="D222" s="10">
        <v>251315168.442</v>
      </c>
      <c r="E222" s="10">
        <v>273705866.278</v>
      </c>
      <c r="F222" s="2">
        <f t="shared" si="6"/>
        <v>525021034.72000003</v>
      </c>
      <c r="G222" s="2">
        <f t="shared" si="7"/>
        <v>22390697.835999995</v>
      </c>
      <c r="H222">
        <v>19261.669999999998</v>
      </c>
      <c r="I222">
        <v>23102.405999999999</v>
      </c>
      <c r="J222" s="21">
        <v>3.6</v>
      </c>
      <c r="K222" s="21">
        <v>3.4</v>
      </c>
      <c r="L222" s="21">
        <v>3</v>
      </c>
      <c r="M222" s="21">
        <v>2.8</v>
      </c>
      <c r="N222" s="21">
        <v>3.2</v>
      </c>
      <c r="R222" s="11" t="s">
        <v>297</v>
      </c>
      <c r="S222">
        <f>SUMIF(GDP!$A$2:$A$195,'World-GCIRaw'!B222,GDP!$E$2:$E$195)</f>
        <v>19261.669999999998</v>
      </c>
      <c r="T222">
        <f>SUMIF(POP!$A$3:$A$235,'World-GCIRaw'!R222,POP!$C$3:$C$235)</f>
        <v>23102.405999999999</v>
      </c>
    </row>
    <row r="223" spans="1:20" x14ac:dyDescent="0.3">
      <c r="A223">
        <v>2010</v>
      </c>
      <c r="B223" s="12" t="s">
        <v>423</v>
      </c>
      <c r="C223" s="12" t="s">
        <v>498</v>
      </c>
      <c r="D223" s="10">
        <v>40682507.645999998</v>
      </c>
      <c r="E223" s="10">
        <v>39819528.641999997</v>
      </c>
      <c r="F223" s="2">
        <f t="shared" si="6"/>
        <v>80502036.287999988</v>
      </c>
      <c r="G223" s="2">
        <f t="shared" si="7"/>
        <v>-862979.00400000066</v>
      </c>
      <c r="H223">
        <v>6285.2</v>
      </c>
      <c r="I223">
        <v>45918.097000000002</v>
      </c>
      <c r="J223" s="21">
        <v>3.4</v>
      </c>
      <c r="K223" s="21">
        <v>2.7</v>
      </c>
      <c r="L223" s="21">
        <v>1.5</v>
      </c>
      <c r="M223" s="21">
        <v>3.7</v>
      </c>
      <c r="N223" s="21">
        <v>4.0999999999999996</v>
      </c>
      <c r="R223" s="11" t="s">
        <v>298</v>
      </c>
      <c r="S223">
        <f>SUMIF(GDP!$A$2:$A$195,'World-GCIRaw'!B223,GDP!$E$2:$E$195)</f>
        <v>6285.2</v>
      </c>
      <c r="T223">
        <f>SUMIF(POP!$A$3:$A$235,'World-GCIRaw'!R223,POP!$C$3:$C$235)</f>
        <v>45918.097000000002</v>
      </c>
    </row>
    <row r="224" spans="1:20" x14ac:dyDescent="0.3">
      <c r="A224">
        <v>2010</v>
      </c>
      <c r="B224" s="12" t="s">
        <v>234</v>
      </c>
      <c r="C224" s="12" t="s">
        <v>276</v>
      </c>
      <c r="D224" s="10">
        <v>232818</v>
      </c>
      <c r="E224" s="10">
        <v>20607.983</v>
      </c>
      <c r="F224" s="2">
        <f t="shared" si="6"/>
        <v>253425.98300000001</v>
      </c>
      <c r="G224" s="2">
        <f t="shared" si="7"/>
        <v>-212210.01699999999</v>
      </c>
      <c r="H224">
        <v>793.27300000000002</v>
      </c>
      <c r="I224">
        <v>689.69200000000001</v>
      </c>
      <c r="J224" s="21">
        <v>2.7</v>
      </c>
      <c r="K224" s="21">
        <v>3.1</v>
      </c>
      <c r="L224" s="21">
        <v>2.8</v>
      </c>
      <c r="M224" s="21">
        <v>3.5</v>
      </c>
      <c r="N224" s="21">
        <v>3.5</v>
      </c>
      <c r="R224" s="11" t="s">
        <v>181</v>
      </c>
      <c r="S224">
        <f>SUMIF(GDP!$A$2:$A$195,'World-GCIRaw'!B224,GDP!$E$2:$E$195)</f>
        <v>793.27300000000002</v>
      </c>
      <c r="T224">
        <f>SUMIF(POP!$A$3:$A$235,'World-GCIRaw'!R224,POP!$C$3:$C$235)</f>
        <v>689.69200000000001</v>
      </c>
    </row>
    <row r="225" spans="1:20" hidden="1" x14ac:dyDescent="0.3">
      <c r="A225">
        <v>2010</v>
      </c>
      <c r="B225" s="28" t="s">
        <v>235</v>
      </c>
      <c r="C225" s="12" t="s">
        <v>276</v>
      </c>
      <c r="D225" s="10">
        <v>4369417.1220000004</v>
      </c>
      <c r="E225" s="10">
        <v>9400000</v>
      </c>
      <c r="F225" s="2">
        <f t="shared" si="6"/>
        <v>13769417.122000001</v>
      </c>
      <c r="G225" s="2">
        <f t="shared" si="7"/>
        <v>5030582.8779999996</v>
      </c>
      <c r="H225">
        <v>275.66500000000002</v>
      </c>
      <c r="I225">
        <v>4386.6930000000002</v>
      </c>
      <c r="J225" s="21">
        <v>0</v>
      </c>
      <c r="K225" s="21">
        <v>0</v>
      </c>
      <c r="L225" s="21">
        <v>0</v>
      </c>
      <c r="M225" s="21">
        <v>0</v>
      </c>
      <c r="N225" s="21">
        <v>0</v>
      </c>
      <c r="R225" s="11" t="s">
        <v>182</v>
      </c>
      <c r="S225">
        <f>SUMIF(GDP!$A$2:$A$195,'World-GCIRaw'!B225,GDP!$E$2:$E$195)</f>
        <v>275.66500000000002</v>
      </c>
      <c r="T225">
        <f>SUMIF(POP!$A$3:$A$235,'World-GCIRaw'!R225,POP!$C$3:$C$235)</f>
        <v>4386.6930000000002</v>
      </c>
    </row>
    <row r="226" spans="1:20" x14ac:dyDescent="0.3">
      <c r="A226">
        <v>2010</v>
      </c>
      <c r="B226" s="12" t="s">
        <v>424</v>
      </c>
      <c r="C226" s="12" t="s">
        <v>498</v>
      </c>
      <c r="D226" s="10">
        <v>13920243.832</v>
      </c>
      <c r="E226" s="10">
        <v>9044840.6760000009</v>
      </c>
      <c r="F226" s="2">
        <f t="shared" si="6"/>
        <v>22965084.508000001</v>
      </c>
      <c r="G226" s="2">
        <f t="shared" si="7"/>
        <v>-4875403.1559999995</v>
      </c>
      <c r="H226">
        <v>8264.2000000000007</v>
      </c>
      <c r="I226">
        <v>4545.28</v>
      </c>
      <c r="J226" s="21">
        <v>3.6</v>
      </c>
      <c r="K226" s="21">
        <v>2.8</v>
      </c>
      <c r="L226" s="21">
        <v>1.9</v>
      </c>
      <c r="M226" s="21">
        <v>3</v>
      </c>
      <c r="N226" s="21">
        <v>4.5999999999999996</v>
      </c>
      <c r="R226" s="11" t="s">
        <v>300</v>
      </c>
      <c r="S226">
        <f>SUMIF(GDP!$A$2:$A$195,'World-GCIRaw'!B226,GDP!$E$2:$E$195)</f>
        <v>8264.2000000000007</v>
      </c>
      <c r="T226">
        <f>SUMIF(POP!$A$3:$A$235,'World-GCIRaw'!R226,POP!$C$3:$C$235)</f>
        <v>4545.28</v>
      </c>
    </row>
    <row r="227" spans="1:20" x14ac:dyDescent="0.3">
      <c r="A227">
        <v>2010</v>
      </c>
      <c r="B227" s="12" t="s">
        <v>236</v>
      </c>
      <c r="C227" s="12" t="s">
        <v>276</v>
      </c>
      <c r="D227" s="10">
        <v>7849330.8229999999</v>
      </c>
      <c r="E227" s="10">
        <v>10283508.505999999</v>
      </c>
      <c r="F227" s="2">
        <f t="shared" si="6"/>
        <v>18132839.329</v>
      </c>
      <c r="G227" s="2">
        <f t="shared" si="7"/>
        <v>2434177.6829999993</v>
      </c>
      <c r="H227">
        <v>1193.21</v>
      </c>
      <c r="I227">
        <v>20401.330999999998</v>
      </c>
      <c r="J227" s="21">
        <v>4</v>
      </c>
      <c r="K227" s="21">
        <v>3.9</v>
      </c>
      <c r="L227" s="21">
        <v>2.8</v>
      </c>
      <c r="M227" s="21">
        <v>5.0999999999999996</v>
      </c>
      <c r="N227" s="21">
        <v>4.8</v>
      </c>
      <c r="R227" s="11" t="s">
        <v>183</v>
      </c>
      <c r="S227">
        <f>SUMIF(GDP!$A$2:$A$195,'World-GCIRaw'!B227,GDP!$E$2:$E$195)</f>
        <v>1193.21</v>
      </c>
      <c r="T227">
        <f>SUMIF(POP!$A$3:$A$235,'World-GCIRaw'!R227,POP!$C$3:$C$235)</f>
        <v>20401.330999999998</v>
      </c>
    </row>
    <row r="228" spans="1:20" x14ac:dyDescent="0.3">
      <c r="A228">
        <v>2010</v>
      </c>
      <c r="B228" s="12" t="s">
        <v>127</v>
      </c>
      <c r="C228" s="12" t="s">
        <v>488</v>
      </c>
      <c r="D228" s="10">
        <v>20067004.556000002</v>
      </c>
      <c r="E228" s="10">
        <v>11810676.241</v>
      </c>
      <c r="F228" s="2">
        <f t="shared" si="6"/>
        <v>31877680.797000002</v>
      </c>
      <c r="G228" s="2">
        <f t="shared" si="7"/>
        <v>-8256328.3150000013</v>
      </c>
      <c r="H228">
        <v>13550.44</v>
      </c>
      <c r="I228">
        <v>4328.1530000000002</v>
      </c>
      <c r="J228" s="21">
        <v>4.9000000000000004</v>
      </c>
      <c r="K228" s="21">
        <v>5.6</v>
      </c>
      <c r="L228" s="21">
        <v>2.9</v>
      </c>
      <c r="M228" s="21">
        <v>4.5999999999999996</v>
      </c>
      <c r="N228" s="21">
        <v>4.2</v>
      </c>
      <c r="R228" s="11" t="s">
        <v>61</v>
      </c>
      <c r="S228">
        <f>SUMIF(GDP!$A$2:$A$195,'World-GCIRaw'!B228,GDP!$E$2:$E$195)</f>
        <v>13550.44</v>
      </c>
      <c r="T228">
        <f>SUMIF(POP!$A$3:$A$235,'World-GCIRaw'!R228,POP!$C$3:$C$235)</f>
        <v>4328.1530000000002</v>
      </c>
    </row>
    <row r="229" spans="1:20" x14ac:dyDescent="0.3">
      <c r="A229">
        <v>2010</v>
      </c>
      <c r="B229" s="12" t="s">
        <v>128</v>
      </c>
      <c r="C229" s="12" t="s">
        <v>488</v>
      </c>
      <c r="D229" s="10">
        <v>8644721.9869999997</v>
      </c>
      <c r="E229" s="10">
        <v>1506457.953</v>
      </c>
      <c r="F229" s="2">
        <f t="shared" si="6"/>
        <v>10151179.939999999</v>
      </c>
      <c r="G229" s="2">
        <f t="shared" si="7"/>
        <v>-7138264.034</v>
      </c>
      <c r="H229">
        <v>31262.53</v>
      </c>
      <c r="I229">
        <v>829.38147684889998</v>
      </c>
      <c r="J229" s="21">
        <v>5.5</v>
      </c>
      <c r="K229" s="21">
        <v>5.7</v>
      </c>
      <c r="L229" s="21">
        <v>0</v>
      </c>
      <c r="M229" s="21">
        <v>5.0999999999999996</v>
      </c>
      <c r="N229" s="21">
        <v>5.5</v>
      </c>
      <c r="R229" s="11" t="s">
        <v>62</v>
      </c>
      <c r="S229">
        <f>SUMIF(GDP!$A$2:$A$195,'World-GCIRaw'!B229,GDP!$E$2:$E$195)</f>
        <v>31262.53</v>
      </c>
      <c r="T229">
        <f>SUMIF(POP!$A$3:$A$235,'World-GCIRaw'!R229,POP!$C$3:$C$235)</f>
        <v>829.38147684889998</v>
      </c>
    </row>
    <row r="230" spans="1:20" hidden="1" x14ac:dyDescent="0.3">
      <c r="A230">
        <v>2010</v>
      </c>
      <c r="B230" s="28" t="s">
        <v>129</v>
      </c>
      <c r="C230" s="12" t="s">
        <v>488</v>
      </c>
      <c r="D230" s="10">
        <v>125690657.757</v>
      </c>
      <c r="E230" s="10">
        <v>132140913.815</v>
      </c>
      <c r="F230" s="2">
        <f t="shared" si="6"/>
        <v>257831571.572</v>
      </c>
      <c r="G230" s="2">
        <f t="shared" si="7"/>
        <v>6450256.0579999983</v>
      </c>
      <c r="H230">
        <v>19831.400000000001</v>
      </c>
      <c r="I230">
        <v>10536.286</v>
      </c>
      <c r="J230" s="21">
        <v>0</v>
      </c>
      <c r="K230" s="21">
        <v>0</v>
      </c>
      <c r="L230" s="21">
        <v>0</v>
      </c>
      <c r="M230" s="21">
        <v>0</v>
      </c>
      <c r="N230" s="21">
        <v>0</v>
      </c>
      <c r="R230" s="11" t="s">
        <v>63</v>
      </c>
      <c r="S230">
        <f>SUMIF(GDP!$A$2:$A$195,'World-GCIRaw'!B230,GDP!$E$2:$E$195)</f>
        <v>19831.400000000001</v>
      </c>
      <c r="T230">
        <f>SUMIF(POP!$A$3:$A$235,'World-GCIRaw'!R230,POP!$C$3:$C$235)</f>
        <v>10536.286</v>
      </c>
    </row>
    <row r="231" spans="1:20" hidden="1" x14ac:dyDescent="0.3">
      <c r="A231">
        <v>2010</v>
      </c>
      <c r="B231" s="28" t="s">
        <v>237</v>
      </c>
      <c r="C231" s="12" t="s">
        <v>276</v>
      </c>
      <c r="D231" s="10">
        <v>4500000</v>
      </c>
      <c r="E231" s="10">
        <v>5300000</v>
      </c>
      <c r="F231" s="2">
        <f t="shared" si="6"/>
        <v>9800000</v>
      </c>
      <c r="G231" s="2">
        <f t="shared" si="7"/>
        <v>800000</v>
      </c>
      <c r="H231">
        <v>3364.13</v>
      </c>
      <c r="I231">
        <v>64523.262999999999</v>
      </c>
      <c r="J231" s="21">
        <v>0</v>
      </c>
      <c r="K231" s="21">
        <v>0</v>
      </c>
      <c r="L231" s="21">
        <v>0</v>
      </c>
      <c r="M231" s="21">
        <v>0</v>
      </c>
      <c r="N231" s="21">
        <v>0</v>
      </c>
      <c r="R231" s="11" t="s">
        <v>184</v>
      </c>
      <c r="S231">
        <f>SUMIF(GDP!$A$2:$A$195,'World-GCIRaw'!B231,GDP!$E$2:$E$195)</f>
        <v>3364.13</v>
      </c>
      <c r="T231">
        <f>SUMIF(POP!$A$3:$A$235,'World-GCIRaw'!R231,POP!$C$3:$C$235)</f>
        <v>64523.262999999999</v>
      </c>
    </row>
    <row r="232" spans="1:20" x14ac:dyDescent="0.3">
      <c r="A232">
        <v>2010</v>
      </c>
      <c r="B232" s="12" t="s">
        <v>130</v>
      </c>
      <c r="C232" s="12" t="s">
        <v>488</v>
      </c>
      <c r="D232" s="10">
        <v>82724280.371999994</v>
      </c>
      <c r="E232" s="10">
        <v>96216730.269999996</v>
      </c>
      <c r="F232" s="2">
        <f t="shared" si="6"/>
        <v>178941010.64199999</v>
      </c>
      <c r="G232" s="2">
        <f t="shared" si="7"/>
        <v>13492449.898000002</v>
      </c>
      <c r="H232">
        <v>58177.16</v>
      </c>
      <c r="I232">
        <v>5554.8440000000001</v>
      </c>
      <c r="J232" s="21">
        <v>6.4</v>
      </c>
      <c r="K232" s="21">
        <v>6.3</v>
      </c>
      <c r="L232" s="21">
        <v>5.5</v>
      </c>
      <c r="M232" s="21">
        <v>6.2</v>
      </c>
      <c r="N232" s="21">
        <v>6.3</v>
      </c>
      <c r="R232" s="11" t="s">
        <v>64</v>
      </c>
      <c r="S232">
        <f>SUMIF(GDP!$A$2:$A$195,'World-GCIRaw'!B232,GDP!$E$2:$E$195)</f>
        <v>58177.16</v>
      </c>
      <c r="T232">
        <f>SUMIF(POP!$A$3:$A$235,'World-GCIRaw'!R232,POP!$C$3:$C$235)</f>
        <v>5554.8440000000001</v>
      </c>
    </row>
    <row r="233" spans="1:20" hidden="1" x14ac:dyDescent="0.3">
      <c r="A233">
        <v>2010</v>
      </c>
      <c r="B233" s="28" t="s">
        <v>238</v>
      </c>
      <c r="C233" s="12" t="s">
        <v>137</v>
      </c>
      <c r="D233" s="10">
        <v>373889</v>
      </c>
      <c r="E233" s="10">
        <v>85133</v>
      </c>
      <c r="F233" s="2">
        <f t="shared" si="6"/>
        <v>459022</v>
      </c>
      <c r="G233" s="2">
        <f t="shared" si="7"/>
        <v>-288756</v>
      </c>
      <c r="H233">
        <v>1306.54</v>
      </c>
      <c r="I233">
        <v>851.14599999999996</v>
      </c>
      <c r="J233" s="21">
        <v>0</v>
      </c>
      <c r="K233" s="21">
        <v>0</v>
      </c>
      <c r="L233" s="21">
        <v>0</v>
      </c>
      <c r="M233" s="21">
        <v>0</v>
      </c>
      <c r="N233" s="21">
        <v>0</v>
      </c>
      <c r="R233" s="11" t="s">
        <v>185</v>
      </c>
      <c r="S233">
        <f>SUMIF(GDP!$A$2:$A$195,'World-GCIRaw'!B233,GDP!$E$2:$E$195)</f>
        <v>1306.54</v>
      </c>
      <c r="T233">
        <f>SUMIF(POP!$A$3:$A$235,'World-GCIRaw'!R233,POP!$C$3:$C$235)</f>
        <v>851.14599999999996</v>
      </c>
    </row>
    <row r="234" spans="1:20" hidden="1" x14ac:dyDescent="0.3">
      <c r="A234">
        <v>2010</v>
      </c>
      <c r="B234" s="28" t="s">
        <v>425</v>
      </c>
      <c r="C234" s="12" t="s">
        <v>498</v>
      </c>
      <c r="D234" s="10">
        <v>224597.22899999999</v>
      </c>
      <c r="E234" s="10">
        <v>34115.972000000002</v>
      </c>
      <c r="F234" s="2">
        <f t="shared" si="6"/>
        <v>258713.201</v>
      </c>
      <c r="G234" s="2">
        <f t="shared" si="7"/>
        <v>-190481.25699999998</v>
      </c>
      <c r="H234">
        <v>6975.99</v>
      </c>
      <c r="I234">
        <v>71.44</v>
      </c>
      <c r="J234" s="21">
        <v>0</v>
      </c>
      <c r="K234" s="21">
        <v>0</v>
      </c>
      <c r="L234" s="21">
        <v>0</v>
      </c>
      <c r="M234" s="21">
        <v>0</v>
      </c>
      <c r="N234" s="21">
        <v>0</v>
      </c>
      <c r="R234" s="11" t="s">
        <v>302</v>
      </c>
      <c r="S234">
        <f>SUMIF(GDP!$A$2:$A$195,'World-GCIRaw'!B234,GDP!$E$2:$E$195)</f>
        <v>6975.99</v>
      </c>
      <c r="T234">
        <f>SUMIF(POP!$A$3:$A$235,'World-GCIRaw'!R234,POP!$C$3:$C$235)</f>
        <v>71.44</v>
      </c>
    </row>
    <row r="235" spans="1:20" x14ac:dyDescent="0.3">
      <c r="A235">
        <v>2010</v>
      </c>
      <c r="B235" s="12" t="s">
        <v>426</v>
      </c>
      <c r="C235" s="12" t="s">
        <v>498</v>
      </c>
      <c r="D235" s="10">
        <v>15138222.512</v>
      </c>
      <c r="E235" s="10">
        <v>6753689</v>
      </c>
      <c r="F235" s="2">
        <f t="shared" si="6"/>
        <v>21891911.512000002</v>
      </c>
      <c r="G235" s="2">
        <f t="shared" si="7"/>
        <v>-8384533.5120000001</v>
      </c>
      <c r="H235">
        <v>5688.75</v>
      </c>
      <c r="I235">
        <v>9897.9850000000006</v>
      </c>
      <c r="J235" s="21">
        <v>3.7</v>
      </c>
      <c r="K235" s="21">
        <v>4.4000000000000004</v>
      </c>
      <c r="L235" s="21">
        <v>0</v>
      </c>
      <c r="M235" s="21">
        <v>4.5999999999999996</v>
      </c>
      <c r="N235" s="21">
        <v>4.8</v>
      </c>
      <c r="R235" s="11" t="s">
        <v>303</v>
      </c>
      <c r="S235">
        <f>SUMIF(GDP!$A$2:$A$195,'World-GCIRaw'!B235,GDP!$E$2:$E$195)</f>
        <v>5688.75</v>
      </c>
      <c r="T235">
        <f>SUMIF(POP!$A$3:$A$235,'World-GCIRaw'!R235,POP!$C$3:$C$235)</f>
        <v>9897.9850000000006</v>
      </c>
    </row>
    <row r="236" spans="1:20" hidden="1" x14ac:dyDescent="0.3">
      <c r="A236">
        <v>2010</v>
      </c>
      <c r="B236" s="28" t="s">
        <v>427</v>
      </c>
      <c r="C236" s="12" t="s">
        <v>498</v>
      </c>
      <c r="D236" s="10">
        <v>20590848.48</v>
      </c>
      <c r="E236" s="10">
        <v>17489921.736000001</v>
      </c>
      <c r="F236" s="2">
        <f t="shared" si="6"/>
        <v>38080770.216000006</v>
      </c>
      <c r="G236" s="2">
        <f t="shared" si="7"/>
        <v>-3100926.743999999</v>
      </c>
      <c r="H236">
        <v>4633.25</v>
      </c>
      <c r="I236">
        <v>14934.69</v>
      </c>
      <c r="J236" s="21">
        <v>0</v>
      </c>
      <c r="K236" s="21">
        <v>0</v>
      </c>
      <c r="L236" s="21">
        <v>0</v>
      </c>
      <c r="M236" s="21">
        <v>0</v>
      </c>
      <c r="N236" s="21">
        <v>0</v>
      </c>
      <c r="R236" s="11" t="s">
        <v>304</v>
      </c>
      <c r="S236">
        <f>SUMIF(GDP!$A$2:$A$195,'World-GCIRaw'!B236,GDP!$E$2:$E$195)</f>
        <v>4633.25</v>
      </c>
      <c r="T236">
        <f>SUMIF(POP!$A$3:$A$235,'World-GCIRaw'!R236,POP!$C$3:$C$235)</f>
        <v>14934.69</v>
      </c>
    </row>
    <row r="237" spans="1:20" x14ac:dyDescent="0.3">
      <c r="A237">
        <v>2010</v>
      </c>
      <c r="B237" s="12" t="s">
        <v>239</v>
      </c>
      <c r="C237" s="12" t="s">
        <v>276</v>
      </c>
      <c r="D237" s="10">
        <v>53003406.056999996</v>
      </c>
      <c r="E237" s="10">
        <v>26331836.028999999</v>
      </c>
      <c r="F237" s="2">
        <f t="shared" si="6"/>
        <v>79335242.085999995</v>
      </c>
      <c r="G237" s="2">
        <f t="shared" si="7"/>
        <v>-26671570.027999997</v>
      </c>
      <c r="H237">
        <v>2921.76</v>
      </c>
      <c r="I237">
        <v>84107.606</v>
      </c>
      <c r="J237" s="21">
        <v>3.9</v>
      </c>
      <c r="K237" s="21">
        <v>3.4</v>
      </c>
      <c r="L237" s="21">
        <v>3.2</v>
      </c>
      <c r="M237" s="21">
        <v>4</v>
      </c>
      <c r="N237" s="21">
        <v>5.3</v>
      </c>
      <c r="R237" s="11" t="s">
        <v>186</v>
      </c>
      <c r="S237">
        <f>SUMIF(GDP!$A$2:$A$195,'World-GCIRaw'!B237,GDP!$E$2:$E$195)</f>
        <v>2921.76</v>
      </c>
      <c r="T237">
        <f>SUMIF(POP!$A$3:$A$235,'World-GCIRaw'!R237,POP!$C$3:$C$235)</f>
        <v>84107.606</v>
      </c>
    </row>
    <row r="238" spans="1:20" x14ac:dyDescent="0.3">
      <c r="A238">
        <v>2010</v>
      </c>
      <c r="B238" s="12" t="s">
        <v>428</v>
      </c>
      <c r="C238" s="12" t="s">
        <v>498</v>
      </c>
      <c r="D238" s="10">
        <v>8416163.0869999994</v>
      </c>
      <c r="E238" s="10">
        <v>4499243.2580000004</v>
      </c>
      <c r="F238" s="2">
        <f t="shared" si="6"/>
        <v>12915406.344999999</v>
      </c>
      <c r="G238" s="2">
        <f t="shared" si="7"/>
        <v>-3916919.828999999</v>
      </c>
      <c r="H238">
        <v>2978.76</v>
      </c>
      <c r="I238">
        <v>6164.6260000000002</v>
      </c>
      <c r="J238" s="21">
        <v>4.5999999999999996</v>
      </c>
      <c r="K238" s="21">
        <v>4.5999999999999996</v>
      </c>
      <c r="L238" s="21">
        <v>0</v>
      </c>
      <c r="M238" s="21">
        <v>4</v>
      </c>
      <c r="N238" s="21">
        <v>5</v>
      </c>
      <c r="R238" s="11" t="s">
        <v>305</v>
      </c>
      <c r="S238">
        <f>SUMIF(GDP!$A$2:$A$195,'World-GCIRaw'!B238,GDP!$E$2:$E$195)</f>
        <v>2978.76</v>
      </c>
      <c r="T238">
        <f>SUMIF(POP!$A$3:$A$235,'World-GCIRaw'!R238,POP!$C$3:$C$235)</f>
        <v>6164.6260000000002</v>
      </c>
    </row>
    <row r="239" spans="1:20" x14ac:dyDescent="0.3">
      <c r="A239">
        <v>2010</v>
      </c>
      <c r="B239" s="12" t="s">
        <v>240</v>
      </c>
      <c r="C239" s="12" t="s">
        <v>276</v>
      </c>
      <c r="D239" s="10">
        <v>5485000</v>
      </c>
      <c r="E239" s="10">
        <v>10000000</v>
      </c>
      <c r="F239" s="2">
        <f t="shared" si="6"/>
        <v>15485000</v>
      </c>
      <c r="G239" s="2">
        <f t="shared" si="7"/>
        <v>4515000</v>
      </c>
      <c r="H239">
        <v>17136.45</v>
      </c>
      <c r="I239">
        <v>951.10400000000004</v>
      </c>
      <c r="J239" s="21">
        <v>4</v>
      </c>
      <c r="K239" s="21">
        <v>3.9</v>
      </c>
      <c r="L239" s="21">
        <v>2.8</v>
      </c>
      <c r="M239" s="21">
        <v>5.0999999999999996</v>
      </c>
      <c r="N239" s="21">
        <v>4.8</v>
      </c>
      <c r="R239" s="11" t="s">
        <v>187</v>
      </c>
      <c r="S239">
        <f>SUMIF(GDP!$A$2:$A$195,'World-GCIRaw'!B239,GDP!$E$2:$E$195)</f>
        <v>17136.45</v>
      </c>
      <c r="T239">
        <f>SUMIF(POP!$A$3:$A$235,'World-GCIRaw'!R239,POP!$C$3:$C$235)</f>
        <v>951.10400000000004</v>
      </c>
    </row>
    <row r="240" spans="1:20" x14ac:dyDescent="0.3">
      <c r="A240">
        <v>2010</v>
      </c>
      <c r="B240" s="12" t="s">
        <v>241</v>
      </c>
      <c r="C240" s="12" t="s">
        <v>276</v>
      </c>
      <c r="D240" s="10">
        <v>649004.125</v>
      </c>
      <c r="E240" s="10">
        <v>12640.23</v>
      </c>
      <c r="F240" s="2">
        <f t="shared" si="6"/>
        <v>661644.35499999998</v>
      </c>
      <c r="G240" s="2">
        <f t="shared" si="7"/>
        <v>-636363.89500000002</v>
      </c>
      <c r="H240">
        <v>415.53699999999998</v>
      </c>
      <c r="I240">
        <v>4390.84</v>
      </c>
      <c r="J240" s="21">
        <v>3.4</v>
      </c>
      <c r="K240" s="21">
        <v>2.7</v>
      </c>
      <c r="L240" s="21">
        <v>1.5</v>
      </c>
      <c r="M240" s="21">
        <v>3.7</v>
      </c>
      <c r="N240" s="21">
        <v>4.0999999999999996</v>
      </c>
      <c r="R240" s="11" t="s">
        <v>188</v>
      </c>
      <c r="S240">
        <f>SUMIF(GDP!$A$2:$A$195,'World-GCIRaw'!B240,GDP!$E$2:$E$195)</f>
        <v>415.53699999999998</v>
      </c>
      <c r="T240">
        <f>SUMIF(POP!$A$3:$A$235,'World-GCIRaw'!R240,POP!$C$3:$C$235)</f>
        <v>4390.84</v>
      </c>
    </row>
    <row r="241" spans="1:20" x14ac:dyDescent="0.3">
      <c r="A241">
        <v>2010</v>
      </c>
      <c r="B241" s="12" t="s">
        <v>131</v>
      </c>
      <c r="C241" s="12" t="s">
        <v>488</v>
      </c>
      <c r="D241" s="10">
        <v>13196568.154999999</v>
      </c>
      <c r="E241" s="10">
        <v>12811364.478</v>
      </c>
      <c r="F241" s="2">
        <f t="shared" si="6"/>
        <v>26007932.633000001</v>
      </c>
      <c r="G241" s="2">
        <f t="shared" si="7"/>
        <v>-385203.67699999921</v>
      </c>
      <c r="H241">
        <v>14672.33</v>
      </c>
      <c r="I241">
        <v>1332.1020000000001</v>
      </c>
      <c r="J241" s="21">
        <v>5.5</v>
      </c>
      <c r="K241" s="21">
        <v>4.5</v>
      </c>
      <c r="L241" s="21">
        <v>3.5</v>
      </c>
      <c r="M241" s="21">
        <v>5.6</v>
      </c>
      <c r="N241" s="21">
        <v>4.4000000000000004</v>
      </c>
      <c r="R241" s="11" t="s">
        <v>65</v>
      </c>
      <c r="S241">
        <f>SUMIF(GDP!$A$2:$A$195,'World-GCIRaw'!B241,GDP!$E$2:$E$195)</f>
        <v>14672.33</v>
      </c>
      <c r="T241">
        <f>SUMIF(POP!$A$3:$A$235,'World-GCIRaw'!R241,POP!$C$3:$C$235)</f>
        <v>1332.1020000000001</v>
      </c>
    </row>
    <row r="242" spans="1:20" hidden="1" x14ac:dyDescent="0.3">
      <c r="A242">
        <v>2010</v>
      </c>
      <c r="B242" s="28" t="s">
        <v>249</v>
      </c>
      <c r="C242" s="12" t="s">
        <v>276</v>
      </c>
      <c r="D242" s="10">
        <v>2020482.094</v>
      </c>
      <c r="E242" s="10">
        <v>1772569.9879999999</v>
      </c>
      <c r="F242" s="2">
        <f t="shared" si="6"/>
        <v>3793052.0819999999</v>
      </c>
      <c r="G242" s="2">
        <f t="shared" si="7"/>
        <v>-247912.10600000015</v>
      </c>
      <c r="H242">
        <v>4263.91</v>
      </c>
      <c r="I242">
        <v>1202.8430000000001</v>
      </c>
      <c r="J242" s="21">
        <v>0</v>
      </c>
      <c r="K242" s="21">
        <v>0</v>
      </c>
      <c r="L242" s="21">
        <v>0</v>
      </c>
      <c r="M242" s="21">
        <v>0</v>
      </c>
      <c r="N242" s="21">
        <v>0</v>
      </c>
      <c r="R242" s="11" t="s">
        <v>189</v>
      </c>
      <c r="S242">
        <f>SUMIF(GDP!$A$2:$A$195,'World-GCIRaw'!B242,GDP!$E$2:$E$195)</f>
        <v>4263.91</v>
      </c>
      <c r="T242">
        <f>SUMIF(POP!$A$3:$A$235,'World-GCIRaw'!R242,POP!$C$3:$C$235)</f>
        <v>1202.8430000000001</v>
      </c>
    </row>
    <row r="243" spans="1:20" x14ac:dyDescent="0.3">
      <c r="A243">
        <v>2010</v>
      </c>
      <c r="B243" s="12" t="s">
        <v>429</v>
      </c>
      <c r="C243" s="12" t="s">
        <v>276</v>
      </c>
      <c r="D243" s="10">
        <v>8601769.2300000004</v>
      </c>
      <c r="E243" s="10">
        <v>2329792.8220000002</v>
      </c>
      <c r="F243" s="2">
        <f t="shared" si="6"/>
        <v>10931562.052000001</v>
      </c>
      <c r="G243" s="2">
        <f t="shared" si="7"/>
        <v>-6271976.4079999998</v>
      </c>
      <c r="H243">
        <v>360.82900000000001</v>
      </c>
      <c r="I243">
        <v>87702.67</v>
      </c>
      <c r="J243" s="21">
        <v>3.6</v>
      </c>
      <c r="K243" s="21">
        <v>4.0999999999999996</v>
      </c>
      <c r="L243" s="21">
        <v>1.3</v>
      </c>
      <c r="M243" s="21">
        <v>3.9</v>
      </c>
      <c r="N243" s="21">
        <v>5.3</v>
      </c>
      <c r="R243" s="11" t="s">
        <v>306</v>
      </c>
      <c r="S243">
        <f>SUMIF(GDP!$A$2:$A$195,'World-GCIRaw'!B243,GDP!$E$2:$E$195)</f>
        <v>360.82900000000001</v>
      </c>
      <c r="T243">
        <f>SUMIF(POP!$A$3:$A$235,'World-GCIRaw'!R243,POP!$C$3:$C$235)</f>
        <v>87702.67</v>
      </c>
    </row>
    <row r="244" spans="1:20" x14ac:dyDescent="0.3">
      <c r="A244">
        <v>2010</v>
      </c>
      <c r="B244" s="12" t="s">
        <v>430</v>
      </c>
      <c r="C244" s="12" t="s">
        <v>497</v>
      </c>
      <c r="D244" s="10">
        <v>1808458.7690000001</v>
      </c>
      <c r="E244" s="10">
        <v>841361.39800000004</v>
      </c>
      <c r="F244" s="2">
        <f t="shared" si="6"/>
        <v>2649820.1670000004</v>
      </c>
      <c r="G244" s="2">
        <f t="shared" si="7"/>
        <v>-967097.37100000004</v>
      </c>
      <c r="H244">
        <v>3697.24</v>
      </c>
      <c r="I244">
        <v>859.95</v>
      </c>
      <c r="J244" s="21">
        <v>4.9000000000000004</v>
      </c>
      <c r="K244" s="21">
        <v>5.6</v>
      </c>
      <c r="L244" s="21">
        <v>2.9</v>
      </c>
      <c r="M244" s="21">
        <v>4.5999999999999996</v>
      </c>
      <c r="N244" s="21">
        <v>4.2</v>
      </c>
      <c r="R244" s="11" t="s">
        <v>308</v>
      </c>
      <c r="S244">
        <f>SUMIF(GDP!$A$2:$A$195,'World-GCIRaw'!B244,GDP!$E$2:$E$195)</f>
        <v>3697.24</v>
      </c>
      <c r="T244">
        <f>SUMIF(POP!$A$3:$A$235,'World-GCIRaw'!R244,POP!$C$3:$C$235)</f>
        <v>859.95</v>
      </c>
    </row>
    <row r="245" spans="1:20" x14ac:dyDescent="0.3">
      <c r="A245">
        <v>2010</v>
      </c>
      <c r="B245" s="12" t="s">
        <v>132</v>
      </c>
      <c r="C245" s="12" t="s">
        <v>488</v>
      </c>
      <c r="D245" s="10">
        <v>68767143.783000007</v>
      </c>
      <c r="E245" s="10">
        <v>70116501.474999994</v>
      </c>
      <c r="F245" s="2">
        <f t="shared" si="6"/>
        <v>138883645.25800002</v>
      </c>
      <c r="G245" s="2">
        <f t="shared" si="7"/>
        <v>1349357.6919999868</v>
      </c>
      <c r="H245">
        <v>46391.71</v>
      </c>
      <c r="I245">
        <v>5365.7820000000002</v>
      </c>
      <c r="J245" s="21">
        <v>6.4</v>
      </c>
      <c r="K245" s="21">
        <v>5.8</v>
      </c>
      <c r="L245" s="21">
        <v>5.6</v>
      </c>
      <c r="M245" s="21">
        <v>6.2</v>
      </c>
      <c r="N245" s="21">
        <v>6.2</v>
      </c>
      <c r="R245" s="11" t="s">
        <v>67</v>
      </c>
      <c r="S245">
        <f>SUMIF(GDP!$A$2:$A$195,'World-GCIRaw'!B245,GDP!$E$2:$E$195)</f>
        <v>46391.71</v>
      </c>
      <c r="T245">
        <f>SUMIF(POP!$A$3:$A$235,'World-GCIRaw'!R245,POP!$C$3:$C$235)</f>
        <v>5365.7820000000002</v>
      </c>
    </row>
    <row r="246" spans="1:20" x14ac:dyDescent="0.3">
      <c r="A246">
        <v>2010</v>
      </c>
      <c r="B246" s="12" t="s">
        <v>133</v>
      </c>
      <c r="C246" s="12" t="s">
        <v>488</v>
      </c>
      <c r="D246" s="10">
        <v>599171506.08399999</v>
      </c>
      <c r="E246" s="10">
        <v>511651042.741</v>
      </c>
      <c r="F246" s="2">
        <f t="shared" si="6"/>
        <v>1110822548.825</v>
      </c>
      <c r="G246" s="2">
        <f t="shared" si="7"/>
        <v>-87520463.342999995</v>
      </c>
      <c r="H246">
        <v>42181.58</v>
      </c>
      <c r="I246">
        <v>65182.879999999997</v>
      </c>
      <c r="J246" s="21">
        <v>6.5</v>
      </c>
      <c r="K246" s="21">
        <v>6.6</v>
      </c>
      <c r="L246" s="21">
        <v>6.4</v>
      </c>
      <c r="M246" s="21">
        <v>5.6</v>
      </c>
      <c r="N246" s="21">
        <v>6.3</v>
      </c>
      <c r="R246" s="11" t="s">
        <v>68</v>
      </c>
      <c r="S246">
        <f>SUMIF(GDP!$A$2:$A$195,'World-GCIRaw'!B246,GDP!$E$2:$E$195)</f>
        <v>42181.58</v>
      </c>
      <c r="T246">
        <f>SUMIF(POP!$A$3:$A$235,'World-GCIRaw'!R246,POP!$C$3:$C$235)</f>
        <v>65182.879999999997</v>
      </c>
    </row>
    <row r="247" spans="1:20" hidden="1" x14ac:dyDescent="0.3">
      <c r="A247">
        <v>2010</v>
      </c>
      <c r="B247" s="28" t="s">
        <v>242</v>
      </c>
      <c r="C247" s="12" t="s">
        <v>276</v>
      </c>
      <c r="D247" s="10">
        <v>2982509.2990000001</v>
      </c>
      <c r="E247" s="10">
        <v>8685978.6970000006</v>
      </c>
      <c r="F247" s="2">
        <f t="shared" si="6"/>
        <v>11668487.996000001</v>
      </c>
      <c r="G247" s="2">
        <f t="shared" si="7"/>
        <v>5703469.398</v>
      </c>
      <c r="H247">
        <v>8933.94</v>
      </c>
      <c r="I247">
        <v>1640.21</v>
      </c>
      <c r="J247" s="21">
        <v>0</v>
      </c>
      <c r="K247" s="21">
        <v>0</v>
      </c>
      <c r="L247" s="21">
        <v>0</v>
      </c>
      <c r="M247" s="21">
        <v>0</v>
      </c>
      <c r="N247" s="21">
        <v>0</v>
      </c>
      <c r="R247" s="11" t="s">
        <v>190</v>
      </c>
      <c r="S247">
        <f>SUMIF(GDP!$A$2:$A$195,'World-GCIRaw'!B247,GDP!$E$2:$E$195)</f>
        <v>8933.94</v>
      </c>
      <c r="T247">
        <f>SUMIF(POP!$A$3:$A$235,'World-GCIRaw'!R247,POP!$C$3:$C$235)</f>
        <v>1640.21</v>
      </c>
    </row>
    <row r="248" spans="1:20" x14ac:dyDescent="0.3">
      <c r="A248">
        <v>2010</v>
      </c>
      <c r="B248" s="12" t="s">
        <v>243</v>
      </c>
      <c r="C248" s="12" t="s">
        <v>276</v>
      </c>
      <c r="D248" s="10">
        <v>283687.08299999998</v>
      </c>
      <c r="E248" s="10">
        <v>68290.752999999997</v>
      </c>
      <c r="F248" s="2">
        <f t="shared" si="6"/>
        <v>351977.83600000001</v>
      </c>
      <c r="G248" s="2">
        <f t="shared" si="7"/>
        <v>-215396.33</v>
      </c>
      <c r="H248">
        <v>963.529</v>
      </c>
      <c r="I248">
        <v>1692.1489999999999</v>
      </c>
      <c r="J248" s="21">
        <v>4.5999999999999996</v>
      </c>
      <c r="K248" s="21">
        <v>4.5</v>
      </c>
      <c r="L248" s="21">
        <v>0</v>
      </c>
      <c r="M248" s="21">
        <v>4.9000000000000004</v>
      </c>
      <c r="N248" s="21">
        <v>4.8</v>
      </c>
      <c r="R248" s="11" t="s">
        <v>191</v>
      </c>
      <c r="S248">
        <f>SUMIF(GDP!$A$2:$A$195,'World-GCIRaw'!B248,GDP!$E$2:$E$195)</f>
        <v>963.529</v>
      </c>
      <c r="T248">
        <f>SUMIF(POP!$A$3:$A$235,'World-GCIRaw'!R248,POP!$C$3:$C$235)</f>
        <v>1692.1489999999999</v>
      </c>
    </row>
    <row r="249" spans="1:20" x14ac:dyDescent="0.3">
      <c r="A249">
        <v>2010</v>
      </c>
      <c r="B249" s="12" t="s">
        <v>158</v>
      </c>
      <c r="C249" s="12" t="s">
        <v>488</v>
      </c>
      <c r="D249" s="10">
        <v>5235753.0829999996</v>
      </c>
      <c r="E249" s="10">
        <v>1677298.831</v>
      </c>
      <c r="F249" s="2">
        <f t="shared" si="6"/>
        <v>6913051.9139999999</v>
      </c>
      <c r="G249" s="2">
        <f t="shared" si="7"/>
        <v>-3558454.2519999994</v>
      </c>
      <c r="H249">
        <v>3062.85</v>
      </c>
      <c r="I249">
        <v>4231.6610000000001</v>
      </c>
      <c r="J249" s="21">
        <v>4.5999999999999996</v>
      </c>
      <c r="K249" s="21">
        <v>4.2</v>
      </c>
      <c r="L249" s="21">
        <v>3.9</v>
      </c>
      <c r="M249" s="21">
        <v>4.2</v>
      </c>
      <c r="N249" s="21">
        <v>4.2</v>
      </c>
      <c r="R249" s="11" t="s">
        <v>141</v>
      </c>
      <c r="S249">
        <f>SUMIF(GDP!$A$2:$A$195,'World-GCIRaw'!B249,GDP!$E$2:$E$195)</f>
        <v>3062.85</v>
      </c>
      <c r="T249">
        <f>SUMIF(POP!$A$3:$A$235,'World-GCIRaw'!R249,POP!$C$3:$C$235)</f>
        <v>4231.6610000000001</v>
      </c>
    </row>
    <row r="250" spans="1:20" x14ac:dyDescent="0.3">
      <c r="A250">
        <v>2010</v>
      </c>
      <c r="B250" s="12" t="s">
        <v>134</v>
      </c>
      <c r="C250" s="12" t="s">
        <v>488</v>
      </c>
      <c r="D250" s="10">
        <v>1066816751.876</v>
      </c>
      <c r="E250" s="10">
        <v>1271096328.74</v>
      </c>
      <c r="F250" s="2">
        <f t="shared" si="6"/>
        <v>2337913080.6160002</v>
      </c>
      <c r="G250" s="2">
        <f t="shared" si="7"/>
        <v>204279576.86399996</v>
      </c>
      <c r="H250">
        <v>42641.42</v>
      </c>
      <c r="I250">
        <v>80894.785000000003</v>
      </c>
      <c r="J250" s="21">
        <v>6.2</v>
      </c>
      <c r="K250" s="21">
        <v>6.2</v>
      </c>
      <c r="L250" s="21">
        <v>5.7</v>
      </c>
      <c r="M250" s="21">
        <v>6.1</v>
      </c>
      <c r="N250" s="21">
        <v>6.5</v>
      </c>
      <c r="R250" s="11" t="s">
        <v>69</v>
      </c>
      <c r="S250">
        <f>SUMIF(GDP!$A$2:$A$195,'World-GCIRaw'!B250,GDP!$E$2:$E$195)</f>
        <v>42641.42</v>
      </c>
      <c r="T250">
        <f>SUMIF(POP!$A$3:$A$235,'World-GCIRaw'!R250,POP!$C$3:$C$235)</f>
        <v>80894.785000000003</v>
      </c>
    </row>
    <row r="251" spans="1:20" x14ac:dyDescent="0.3">
      <c r="A251">
        <v>2010</v>
      </c>
      <c r="B251" s="12" t="s">
        <v>250</v>
      </c>
      <c r="C251" s="12" t="s">
        <v>276</v>
      </c>
      <c r="D251" s="10">
        <v>10922110</v>
      </c>
      <c r="E251" s="10">
        <v>7960090</v>
      </c>
      <c r="F251" s="2">
        <f t="shared" si="6"/>
        <v>18882200</v>
      </c>
      <c r="G251" s="2">
        <f t="shared" si="7"/>
        <v>-2962020</v>
      </c>
      <c r="H251">
        <v>1745.54</v>
      </c>
      <c r="I251">
        <v>24512.103999999999</v>
      </c>
      <c r="J251" s="21">
        <v>3.7</v>
      </c>
      <c r="K251" s="21">
        <v>3.4</v>
      </c>
      <c r="L251" s="21">
        <v>1.4</v>
      </c>
      <c r="M251" s="21">
        <v>4.2</v>
      </c>
      <c r="N251" s="21">
        <v>4.2</v>
      </c>
      <c r="R251" s="11" t="s">
        <v>192</v>
      </c>
      <c r="S251">
        <f>SUMIF(GDP!$A$2:$A$195,'World-GCIRaw'!B251,GDP!$E$2:$E$195)</f>
        <v>1745.54</v>
      </c>
      <c r="T251">
        <f>SUMIF(POP!$A$3:$A$235,'World-GCIRaw'!R251,POP!$C$3:$C$235)</f>
        <v>24512.103999999999</v>
      </c>
    </row>
    <row r="252" spans="1:20" x14ac:dyDescent="0.3">
      <c r="A252">
        <v>2010</v>
      </c>
      <c r="B252" s="12" t="s">
        <v>135</v>
      </c>
      <c r="C252" s="12" t="s">
        <v>488</v>
      </c>
      <c r="D252" s="10">
        <v>66452642.920000002</v>
      </c>
      <c r="E252" s="10">
        <v>27585695.544</v>
      </c>
      <c r="F252" s="2">
        <f t="shared" si="6"/>
        <v>94038338.464000002</v>
      </c>
      <c r="G252" s="2">
        <f t="shared" si="7"/>
        <v>-38866947.376000002</v>
      </c>
      <c r="H252">
        <v>26972.87</v>
      </c>
      <c r="I252">
        <v>11446.004999999999</v>
      </c>
      <c r="J252" s="21">
        <v>4.5</v>
      </c>
      <c r="K252" s="21">
        <v>4</v>
      </c>
      <c r="L252" s="21">
        <v>2.6</v>
      </c>
      <c r="M252" s="21">
        <v>4.0999999999999996</v>
      </c>
      <c r="N252" s="21">
        <v>5.4</v>
      </c>
      <c r="R252" s="11" t="s">
        <v>71</v>
      </c>
      <c r="S252">
        <f>SUMIF(GDP!$A$2:$A$195,'World-GCIRaw'!B252,GDP!$E$2:$E$195)</f>
        <v>26972.87</v>
      </c>
      <c r="T252">
        <f>SUMIF(POP!$A$3:$A$235,'World-GCIRaw'!R252,POP!$C$3:$C$235)</f>
        <v>11446.004999999999</v>
      </c>
    </row>
    <row r="253" spans="1:20" x14ac:dyDescent="0.3">
      <c r="A253">
        <v>2010</v>
      </c>
      <c r="B253" s="12" t="s">
        <v>431</v>
      </c>
      <c r="C253" s="12" t="s">
        <v>498</v>
      </c>
      <c r="D253" s="10">
        <v>318010.24699999997</v>
      </c>
      <c r="E253" s="10">
        <v>24972.155999999999</v>
      </c>
      <c r="F253" s="2">
        <f t="shared" si="6"/>
        <v>342982.40299999999</v>
      </c>
      <c r="G253" s="2">
        <f t="shared" si="7"/>
        <v>-293038.09099999996</v>
      </c>
      <c r="H253">
        <v>7365.64</v>
      </c>
      <c r="I253">
        <v>104.67700000000001</v>
      </c>
      <c r="J253" s="21">
        <v>3.4</v>
      </c>
      <c r="K253" s="21">
        <v>2.7</v>
      </c>
      <c r="L253" s="21">
        <v>1.5</v>
      </c>
      <c r="M253" s="21">
        <v>3.7</v>
      </c>
      <c r="N253" s="21">
        <v>4.0999999999999996</v>
      </c>
      <c r="R253" s="11" t="s">
        <v>311</v>
      </c>
      <c r="S253">
        <f>SUMIF(GDP!$A$2:$A$195,'World-GCIRaw'!B253,GDP!$E$2:$E$195)</f>
        <v>7365.64</v>
      </c>
      <c r="T253">
        <f>SUMIF(POP!$A$3:$A$235,'World-GCIRaw'!R253,POP!$C$3:$C$235)</f>
        <v>104.67700000000001</v>
      </c>
    </row>
    <row r="254" spans="1:20" x14ac:dyDescent="0.3">
      <c r="A254">
        <v>2010</v>
      </c>
      <c r="B254" s="12" t="s">
        <v>432</v>
      </c>
      <c r="C254" s="12" t="s">
        <v>498</v>
      </c>
      <c r="D254" s="10">
        <v>13830314.124</v>
      </c>
      <c r="E254" s="10">
        <v>8460152.6950000003</v>
      </c>
      <c r="F254" s="2">
        <f t="shared" si="6"/>
        <v>22290466.818999998</v>
      </c>
      <c r="G254" s="2">
        <f t="shared" si="7"/>
        <v>-5370161.4289999995</v>
      </c>
      <c r="H254">
        <v>2825.51</v>
      </c>
      <c r="I254">
        <v>14630.416999999999</v>
      </c>
      <c r="J254" s="21">
        <v>4.9000000000000004</v>
      </c>
      <c r="K254" s="21">
        <v>5.6</v>
      </c>
      <c r="L254" s="21">
        <v>2.9</v>
      </c>
      <c r="M254" s="21">
        <v>4.5999999999999996</v>
      </c>
      <c r="N254" s="21">
        <v>4.2</v>
      </c>
      <c r="R254" s="11" t="s">
        <v>313</v>
      </c>
      <c r="S254">
        <f>SUMIF(GDP!$A$2:$A$195,'World-GCIRaw'!B254,GDP!$E$2:$E$195)</f>
        <v>2825.51</v>
      </c>
      <c r="T254">
        <f>SUMIF(POP!$A$3:$A$235,'World-GCIRaw'!R254,POP!$C$3:$C$235)</f>
        <v>14630.416999999999</v>
      </c>
    </row>
    <row r="255" spans="1:20" x14ac:dyDescent="0.3">
      <c r="A255">
        <v>2010</v>
      </c>
      <c r="B255" s="12" t="s">
        <v>244</v>
      </c>
      <c r="C255" s="12" t="s">
        <v>276</v>
      </c>
      <c r="D255" s="10">
        <v>1404920</v>
      </c>
      <c r="E255" s="10">
        <v>1433556.7720000001</v>
      </c>
      <c r="F255" s="2">
        <f t="shared" si="6"/>
        <v>2838476.7719999999</v>
      </c>
      <c r="G255" s="2">
        <f t="shared" si="7"/>
        <v>28636.772000000114</v>
      </c>
      <c r="H255">
        <v>631.29100000000005</v>
      </c>
      <c r="I255">
        <v>10794.17</v>
      </c>
      <c r="J255" s="21">
        <v>4</v>
      </c>
      <c r="K255" s="21">
        <v>3.9</v>
      </c>
      <c r="L255" s="21">
        <v>2.8</v>
      </c>
      <c r="M255" s="21">
        <v>5.0999999999999996</v>
      </c>
      <c r="N255" s="21">
        <v>4.8</v>
      </c>
      <c r="R255" s="11" t="s">
        <v>193</v>
      </c>
      <c r="S255">
        <f>SUMIF(GDP!$A$2:$A$195,'World-GCIRaw'!B255,GDP!$E$2:$E$195)</f>
        <v>631.29100000000005</v>
      </c>
      <c r="T255">
        <f>SUMIF(POP!$A$3:$A$235,'World-GCIRaw'!R255,POP!$C$3:$C$235)</f>
        <v>10794.17</v>
      </c>
    </row>
    <row r="256" spans="1:20" hidden="1" x14ac:dyDescent="0.3">
      <c r="A256">
        <v>2010</v>
      </c>
      <c r="B256" s="28" t="s">
        <v>245</v>
      </c>
      <c r="C256" s="12" t="s">
        <v>276</v>
      </c>
      <c r="D256" s="10">
        <v>178133.13699999999</v>
      </c>
      <c r="E256" s="10">
        <v>126596</v>
      </c>
      <c r="F256" s="2">
        <f t="shared" si="6"/>
        <v>304729.13699999999</v>
      </c>
      <c r="G256" s="2">
        <f t="shared" si="7"/>
        <v>-51537.136999999988</v>
      </c>
      <c r="H256">
        <v>582.54</v>
      </c>
      <c r="I256">
        <v>1555.88</v>
      </c>
      <c r="J256" s="21">
        <v>0</v>
      </c>
      <c r="K256" s="21">
        <v>0</v>
      </c>
      <c r="L256" s="21">
        <v>0</v>
      </c>
      <c r="M256" s="21">
        <v>0</v>
      </c>
      <c r="N256" s="21">
        <v>0</v>
      </c>
      <c r="R256" s="11" t="s">
        <v>194</v>
      </c>
      <c r="S256">
        <f>SUMIF(GDP!$A$2:$A$195,'World-GCIRaw'!B256,GDP!$E$2:$E$195)</f>
        <v>582.54</v>
      </c>
      <c r="T256">
        <f>SUMIF(POP!$A$3:$A$235,'World-GCIRaw'!R256,POP!$C$3:$C$235)</f>
        <v>1555.88</v>
      </c>
    </row>
    <row r="257" spans="1:20" x14ac:dyDescent="0.3">
      <c r="A257">
        <v>2010</v>
      </c>
      <c r="B257" s="12" t="s">
        <v>433</v>
      </c>
      <c r="C257" s="12" t="s">
        <v>498</v>
      </c>
      <c r="D257" s="10">
        <v>1451561.6969999999</v>
      </c>
      <c r="E257" s="10">
        <v>900754.24899999995</v>
      </c>
      <c r="F257" s="2">
        <f t="shared" si="6"/>
        <v>2352315.946</v>
      </c>
      <c r="G257" s="2">
        <f t="shared" si="7"/>
        <v>-550807.44799999997</v>
      </c>
      <c r="H257">
        <v>3004.23</v>
      </c>
      <c r="I257">
        <v>746.55600000000004</v>
      </c>
      <c r="J257" s="21">
        <v>4.9000000000000004</v>
      </c>
      <c r="K257" s="21">
        <v>5.6</v>
      </c>
      <c r="L257" s="21">
        <v>2.9</v>
      </c>
      <c r="M257" s="21">
        <v>4.5999999999999996</v>
      </c>
      <c r="N257" s="21">
        <v>4.2</v>
      </c>
      <c r="R257" s="11" t="s">
        <v>314</v>
      </c>
      <c r="S257">
        <f>SUMIF(GDP!$A$2:$A$195,'World-GCIRaw'!B257,GDP!$E$2:$E$195)</f>
        <v>3004.23</v>
      </c>
      <c r="T257">
        <f>SUMIF(POP!$A$3:$A$235,'World-GCIRaw'!R257,POP!$C$3:$C$235)</f>
        <v>746.55600000000004</v>
      </c>
    </row>
    <row r="258" spans="1:20" x14ac:dyDescent="0.3">
      <c r="A258">
        <v>2010</v>
      </c>
      <c r="B258" s="12" t="s">
        <v>434</v>
      </c>
      <c r="C258" s="12" t="s">
        <v>498</v>
      </c>
      <c r="D258" s="10">
        <v>3172591.318</v>
      </c>
      <c r="E258" s="10">
        <v>583073.41899999999</v>
      </c>
      <c r="F258" s="2">
        <f t="shared" si="6"/>
        <v>3755664.7369999997</v>
      </c>
      <c r="G258" s="2">
        <f t="shared" si="7"/>
        <v>-2589517.8990000002</v>
      </c>
      <c r="H258">
        <v>662.01300000000003</v>
      </c>
      <c r="I258">
        <v>9999.6170000000002</v>
      </c>
      <c r="J258" s="21">
        <v>2.2000000000000002</v>
      </c>
      <c r="K258" s="21">
        <v>2.4</v>
      </c>
      <c r="L258" s="21">
        <v>0</v>
      </c>
      <c r="M258" s="21">
        <v>2.5</v>
      </c>
      <c r="N258" s="21">
        <v>2.8</v>
      </c>
      <c r="R258" s="11" t="s">
        <v>315</v>
      </c>
      <c r="S258">
        <f>SUMIF(GDP!$A$2:$A$195,'World-GCIRaw'!B258,GDP!$E$2:$E$195)</f>
        <v>662.01300000000003</v>
      </c>
      <c r="T258">
        <f>SUMIF(POP!$A$3:$A$235,'World-GCIRaw'!R258,POP!$C$3:$C$235)</f>
        <v>9999.6170000000002</v>
      </c>
    </row>
    <row r="259" spans="1:20" hidden="1" x14ac:dyDescent="0.3">
      <c r="A259">
        <v>2010</v>
      </c>
      <c r="B259" s="28" t="s">
        <v>435</v>
      </c>
      <c r="C259" s="12" t="s">
        <v>498</v>
      </c>
      <c r="D259" s="10">
        <v>8907000</v>
      </c>
      <c r="E259" s="10">
        <v>6264400</v>
      </c>
      <c r="F259" s="2">
        <f t="shared" ref="F259:F322" si="8">E259+D259</f>
        <v>15171400</v>
      </c>
      <c r="G259" s="2">
        <f t="shared" ref="G259:G322" si="9">E259-D259</f>
        <v>-2642600</v>
      </c>
      <c r="H259">
        <v>1919.47</v>
      </c>
      <c r="I259">
        <v>8194.7780000000002</v>
      </c>
      <c r="J259" s="21">
        <v>0</v>
      </c>
      <c r="K259" s="21">
        <v>0</v>
      </c>
      <c r="L259" s="21">
        <v>0</v>
      </c>
      <c r="M259" s="21">
        <v>0</v>
      </c>
      <c r="N259" s="21">
        <v>0</v>
      </c>
      <c r="R259" s="11" t="s">
        <v>316</v>
      </c>
      <c r="S259">
        <f>SUMIF(GDP!$A$2:$A$195,'World-GCIRaw'!B259,GDP!$E$2:$E$195)</f>
        <v>1919.47</v>
      </c>
      <c r="T259">
        <f>SUMIF(POP!$A$3:$A$235,'World-GCIRaw'!R259,POP!$C$3:$C$235)</f>
        <v>8194.7780000000002</v>
      </c>
    </row>
    <row r="260" spans="1:20" x14ac:dyDescent="0.3">
      <c r="A260">
        <v>2010</v>
      </c>
      <c r="B260" s="12" t="s">
        <v>126</v>
      </c>
      <c r="C260" s="12" t="s">
        <v>488</v>
      </c>
      <c r="D260" s="10">
        <v>87432095</v>
      </c>
      <c r="E260" s="10">
        <v>94748737</v>
      </c>
      <c r="F260" s="2">
        <f t="shared" si="8"/>
        <v>182180832</v>
      </c>
      <c r="G260" s="2">
        <f t="shared" si="9"/>
        <v>7316642</v>
      </c>
      <c r="H260">
        <v>13073.96</v>
      </c>
      <c r="I260">
        <v>9927.84</v>
      </c>
      <c r="J260" s="21">
        <v>4.8</v>
      </c>
      <c r="K260" s="21">
        <v>4</v>
      </c>
      <c r="L260" s="21">
        <v>3.6</v>
      </c>
      <c r="M260" s="21">
        <v>4</v>
      </c>
      <c r="N260" s="21">
        <v>4.7</v>
      </c>
      <c r="R260" s="11" t="s">
        <v>72</v>
      </c>
      <c r="S260">
        <f>SUMIF(GDP!$A$2:$A$195,'World-GCIRaw'!B260,GDP!$E$2:$E$195)</f>
        <v>13073.96</v>
      </c>
      <c r="T260">
        <f>SUMIF(POP!$A$3:$A$235,'World-GCIRaw'!R260,POP!$C$3:$C$235)</f>
        <v>9927.84</v>
      </c>
    </row>
    <row r="261" spans="1:20" x14ac:dyDescent="0.3">
      <c r="A261">
        <v>2010</v>
      </c>
      <c r="B261" s="12" t="s">
        <v>436</v>
      </c>
      <c r="C261" s="12" t="s">
        <v>488</v>
      </c>
      <c r="D261" s="10">
        <v>3914349.4440000001</v>
      </c>
      <c r="E261" s="10">
        <v>4603089.4780000001</v>
      </c>
      <c r="F261" s="2">
        <f t="shared" si="8"/>
        <v>8517438.9220000003</v>
      </c>
      <c r="G261" s="2">
        <f t="shared" si="9"/>
        <v>688740.03399999999</v>
      </c>
      <c r="H261">
        <v>43080.6</v>
      </c>
      <c r="I261">
        <v>320.32799999999997</v>
      </c>
      <c r="J261" s="21">
        <v>3.8</v>
      </c>
      <c r="K261" s="21">
        <v>3.5</v>
      </c>
      <c r="L261" s="21">
        <v>4</v>
      </c>
      <c r="M261" s="21">
        <v>2.6</v>
      </c>
      <c r="N261" s="21">
        <v>3.9</v>
      </c>
      <c r="R261" s="11" t="s">
        <v>73</v>
      </c>
      <c r="S261">
        <f>SUMIF(GDP!$A$2:$A$195,'World-GCIRaw'!B261,GDP!$E$2:$E$195)</f>
        <v>43080.6</v>
      </c>
      <c r="T261">
        <f>SUMIF(POP!$A$3:$A$235,'World-GCIRaw'!R261,POP!$C$3:$C$235)</f>
        <v>320.32799999999997</v>
      </c>
    </row>
    <row r="262" spans="1:20" x14ac:dyDescent="0.3">
      <c r="A262">
        <v>2010</v>
      </c>
      <c r="B262" s="12" t="s">
        <v>437</v>
      </c>
      <c r="C262" s="12" t="s">
        <v>501</v>
      </c>
      <c r="D262" s="10">
        <v>350029386.92699999</v>
      </c>
      <c r="E262" s="10">
        <v>220408495.991</v>
      </c>
      <c r="F262" s="2">
        <f t="shared" si="8"/>
        <v>570437882.91799998</v>
      </c>
      <c r="G262" s="2">
        <f t="shared" si="9"/>
        <v>-129620890.93599999</v>
      </c>
      <c r="H262">
        <v>1422.93</v>
      </c>
      <c r="I262">
        <v>1230980.6910000001</v>
      </c>
      <c r="J262" s="21">
        <v>3.5</v>
      </c>
      <c r="K262" s="21">
        <v>3.6</v>
      </c>
      <c r="L262" s="21">
        <v>3.5</v>
      </c>
      <c r="M262" s="21">
        <v>3.9</v>
      </c>
      <c r="N262" s="21">
        <v>3.4</v>
      </c>
      <c r="R262" s="11" t="s">
        <v>317</v>
      </c>
      <c r="S262">
        <f>SUMIF(GDP!$A$2:$A$195,'World-GCIRaw'!B262,GDP!$E$2:$E$195)</f>
        <v>1422.93</v>
      </c>
      <c r="T262">
        <f>SUMIF(POP!$A$3:$A$235,'World-GCIRaw'!R262,POP!$C$3:$C$235)</f>
        <v>1230980.6910000001</v>
      </c>
    </row>
    <row r="263" spans="1:20" x14ac:dyDescent="0.3">
      <c r="A263">
        <v>2010</v>
      </c>
      <c r="B263" s="12" t="s">
        <v>9</v>
      </c>
      <c r="C263" s="12" t="s">
        <v>17</v>
      </c>
      <c r="D263" s="10">
        <v>135663280.21399999</v>
      </c>
      <c r="E263" s="10">
        <v>157779103.47</v>
      </c>
      <c r="F263" s="2">
        <f t="shared" si="8"/>
        <v>293442383.68400002</v>
      </c>
      <c r="G263" s="2">
        <f t="shared" si="9"/>
        <v>22115823.256000012</v>
      </c>
      <c r="H263">
        <v>3178.13</v>
      </c>
      <c r="I263">
        <v>242524.12299999999</v>
      </c>
      <c r="J263" s="21">
        <v>3.9</v>
      </c>
      <c r="K263" s="21">
        <v>3.5</v>
      </c>
      <c r="L263" s="21">
        <v>3.1</v>
      </c>
      <c r="M263" s="21">
        <v>3.6</v>
      </c>
      <c r="N263" s="21">
        <v>4.4000000000000004</v>
      </c>
      <c r="R263" s="11" t="s">
        <v>318</v>
      </c>
      <c r="S263">
        <f>SUMIF(GDP!$A$2:$A$195,'World-GCIRaw'!B263,GDP!$E$2:$E$195)</f>
        <v>3178.13</v>
      </c>
      <c r="T263">
        <f>SUMIF(POP!$A$3:$A$235,'World-GCIRaw'!R263,POP!$C$3:$C$235)</f>
        <v>242524.12299999999</v>
      </c>
    </row>
    <row r="264" spans="1:20" x14ac:dyDescent="0.3">
      <c r="A264">
        <v>2010</v>
      </c>
      <c r="B264" s="12" t="s">
        <v>478</v>
      </c>
      <c r="C264" s="12" t="s">
        <v>137</v>
      </c>
      <c r="D264" s="10">
        <v>65404000</v>
      </c>
      <c r="E264" s="10">
        <v>101316000</v>
      </c>
      <c r="F264" s="2">
        <f t="shared" si="8"/>
        <v>166720000</v>
      </c>
      <c r="G264" s="2">
        <f t="shared" si="9"/>
        <v>35912000</v>
      </c>
      <c r="H264">
        <v>6504.87</v>
      </c>
      <c r="I264">
        <v>74567.510999999999</v>
      </c>
      <c r="J264" s="21">
        <v>3.6</v>
      </c>
      <c r="K264" s="21">
        <v>3.4</v>
      </c>
      <c r="L264" s="21">
        <v>3.3</v>
      </c>
      <c r="M264" s="21">
        <v>2.9</v>
      </c>
      <c r="N264" s="21">
        <v>3.2</v>
      </c>
      <c r="R264" s="11" t="s">
        <v>319</v>
      </c>
      <c r="S264">
        <f>SUMIF(GDP!$A$2:$A$195,'World-GCIRaw'!B264,GDP!$E$2:$E$195)</f>
        <v>6504.87</v>
      </c>
      <c r="T264">
        <f>SUMIF(POP!$A$3:$A$235,'World-GCIRaw'!R264,POP!$C$3:$C$235)</f>
        <v>74567.510999999999</v>
      </c>
    </row>
    <row r="265" spans="1:20" hidden="1" x14ac:dyDescent="0.3">
      <c r="A265">
        <v>2010</v>
      </c>
      <c r="B265" s="28" t="s">
        <v>159</v>
      </c>
      <c r="C265" s="12" t="s">
        <v>137</v>
      </c>
      <c r="D265" s="10">
        <v>43915300</v>
      </c>
      <c r="E265" s="10">
        <v>52482645.594999999</v>
      </c>
      <c r="F265" s="2">
        <f t="shared" si="8"/>
        <v>96397945.594999999</v>
      </c>
      <c r="G265" s="2">
        <f t="shared" si="9"/>
        <v>8567345.5949999988</v>
      </c>
      <c r="H265">
        <v>4473.71</v>
      </c>
      <c r="I265">
        <v>30762.701000000001</v>
      </c>
      <c r="J265" s="21">
        <v>0</v>
      </c>
      <c r="K265" s="21">
        <v>0</v>
      </c>
      <c r="L265" s="21">
        <v>0</v>
      </c>
      <c r="M265" s="21">
        <v>0</v>
      </c>
      <c r="N265" s="21">
        <v>0</v>
      </c>
      <c r="R265" s="11" t="s">
        <v>142</v>
      </c>
      <c r="S265">
        <f>SUMIF(GDP!$A$2:$A$195,'World-GCIRaw'!B265,GDP!$E$2:$E$195)</f>
        <v>4473.71</v>
      </c>
      <c r="T265">
        <f>SUMIF(POP!$A$3:$A$235,'World-GCIRaw'!R265,POP!$C$3:$C$235)</f>
        <v>30762.701000000001</v>
      </c>
    </row>
    <row r="266" spans="1:20" x14ac:dyDescent="0.3">
      <c r="A266">
        <v>2010</v>
      </c>
      <c r="B266" s="12" t="s">
        <v>125</v>
      </c>
      <c r="C266" s="12" t="s">
        <v>488</v>
      </c>
      <c r="D266" s="10">
        <v>64600595.239</v>
      </c>
      <c r="E266" s="10">
        <v>120645180.498</v>
      </c>
      <c r="F266" s="2">
        <f t="shared" si="8"/>
        <v>185245775.73699999</v>
      </c>
      <c r="G266" s="2">
        <f t="shared" si="9"/>
        <v>56044585.258999996</v>
      </c>
      <c r="H266">
        <v>48716.46</v>
      </c>
      <c r="I266">
        <v>4626.9279999999999</v>
      </c>
      <c r="J266" s="21">
        <v>4.5999999999999996</v>
      </c>
      <c r="K266" s="21">
        <v>4.8</v>
      </c>
      <c r="L266" s="21">
        <v>4</v>
      </c>
      <c r="M266" s="21">
        <v>5.2</v>
      </c>
      <c r="N266" s="21">
        <v>5.5</v>
      </c>
      <c r="R266" s="11" t="s">
        <v>74</v>
      </c>
      <c r="S266">
        <f>SUMIF(GDP!$A$2:$A$195,'World-GCIRaw'!B266,GDP!$E$2:$E$195)</f>
        <v>48716.46</v>
      </c>
      <c r="T266">
        <f>SUMIF(POP!$A$3:$A$235,'World-GCIRaw'!R266,POP!$C$3:$C$235)</f>
        <v>4626.9279999999999</v>
      </c>
    </row>
    <row r="267" spans="1:20" x14ac:dyDescent="0.3">
      <c r="A267">
        <v>2010</v>
      </c>
      <c r="B267" s="12" t="s">
        <v>160</v>
      </c>
      <c r="C267" s="12" t="s">
        <v>137</v>
      </c>
      <c r="D267" s="10">
        <v>59193894</v>
      </c>
      <c r="E267" s="10">
        <v>58413028</v>
      </c>
      <c r="F267" s="2">
        <f t="shared" si="8"/>
        <v>117606922</v>
      </c>
      <c r="G267" s="2">
        <f t="shared" si="9"/>
        <v>-780866</v>
      </c>
      <c r="H267">
        <v>30670.34</v>
      </c>
      <c r="I267">
        <v>7425.9589999999998</v>
      </c>
      <c r="J267" s="21">
        <v>5.0999999999999996</v>
      </c>
      <c r="K267" s="21">
        <v>4.5</v>
      </c>
      <c r="L267" s="21">
        <v>3.2</v>
      </c>
      <c r="M267" s="21">
        <v>4.2</v>
      </c>
      <c r="N267" s="21">
        <v>5.5</v>
      </c>
      <c r="R267" s="11" t="s">
        <v>143</v>
      </c>
      <c r="S267">
        <f>SUMIF(GDP!$A$2:$A$195,'World-GCIRaw'!B267,GDP!$E$2:$E$195)</f>
        <v>30670.34</v>
      </c>
      <c r="T267">
        <f>SUMIF(POP!$A$3:$A$235,'World-GCIRaw'!R267,POP!$C$3:$C$235)</f>
        <v>7425.9589999999998</v>
      </c>
    </row>
    <row r="268" spans="1:20" x14ac:dyDescent="0.3">
      <c r="A268">
        <v>2010</v>
      </c>
      <c r="B268" s="12" t="s">
        <v>124</v>
      </c>
      <c r="C268" s="12" t="s">
        <v>488</v>
      </c>
      <c r="D268" s="10">
        <v>486984371.949</v>
      </c>
      <c r="E268" s="10">
        <v>446839829.71499997</v>
      </c>
      <c r="F268" s="2">
        <f t="shared" si="8"/>
        <v>933824201.66400003</v>
      </c>
      <c r="G268" s="2">
        <f t="shared" si="9"/>
        <v>-40144542.234000027</v>
      </c>
      <c r="H268">
        <v>35657.65</v>
      </c>
      <c r="I268">
        <v>59729.807000000001</v>
      </c>
      <c r="J268" s="21">
        <v>4</v>
      </c>
      <c r="K268" s="21">
        <v>4.2</v>
      </c>
      <c r="L268" s="21">
        <v>3.5</v>
      </c>
      <c r="M268" s="21">
        <v>3.9</v>
      </c>
      <c r="N268" s="21">
        <v>4.5999999999999996</v>
      </c>
      <c r="R268" s="11" t="s">
        <v>75</v>
      </c>
      <c r="S268">
        <f>SUMIF(GDP!$A$2:$A$195,'World-GCIRaw'!B268,GDP!$E$2:$E$195)</f>
        <v>35657.65</v>
      </c>
      <c r="T268">
        <f>SUMIF(POP!$A$3:$A$235,'World-GCIRaw'!R268,POP!$C$3:$C$235)</f>
        <v>59729.807000000001</v>
      </c>
    </row>
    <row r="269" spans="1:20" x14ac:dyDescent="0.3">
      <c r="A269">
        <v>2010</v>
      </c>
      <c r="B269" s="12" t="s">
        <v>438</v>
      </c>
      <c r="C269" s="12" t="s">
        <v>276</v>
      </c>
      <c r="D269" s="10">
        <v>5225226.7379999999</v>
      </c>
      <c r="E269" s="10">
        <v>1327601.926</v>
      </c>
      <c r="F269" s="2">
        <f t="shared" si="8"/>
        <v>6552828.6639999999</v>
      </c>
      <c r="G269" s="2">
        <f t="shared" si="9"/>
        <v>-3897624.8119999999</v>
      </c>
      <c r="H269">
        <v>4812.26</v>
      </c>
      <c r="I269">
        <v>2817.21</v>
      </c>
      <c r="J269" s="21" t="s">
        <v>504</v>
      </c>
      <c r="K269" s="21">
        <v>3.5</v>
      </c>
      <c r="L269" s="21">
        <v>0</v>
      </c>
      <c r="M269" s="21">
        <v>2.6</v>
      </c>
      <c r="N269" s="21">
        <v>2.9</v>
      </c>
      <c r="R269" s="11" t="s">
        <v>320</v>
      </c>
      <c r="S269">
        <f>SUMIF(GDP!$A$2:$A$195,'World-GCIRaw'!B269,GDP!$E$2:$E$195)</f>
        <v>4812.26</v>
      </c>
      <c r="T269">
        <f>SUMIF(POP!$A$3:$A$235,'World-GCIRaw'!R269,POP!$C$3:$C$235)</f>
        <v>2817.21</v>
      </c>
    </row>
    <row r="270" spans="1:20" x14ac:dyDescent="0.3">
      <c r="A270">
        <v>2010</v>
      </c>
      <c r="B270" s="12" t="s">
        <v>439</v>
      </c>
      <c r="C270" s="12" t="s">
        <v>500</v>
      </c>
      <c r="D270" s="10">
        <v>694059159.97500002</v>
      </c>
      <c r="E270" s="10">
        <v>769773832.48000002</v>
      </c>
      <c r="F270" s="2">
        <f t="shared" si="8"/>
        <v>1463832992.4549999</v>
      </c>
      <c r="G270" s="2">
        <f t="shared" si="9"/>
        <v>75714672.504999995</v>
      </c>
      <c r="H270">
        <v>44673.61</v>
      </c>
      <c r="I270">
        <v>128551.87300000001</v>
      </c>
      <c r="J270" s="21">
        <v>6</v>
      </c>
      <c r="K270" s="21">
        <v>5.8</v>
      </c>
      <c r="L270" s="21">
        <v>6.5</v>
      </c>
      <c r="M270" s="21">
        <v>5.2</v>
      </c>
      <c r="N270" s="21">
        <v>5.2</v>
      </c>
      <c r="R270" s="11" t="s">
        <v>321</v>
      </c>
      <c r="S270">
        <f>SUMIF(GDP!$A$2:$A$195,'World-GCIRaw'!B270,GDP!$E$2:$E$195)</f>
        <v>44673.61</v>
      </c>
      <c r="T270">
        <f>SUMIF(POP!$A$3:$A$235,'World-GCIRaw'!R270,POP!$C$3:$C$235)</f>
        <v>128551.87300000001</v>
      </c>
    </row>
    <row r="271" spans="1:20" x14ac:dyDescent="0.3">
      <c r="A271">
        <v>2010</v>
      </c>
      <c r="B271" s="12" t="s">
        <v>161</v>
      </c>
      <c r="C271" s="12" t="s">
        <v>137</v>
      </c>
      <c r="D271" s="10">
        <v>15262001.381999999</v>
      </c>
      <c r="E271" s="10">
        <v>7023137.4550000001</v>
      </c>
      <c r="F271" s="2">
        <f t="shared" si="8"/>
        <v>22285138.836999997</v>
      </c>
      <c r="G271" s="2">
        <f t="shared" si="9"/>
        <v>-8238863.9269999992</v>
      </c>
      <c r="H271">
        <v>3679.19</v>
      </c>
      <c r="I271">
        <v>7182.39</v>
      </c>
      <c r="J271" s="21">
        <v>5</v>
      </c>
      <c r="K271" s="21">
        <v>4.5999999999999996</v>
      </c>
      <c r="L271" s="21">
        <v>1.5</v>
      </c>
      <c r="M271" s="21">
        <v>4.3</v>
      </c>
      <c r="N271" s="21">
        <v>5.6</v>
      </c>
      <c r="R271" s="11" t="s">
        <v>144</v>
      </c>
      <c r="S271">
        <f>SUMIF(GDP!$A$2:$A$195,'World-GCIRaw'!B271,GDP!$E$2:$E$195)</f>
        <v>3679.19</v>
      </c>
      <c r="T271">
        <f>SUMIF(POP!$A$3:$A$235,'World-GCIRaw'!R271,POP!$C$3:$C$235)</f>
        <v>7182.39</v>
      </c>
    </row>
    <row r="272" spans="1:20" x14ac:dyDescent="0.3">
      <c r="A272">
        <v>2010</v>
      </c>
      <c r="B272" s="12" t="s">
        <v>440</v>
      </c>
      <c r="C272" s="12" t="s">
        <v>137</v>
      </c>
      <c r="D272" s="10">
        <v>31106700</v>
      </c>
      <c r="E272" s="10">
        <v>57244063.938000001</v>
      </c>
      <c r="F272" s="2">
        <f t="shared" si="8"/>
        <v>88350763.937999994</v>
      </c>
      <c r="G272" s="2">
        <f t="shared" si="9"/>
        <v>26137363.938000001</v>
      </c>
      <c r="H272">
        <v>9005.26</v>
      </c>
      <c r="I272">
        <v>16398.975999999999</v>
      </c>
      <c r="J272" s="21">
        <v>3.2</v>
      </c>
      <c r="K272" s="21">
        <v>3.6</v>
      </c>
      <c r="L272" s="21">
        <v>3.8</v>
      </c>
      <c r="M272" s="21">
        <v>3.6</v>
      </c>
      <c r="N272" s="21">
        <v>3.4</v>
      </c>
      <c r="R272" s="11" t="s">
        <v>322</v>
      </c>
      <c r="S272">
        <f>SUMIF(GDP!$A$2:$A$195,'World-GCIRaw'!B272,GDP!$E$2:$E$195)</f>
        <v>9005.26</v>
      </c>
      <c r="T272">
        <f>SUMIF(POP!$A$3:$A$235,'World-GCIRaw'!R272,POP!$C$3:$C$235)</f>
        <v>16398.975999999999</v>
      </c>
    </row>
    <row r="273" spans="1:20" x14ac:dyDescent="0.3">
      <c r="A273">
        <v>2010</v>
      </c>
      <c r="B273" s="12" t="s">
        <v>246</v>
      </c>
      <c r="C273" s="12" t="s">
        <v>276</v>
      </c>
      <c r="D273" s="10">
        <v>12092926.244999999</v>
      </c>
      <c r="E273" s="10">
        <v>5169111.9160000002</v>
      </c>
      <c r="F273" s="2">
        <f t="shared" si="8"/>
        <v>17262038.160999998</v>
      </c>
      <c r="G273" s="2">
        <f t="shared" si="9"/>
        <v>-6923814.328999999</v>
      </c>
      <c r="H273">
        <v>1038.95</v>
      </c>
      <c r="I273">
        <v>41350.152000000002</v>
      </c>
      <c r="J273" s="21">
        <v>3.9</v>
      </c>
      <c r="K273" s="21">
        <v>3.9</v>
      </c>
      <c r="L273" s="21">
        <v>2.4</v>
      </c>
      <c r="M273" s="21">
        <v>3.8</v>
      </c>
      <c r="N273" s="21">
        <v>4.9000000000000004</v>
      </c>
      <c r="R273" s="11" t="s">
        <v>195</v>
      </c>
      <c r="S273">
        <f>SUMIF(GDP!$A$2:$A$195,'World-GCIRaw'!B273,GDP!$E$2:$E$195)</f>
        <v>1038.95</v>
      </c>
      <c r="T273">
        <f>SUMIF(POP!$A$3:$A$235,'World-GCIRaw'!R273,POP!$C$3:$C$235)</f>
        <v>41350.152000000002</v>
      </c>
    </row>
    <row r="274" spans="1:20" x14ac:dyDescent="0.3">
      <c r="A274">
        <v>2010</v>
      </c>
      <c r="B274" s="12" t="s">
        <v>479</v>
      </c>
      <c r="C274" s="12" t="s">
        <v>500</v>
      </c>
      <c r="D274" s="10">
        <v>425208007.07800001</v>
      </c>
      <c r="E274" s="10">
        <v>466380619.66000003</v>
      </c>
      <c r="F274" s="2">
        <f t="shared" si="8"/>
        <v>891588626.73800004</v>
      </c>
      <c r="G274" s="2">
        <f t="shared" si="9"/>
        <v>41172612.582000017</v>
      </c>
      <c r="H274">
        <v>22086.95</v>
      </c>
      <c r="I274">
        <v>49552.855000000003</v>
      </c>
      <c r="J274" s="21">
        <v>3.9</v>
      </c>
      <c r="K274" s="21">
        <v>3.5</v>
      </c>
      <c r="L274" s="21">
        <v>4</v>
      </c>
      <c r="M274" s="21">
        <v>3.5</v>
      </c>
      <c r="N274" s="21">
        <v>3.3</v>
      </c>
      <c r="R274" s="11" t="s">
        <v>325</v>
      </c>
      <c r="S274">
        <f>SUMIF(GDP!$A$2:$A$195,'World-GCIRaw'!B274,GDP!$E$2:$E$195)</f>
        <v>22086.95</v>
      </c>
      <c r="T274">
        <f>SUMIF(POP!$A$3:$A$235,'World-GCIRaw'!R274,POP!$C$3:$C$235)</f>
        <v>49552.855000000003</v>
      </c>
    </row>
    <row r="275" spans="1:20" x14ac:dyDescent="0.3">
      <c r="A275">
        <v>2010</v>
      </c>
      <c r="B275" s="12" t="s">
        <v>162</v>
      </c>
      <c r="C275" s="12" t="s">
        <v>137</v>
      </c>
      <c r="D275" s="10">
        <v>22691403.866</v>
      </c>
      <c r="E275" s="10">
        <v>62698237.005999997</v>
      </c>
      <c r="F275" s="2">
        <f t="shared" si="8"/>
        <v>85389640.871999994</v>
      </c>
      <c r="G275" s="2">
        <f t="shared" si="9"/>
        <v>40006833.140000001</v>
      </c>
      <c r="H275">
        <v>32216.41</v>
      </c>
      <c r="I275">
        <v>2998.0830000000001</v>
      </c>
      <c r="J275" s="21">
        <v>4.7</v>
      </c>
      <c r="K275" s="21">
        <v>5</v>
      </c>
      <c r="L275" s="21">
        <v>0</v>
      </c>
      <c r="M275" s="21">
        <v>4.2</v>
      </c>
      <c r="N275" s="21">
        <v>4.4000000000000004</v>
      </c>
      <c r="R275" s="11" t="s">
        <v>145</v>
      </c>
      <c r="S275">
        <f>SUMIF(GDP!$A$2:$A$195,'World-GCIRaw'!B275,GDP!$E$2:$E$195)</f>
        <v>32216.41</v>
      </c>
      <c r="T275">
        <f>SUMIF(POP!$A$3:$A$235,'World-GCIRaw'!R275,POP!$C$3:$C$235)</f>
        <v>2998.0830000000001</v>
      </c>
    </row>
    <row r="276" spans="1:20" x14ac:dyDescent="0.3">
      <c r="A276">
        <v>2010</v>
      </c>
      <c r="B276" s="12" t="s">
        <v>480</v>
      </c>
      <c r="C276" s="12" t="s">
        <v>137</v>
      </c>
      <c r="D276" s="10">
        <v>3222635.1770000001</v>
      </c>
      <c r="E276" s="10">
        <v>1755900</v>
      </c>
      <c r="F276" s="2">
        <f t="shared" si="8"/>
        <v>4978535.1770000001</v>
      </c>
      <c r="G276" s="2">
        <f t="shared" si="9"/>
        <v>-1466735.1770000001</v>
      </c>
      <c r="H276">
        <v>875.26400000000001</v>
      </c>
      <c r="I276">
        <v>5422.3370000000004</v>
      </c>
      <c r="J276" s="21">
        <v>3.6</v>
      </c>
      <c r="K276" s="21">
        <v>3.5</v>
      </c>
      <c r="L276" s="21">
        <v>3</v>
      </c>
      <c r="M276" s="21">
        <v>2.6</v>
      </c>
      <c r="N276" s="21">
        <v>3.3</v>
      </c>
      <c r="R276" s="11" t="s">
        <v>326</v>
      </c>
      <c r="S276">
        <f>SUMIF(GDP!$A$2:$A$195,'World-GCIRaw'!B276,GDP!$E$2:$E$195)</f>
        <v>875.26400000000001</v>
      </c>
      <c r="T276">
        <f>SUMIF(POP!$A$3:$A$235,'World-GCIRaw'!R276,POP!$C$3:$C$235)</f>
        <v>5422.3370000000004</v>
      </c>
    </row>
    <row r="277" spans="1:20" x14ac:dyDescent="0.3">
      <c r="A277">
        <v>2010</v>
      </c>
      <c r="B277" s="12" t="s">
        <v>10</v>
      </c>
      <c r="C277" s="12" t="s">
        <v>17</v>
      </c>
      <c r="D277" s="10">
        <v>1836634.47</v>
      </c>
      <c r="E277" s="10">
        <v>1908744.656</v>
      </c>
      <c r="F277" s="2">
        <f t="shared" si="8"/>
        <v>3745379.1260000002</v>
      </c>
      <c r="G277" s="2">
        <f t="shared" si="9"/>
        <v>72110.185999999987</v>
      </c>
      <c r="H277">
        <v>1242.96</v>
      </c>
      <c r="I277">
        <v>6246.2740000000003</v>
      </c>
      <c r="J277" s="21">
        <v>3.5</v>
      </c>
      <c r="K277" s="21">
        <v>3.6</v>
      </c>
      <c r="L277" s="21">
        <v>3.1</v>
      </c>
      <c r="M277" s="21">
        <v>3</v>
      </c>
      <c r="N277" s="21">
        <v>2.6</v>
      </c>
      <c r="R277" s="11" t="s">
        <v>327</v>
      </c>
      <c r="S277">
        <f>SUMIF(GDP!$A$2:$A$195,'World-GCIRaw'!B277,GDP!$E$2:$E$195)</f>
        <v>1242.96</v>
      </c>
      <c r="T277">
        <f>SUMIF(POP!$A$3:$A$235,'World-GCIRaw'!R277,POP!$C$3:$C$235)</f>
        <v>6246.2740000000003</v>
      </c>
    </row>
    <row r="278" spans="1:20" x14ac:dyDescent="0.3">
      <c r="A278">
        <v>2010</v>
      </c>
      <c r="B278" s="12" t="s">
        <v>123</v>
      </c>
      <c r="C278" s="12" t="s">
        <v>488</v>
      </c>
      <c r="D278" s="10">
        <v>11143287.700999999</v>
      </c>
      <c r="E278" s="10">
        <v>8850801.2310000006</v>
      </c>
      <c r="F278" s="2">
        <f t="shared" si="8"/>
        <v>19994088.932</v>
      </c>
      <c r="G278" s="2">
        <f t="shared" si="9"/>
        <v>-2292486.4699999988</v>
      </c>
      <c r="H278">
        <v>11228.13</v>
      </c>
      <c r="I278">
        <v>2118.848</v>
      </c>
      <c r="J278" s="21">
        <v>4.5</v>
      </c>
      <c r="K278" s="21">
        <v>3.1</v>
      </c>
      <c r="L278" s="21">
        <v>3.9</v>
      </c>
      <c r="M278" s="21">
        <v>4.7</v>
      </c>
      <c r="N278" s="21">
        <v>5.2</v>
      </c>
      <c r="R278" s="11" t="s">
        <v>76</v>
      </c>
      <c r="S278">
        <f>SUMIF(GDP!$A$2:$A$195,'World-GCIRaw'!B278,GDP!$E$2:$E$195)</f>
        <v>11228.13</v>
      </c>
      <c r="T278">
        <f>SUMIF(POP!$A$3:$A$235,'World-GCIRaw'!R278,POP!$C$3:$C$235)</f>
        <v>2118.848</v>
      </c>
    </row>
    <row r="279" spans="1:20" x14ac:dyDescent="0.3">
      <c r="A279">
        <v>2010</v>
      </c>
      <c r="B279" s="12" t="s">
        <v>163</v>
      </c>
      <c r="C279" s="12" t="s">
        <v>137</v>
      </c>
      <c r="D279" s="10">
        <v>17969734.783</v>
      </c>
      <c r="E279" s="10">
        <v>5021000</v>
      </c>
      <c r="F279" s="2">
        <f t="shared" si="8"/>
        <v>22990734.783</v>
      </c>
      <c r="G279" s="2">
        <f t="shared" si="9"/>
        <v>-12948734.783</v>
      </c>
      <c r="H279">
        <v>8858.2800000000007</v>
      </c>
      <c r="I279">
        <v>4337.1409999999996</v>
      </c>
      <c r="J279" s="21">
        <v>2.5</v>
      </c>
      <c r="K279" s="21">
        <v>2.9</v>
      </c>
      <c r="L279" s="21">
        <v>1</v>
      </c>
      <c r="M279" s="21">
        <v>4.3</v>
      </c>
      <c r="N279" s="21">
        <v>5.5</v>
      </c>
      <c r="R279" s="11" t="s">
        <v>146</v>
      </c>
      <c r="S279">
        <f>SUMIF(GDP!$A$2:$A$195,'World-GCIRaw'!B279,GDP!$E$2:$E$195)</f>
        <v>8858.2800000000007</v>
      </c>
      <c r="T279">
        <f>SUMIF(POP!$A$3:$A$235,'World-GCIRaw'!R279,POP!$C$3:$C$235)</f>
        <v>4337.1409999999996</v>
      </c>
    </row>
    <row r="280" spans="1:20" x14ac:dyDescent="0.3">
      <c r="A280">
        <v>2010</v>
      </c>
      <c r="B280" s="12" t="s">
        <v>247</v>
      </c>
      <c r="C280" s="12" t="s">
        <v>276</v>
      </c>
      <c r="D280" s="10">
        <v>2300000</v>
      </c>
      <c r="E280" s="10">
        <v>877657</v>
      </c>
      <c r="F280" s="2">
        <f t="shared" si="8"/>
        <v>3177657</v>
      </c>
      <c r="G280" s="2">
        <f t="shared" si="9"/>
        <v>-1422343</v>
      </c>
      <c r="H280">
        <v>1309.5899999999999</v>
      </c>
      <c r="I280">
        <v>2040.5509999999999</v>
      </c>
      <c r="J280" s="21">
        <v>3.2</v>
      </c>
      <c r="K280" s="21">
        <v>2.7</v>
      </c>
      <c r="L280" s="21">
        <v>1.3</v>
      </c>
      <c r="M280" s="21">
        <v>3.4</v>
      </c>
      <c r="N280" s="21">
        <v>2.4</v>
      </c>
      <c r="R280" s="11" t="s">
        <v>196</v>
      </c>
      <c r="S280">
        <f>SUMIF(GDP!$A$2:$A$195,'World-GCIRaw'!B280,GDP!$E$2:$E$195)</f>
        <v>1309.5899999999999</v>
      </c>
      <c r="T280">
        <f>SUMIF(POP!$A$3:$A$235,'World-GCIRaw'!R280,POP!$C$3:$C$235)</f>
        <v>2040.5509999999999</v>
      </c>
    </row>
    <row r="281" spans="1:20" x14ac:dyDescent="0.3">
      <c r="A281">
        <v>2010</v>
      </c>
      <c r="B281" s="12" t="s">
        <v>251</v>
      </c>
      <c r="C281" s="12" t="s">
        <v>276</v>
      </c>
      <c r="D281" s="10">
        <v>709800</v>
      </c>
      <c r="E281" s="10">
        <v>222000</v>
      </c>
      <c r="F281" s="2">
        <f t="shared" si="8"/>
        <v>931800</v>
      </c>
      <c r="G281" s="2">
        <f t="shared" si="9"/>
        <v>-487800</v>
      </c>
      <c r="H281">
        <v>550.36</v>
      </c>
      <c r="I281">
        <v>3948.125</v>
      </c>
      <c r="J281" s="21">
        <v>3.6</v>
      </c>
      <c r="K281" s="21">
        <v>3.5</v>
      </c>
      <c r="L281" s="21">
        <v>3.2</v>
      </c>
      <c r="M281" s="21">
        <v>3</v>
      </c>
      <c r="N281" s="21">
        <v>2.4</v>
      </c>
      <c r="R281" s="11" t="s">
        <v>197</v>
      </c>
      <c r="S281">
        <f>SUMIF(GDP!$A$2:$A$195,'World-GCIRaw'!B281,GDP!$E$2:$E$195)</f>
        <v>550.36</v>
      </c>
      <c r="T281">
        <f>SUMIF(POP!$A$3:$A$235,'World-GCIRaw'!R281,POP!$C$3:$C$235)</f>
        <v>3948.125</v>
      </c>
    </row>
    <row r="282" spans="1:20" hidden="1" x14ac:dyDescent="0.3">
      <c r="A282">
        <v>2010</v>
      </c>
      <c r="B282" s="28" t="s">
        <v>248</v>
      </c>
      <c r="C282" s="12" t="s">
        <v>276</v>
      </c>
      <c r="D282" s="10">
        <v>17674367.918000001</v>
      </c>
      <c r="E282" s="10">
        <v>48672629</v>
      </c>
      <c r="F282" s="2">
        <f t="shared" si="8"/>
        <v>66346996.917999998</v>
      </c>
      <c r="G282" s="2">
        <f t="shared" si="9"/>
        <v>30998261.081999999</v>
      </c>
      <c r="H282">
        <v>11417.42</v>
      </c>
      <c r="I282">
        <v>6169.14</v>
      </c>
      <c r="J282" s="21">
        <v>0</v>
      </c>
      <c r="K282" s="21">
        <v>0</v>
      </c>
      <c r="L282" s="21">
        <v>0</v>
      </c>
      <c r="M282" s="21">
        <v>0</v>
      </c>
      <c r="N282" s="21">
        <v>0</v>
      </c>
      <c r="R282" s="11" t="s">
        <v>198</v>
      </c>
      <c r="S282">
        <f>SUMIF(GDP!$A$2:$A$195,'World-GCIRaw'!B282,GDP!$E$2:$E$195)</f>
        <v>11417.42</v>
      </c>
      <c r="T282">
        <f>SUMIF(POP!$A$3:$A$235,'World-GCIRaw'!R282,POP!$C$3:$C$235)</f>
        <v>6169.14</v>
      </c>
    </row>
    <row r="283" spans="1:20" x14ac:dyDescent="0.3">
      <c r="A283">
        <v>2010</v>
      </c>
      <c r="B283" s="12" t="s">
        <v>122</v>
      </c>
      <c r="C283" s="12" t="s">
        <v>488</v>
      </c>
      <c r="D283" s="10">
        <v>23378047.392999999</v>
      </c>
      <c r="E283" s="10">
        <v>20813922.631999999</v>
      </c>
      <c r="F283" s="2">
        <f t="shared" si="8"/>
        <v>44191970.024999999</v>
      </c>
      <c r="G283" s="2">
        <f t="shared" si="9"/>
        <v>-2564124.7609999999</v>
      </c>
      <c r="H283">
        <v>12010.68</v>
      </c>
      <c r="I283">
        <v>3123.8029999999999</v>
      </c>
      <c r="J283" s="21">
        <v>5.0999999999999996</v>
      </c>
      <c r="K283" s="21">
        <v>5.2</v>
      </c>
      <c r="L283" s="21">
        <v>4.4000000000000004</v>
      </c>
      <c r="M283" s="21">
        <v>4.9000000000000004</v>
      </c>
      <c r="N283" s="21">
        <v>3.7</v>
      </c>
      <c r="R283" s="11" t="s">
        <v>77</v>
      </c>
      <c r="S283">
        <f>SUMIF(GDP!$A$2:$A$195,'World-GCIRaw'!B283,GDP!$E$2:$E$195)</f>
        <v>12010.68</v>
      </c>
      <c r="T283">
        <f>SUMIF(POP!$A$3:$A$235,'World-GCIRaw'!R283,POP!$C$3:$C$235)</f>
        <v>3123.8029999999999</v>
      </c>
    </row>
    <row r="284" spans="1:20" x14ac:dyDescent="0.3">
      <c r="A284">
        <v>2010</v>
      </c>
      <c r="B284" s="12" t="s">
        <v>121</v>
      </c>
      <c r="C284" s="12" t="s">
        <v>488</v>
      </c>
      <c r="D284" s="10">
        <v>25092232.250999998</v>
      </c>
      <c r="E284" s="10">
        <v>19748439.482000001</v>
      </c>
      <c r="F284" s="2">
        <f t="shared" si="8"/>
        <v>44840671.732999995</v>
      </c>
      <c r="G284" s="2">
        <f t="shared" si="9"/>
        <v>-5343792.7689999975</v>
      </c>
      <c r="H284">
        <v>106184.61</v>
      </c>
      <c r="I284">
        <v>507.88900000000001</v>
      </c>
      <c r="J284" s="21">
        <v>5.9</v>
      </c>
      <c r="K284" s="21">
        <v>5.9</v>
      </c>
      <c r="L284" s="21">
        <v>5.0999999999999996</v>
      </c>
      <c r="M284" s="21">
        <v>5.2</v>
      </c>
      <c r="N284" s="21">
        <v>5.8</v>
      </c>
      <c r="R284" s="11" t="s">
        <v>78</v>
      </c>
      <c r="S284">
        <f>SUMIF(GDP!$A$2:$A$195,'World-GCIRaw'!B284,GDP!$E$2:$E$195)</f>
        <v>106184.61</v>
      </c>
      <c r="T284">
        <f>SUMIF(POP!$A$3:$A$235,'World-GCIRaw'!R284,POP!$C$3:$C$235)</f>
        <v>507.88900000000001</v>
      </c>
    </row>
    <row r="285" spans="1:20" x14ac:dyDescent="0.3">
      <c r="A285">
        <v>2010</v>
      </c>
      <c r="B285" s="12" t="s">
        <v>252</v>
      </c>
      <c r="C285" s="12" t="s">
        <v>276</v>
      </c>
      <c r="D285" s="10">
        <v>2546194.9109999998</v>
      </c>
      <c r="E285" s="10">
        <v>1082167.7409999999</v>
      </c>
      <c r="F285" s="2">
        <f t="shared" si="8"/>
        <v>3628362.6519999998</v>
      </c>
      <c r="G285" s="2">
        <f t="shared" si="9"/>
        <v>-1464027.17</v>
      </c>
      <c r="H285">
        <v>414.14499999999998</v>
      </c>
      <c r="I285">
        <v>21151.64</v>
      </c>
      <c r="J285" s="21">
        <v>3</v>
      </c>
      <c r="K285" s="21">
        <v>2.7</v>
      </c>
      <c r="L285" s="21">
        <v>1.6</v>
      </c>
      <c r="M285" s="21">
        <v>3.3</v>
      </c>
      <c r="N285" s="21">
        <v>3.4</v>
      </c>
      <c r="R285" s="11" t="s">
        <v>199</v>
      </c>
      <c r="S285">
        <f>SUMIF(GDP!$A$2:$A$195,'World-GCIRaw'!B285,GDP!$E$2:$E$195)</f>
        <v>414.14499999999998</v>
      </c>
      <c r="T285">
        <f>SUMIF(POP!$A$3:$A$235,'World-GCIRaw'!R285,POP!$C$3:$C$235)</f>
        <v>21151.64</v>
      </c>
    </row>
    <row r="286" spans="1:20" x14ac:dyDescent="0.3">
      <c r="A286">
        <v>2010</v>
      </c>
      <c r="B286" s="12" t="s">
        <v>253</v>
      </c>
      <c r="C286" s="12" t="s">
        <v>276</v>
      </c>
      <c r="D286" s="10">
        <v>2173037.656</v>
      </c>
      <c r="E286" s="10">
        <v>1066203.666</v>
      </c>
      <c r="F286" s="2">
        <f t="shared" si="8"/>
        <v>3239241.3219999997</v>
      </c>
      <c r="G286" s="2">
        <f t="shared" si="9"/>
        <v>-1106833.99</v>
      </c>
      <c r="H286">
        <v>442.76499999999999</v>
      </c>
      <c r="I286">
        <v>15167.094999999999</v>
      </c>
      <c r="J286" s="21">
        <v>3.5</v>
      </c>
      <c r="K286" s="21">
        <v>3.7</v>
      </c>
      <c r="L286" s="21">
        <v>2.4</v>
      </c>
      <c r="M286" s="21">
        <v>3.6</v>
      </c>
      <c r="N286" s="21">
        <v>3.3</v>
      </c>
      <c r="R286" s="11" t="s">
        <v>200</v>
      </c>
      <c r="S286">
        <f>SUMIF(GDP!$A$2:$A$195,'World-GCIRaw'!B286,GDP!$E$2:$E$195)</f>
        <v>442.76499999999999</v>
      </c>
      <c r="T286">
        <f>SUMIF(POP!$A$3:$A$235,'World-GCIRaw'!R286,POP!$C$3:$C$235)</f>
        <v>15167.094999999999</v>
      </c>
    </row>
    <row r="287" spans="1:20" x14ac:dyDescent="0.3">
      <c r="A287">
        <v>2010</v>
      </c>
      <c r="B287" s="12" t="s">
        <v>18</v>
      </c>
      <c r="C287" s="12" t="s">
        <v>17</v>
      </c>
      <c r="D287" s="10">
        <v>164586273.42300001</v>
      </c>
      <c r="E287" s="10">
        <v>198790690.678</v>
      </c>
      <c r="F287" s="2">
        <f t="shared" si="8"/>
        <v>363376964.10100001</v>
      </c>
      <c r="G287" s="2">
        <f t="shared" si="9"/>
        <v>34204417.254999995</v>
      </c>
      <c r="H287">
        <v>8920.48</v>
      </c>
      <c r="I287">
        <v>28112.289000000001</v>
      </c>
      <c r="J287" s="21">
        <v>5.7</v>
      </c>
      <c r="K287" s="21">
        <v>5.7</v>
      </c>
      <c r="L287" s="21">
        <v>5</v>
      </c>
      <c r="M287" s="21">
        <v>5.7</v>
      </c>
      <c r="N287" s="21">
        <v>6</v>
      </c>
      <c r="R287" s="11" t="s">
        <v>328</v>
      </c>
      <c r="S287">
        <f>SUMIF(GDP!$A$2:$A$195,'World-GCIRaw'!B287,GDP!$E$2:$E$195)</f>
        <v>8920.48</v>
      </c>
      <c r="T287">
        <f>SUMIF(POP!$A$3:$A$235,'World-GCIRaw'!R287,POP!$C$3:$C$235)</f>
        <v>28112.289000000001</v>
      </c>
    </row>
    <row r="288" spans="1:20" hidden="1" x14ac:dyDescent="0.3">
      <c r="A288">
        <v>2010</v>
      </c>
      <c r="B288" s="28" t="s">
        <v>443</v>
      </c>
      <c r="C288" s="12" t="s">
        <v>487</v>
      </c>
      <c r="D288" s="10">
        <v>1095116.2890000001</v>
      </c>
      <c r="E288" s="10">
        <v>197500</v>
      </c>
      <c r="F288" s="2">
        <f t="shared" si="8"/>
        <v>1292616.2890000001</v>
      </c>
      <c r="G288" s="2">
        <f t="shared" si="9"/>
        <v>-897616.28900000011</v>
      </c>
      <c r="H288">
        <v>8086.67</v>
      </c>
      <c r="I288">
        <v>364.51100000000002</v>
      </c>
      <c r="J288" s="21">
        <v>0</v>
      </c>
      <c r="K288" s="21">
        <v>0</v>
      </c>
      <c r="L288" s="21">
        <v>0</v>
      </c>
      <c r="M288" s="21">
        <v>0</v>
      </c>
      <c r="N288" s="21">
        <v>0</v>
      </c>
      <c r="R288" s="11" t="s">
        <v>329</v>
      </c>
      <c r="S288">
        <f>SUMIF(GDP!$A$2:$A$195,'World-GCIRaw'!B288,GDP!$E$2:$E$195)</f>
        <v>8086.67</v>
      </c>
      <c r="T288">
        <f>SUMIF(POP!$A$3:$A$235,'World-GCIRaw'!R288,POP!$C$3:$C$235)</f>
        <v>364.51100000000002</v>
      </c>
    </row>
    <row r="289" spans="1:20" x14ac:dyDescent="0.3">
      <c r="A289">
        <v>2010</v>
      </c>
      <c r="B289" s="12" t="s">
        <v>254</v>
      </c>
      <c r="C289" s="12" t="s">
        <v>276</v>
      </c>
      <c r="D289" s="10">
        <v>3427510</v>
      </c>
      <c r="E289" s="10">
        <v>1996261.29</v>
      </c>
      <c r="F289" s="2">
        <f t="shared" si="8"/>
        <v>5423771.29</v>
      </c>
      <c r="G289" s="2">
        <f t="shared" si="9"/>
        <v>-1431248.71</v>
      </c>
      <c r="H289">
        <v>732.45399999999995</v>
      </c>
      <c r="I289">
        <v>15075.084999999999</v>
      </c>
      <c r="J289" s="21">
        <v>3.6</v>
      </c>
      <c r="K289" s="21">
        <v>3.3</v>
      </c>
      <c r="L289" s="21">
        <v>2.2999999999999998</v>
      </c>
      <c r="M289" s="21">
        <v>3.7</v>
      </c>
      <c r="N289" s="21">
        <v>3.7</v>
      </c>
      <c r="R289" s="11" t="s">
        <v>201</v>
      </c>
      <c r="S289">
        <f>SUMIF(GDP!$A$2:$A$195,'World-GCIRaw'!B289,GDP!$E$2:$E$195)</f>
        <v>732.45399999999995</v>
      </c>
      <c r="T289">
        <f>SUMIF(POP!$A$3:$A$235,'World-GCIRaw'!R289,POP!$C$3:$C$235)</f>
        <v>15075.084999999999</v>
      </c>
    </row>
    <row r="290" spans="1:20" x14ac:dyDescent="0.3">
      <c r="A290">
        <v>2010</v>
      </c>
      <c r="B290" s="12" t="s">
        <v>119</v>
      </c>
      <c r="C290" s="12" t="s">
        <v>488</v>
      </c>
      <c r="D290" s="10">
        <v>5062059.943</v>
      </c>
      <c r="E290" s="10">
        <v>3716753.9929999998</v>
      </c>
      <c r="F290" s="2">
        <f t="shared" si="8"/>
        <v>8778813.9360000007</v>
      </c>
      <c r="G290" s="2">
        <f t="shared" si="9"/>
        <v>-1345305.9500000002</v>
      </c>
      <c r="H290">
        <v>21150.42</v>
      </c>
      <c r="I290">
        <v>416.11</v>
      </c>
      <c r="J290" s="21">
        <v>4.9000000000000004</v>
      </c>
      <c r="K290" s="21">
        <v>3</v>
      </c>
      <c r="L290" s="21">
        <v>0</v>
      </c>
      <c r="M290" s="21">
        <v>5.6</v>
      </c>
      <c r="N290" s="21">
        <v>6.1</v>
      </c>
      <c r="R290" s="11" t="s">
        <v>79</v>
      </c>
      <c r="S290">
        <f>SUMIF(GDP!$A$2:$A$195,'World-GCIRaw'!B290,GDP!$E$2:$E$195)</f>
        <v>21150.42</v>
      </c>
      <c r="T290">
        <f>SUMIF(POP!$A$3:$A$235,'World-GCIRaw'!R290,POP!$C$3:$C$235)</f>
        <v>416.11</v>
      </c>
    </row>
    <row r="291" spans="1:20" x14ac:dyDescent="0.3">
      <c r="A291">
        <v>2010</v>
      </c>
      <c r="B291" s="12" t="s">
        <v>255</v>
      </c>
      <c r="C291" s="12" t="s">
        <v>276</v>
      </c>
      <c r="D291" s="10">
        <v>1935300</v>
      </c>
      <c r="E291" s="10">
        <v>2073500</v>
      </c>
      <c r="F291" s="2">
        <f t="shared" si="8"/>
        <v>4008800</v>
      </c>
      <c r="G291" s="2">
        <f t="shared" si="9"/>
        <v>138200</v>
      </c>
      <c r="H291">
        <v>1203.3800000000001</v>
      </c>
      <c r="I291">
        <v>3609.5430000000001</v>
      </c>
      <c r="J291" s="21">
        <v>2.6</v>
      </c>
      <c r="K291" s="21">
        <v>2.2999999999999998</v>
      </c>
      <c r="L291" s="21">
        <v>1.8</v>
      </c>
      <c r="M291" s="21">
        <v>3.3</v>
      </c>
      <c r="N291" s="21">
        <v>2.5</v>
      </c>
      <c r="R291" s="11" t="s">
        <v>202</v>
      </c>
      <c r="S291">
        <f>SUMIF(GDP!$A$2:$A$195,'World-GCIRaw'!B291,GDP!$E$2:$E$195)</f>
        <v>1203.3800000000001</v>
      </c>
      <c r="T291">
        <f>SUMIF(POP!$A$3:$A$235,'World-GCIRaw'!R291,POP!$C$3:$C$235)</f>
        <v>3609.5430000000001</v>
      </c>
    </row>
    <row r="292" spans="1:20" x14ac:dyDescent="0.3">
      <c r="A292">
        <v>2010</v>
      </c>
      <c r="B292" s="12" t="s">
        <v>256</v>
      </c>
      <c r="C292" s="12" t="s">
        <v>276</v>
      </c>
      <c r="D292" s="10">
        <v>4402331.7309999997</v>
      </c>
      <c r="E292" s="10">
        <v>2261495</v>
      </c>
      <c r="F292" s="2">
        <f t="shared" si="8"/>
        <v>6663826.7309999997</v>
      </c>
      <c r="G292" s="2">
        <f t="shared" si="9"/>
        <v>-2140836.7309999997</v>
      </c>
      <c r="H292">
        <v>8000.38</v>
      </c>
      <c r="I292">
        <v>1247.9549999999999</v>
      </c>
      <c r="J292" s="21">
        <v>4.5999999999999996</v>
      </c>
      <c r="K292" s="21">
        <v>4.0999999999999996</v>
      </c>
      <c r="L292" s="21">
        <v>0</v>
      </c>
      <c r="M292" s="21">
        <v>4.7</v>
      </c>
      <c r="N292" s="21">
        <v>5.0999999999999996</v>
      </c>
      <c r="R292" s="11" t="s">
        <v>203</v>
      </c>
      <c r="S292">
        <f>SUMIF(GDP!$A$2:$A$195,'World-GCIRaw'!B292,GDP!$E$2:$E$195)</f>
        <v>8000.38</v>
      </c>
      <c r="T292">
        <f>SUMIF(POP!$A$3:$A$235,'World-GCIRaw'!R292,POP!$C$3:$C$235)</f>
        <v>1247.9549999999999</v>
      </c>
    </row>
    <row r="293" spans="1:20" x14ac:dyDescent="0.3">
      <c r="A293">
        <v>2010</v>
      </c>
      <c r="B293" s="12" t="s">
        <v>445</v>
      </c>
      <c r="C293" s="12" t="s">
        <v>498</v>
      </c>
      <c r="D293" s="10">
        <v>301481733.926</v>
      </c>
      <c r="E293" s="10">
        <v>298305075.13599998</v>
      </c>
      <c r="F293" s="2">
        <f t="shared" si="8"/>
        <v>599786809.06200004</v>
      </c>
      <c r="G293" s="2">
        <f t="shared" si="9"/>
        <v>-3176658.7900000215</v>
      </c>
      <c r="H293">
        <v>9258.2000000000007</v>
      </c>
      <c r="I293">
        <v>117318.94100000001</v>
      </c>
      <c r="J293" s="21">
        <v>3.5</v>
      </c>
      <c r="K293" s="21">
        <v>3.2</v>
      </c>
      <c r="L293" s="21">
        <v>3</v>
      </c>
      <c r="M293" s="21">
        <v>3.1</v>
      </c>
      <c r="N293" s="21">
        <v>3.6</v>
      </c>
      <c r="R293" s="11" t="s">
        <v>331</v>
      </c>
      <c r="S293">
        <f>SUMIF(GDP!$A$2:$A$195,'World-GCIRaw'!B293,GDP!$E$2:$E$195)</f>
        <v>9258.2000000000007</v>
      </c>
      <c r="T293">
        <f>SUMIF(POP!$A$3:$A$235,'World-GCIRaw'!R293,POP!$C$3:$C$235)</f>
        <v>117318.94100000001</v>
      </c>
    </row>
    <row r="294" spans="1:20" hidden="1" x14ac:dyDescent="0.3">
      <c r="A294">
        <v>2010</v>
      </c>
      <c r="B294" s="28" t="s">
        <v>481</v>
      </c>
      <c r="C294" s="12" t="s">
        <v>497</v>
      </c>
      <c r="D294" s="10">
        <v>167892.72399999999</v>
      </c>
      <c r="E294" s="10">
        <v>30054.219000000001</v>
      </c>
      <c r="F294" s="2">
        <f t="shared" si="8"/>
        <v>197946.943</v>
      </c>
      <c r="G294" s="2">
        <f t="shared" si="9"/>
        <v>-137838.50499999998</v>
      </c>
      <c r="H294">
        <v>2885.87</v>
      </c>
      <c r="I294">
        <v>103.616</v>
      </c>
      <c r="J294" s="21">
        <v>0</v>
      </c>
      <c r="K294" s="21">
        <v>0</v>
      </c>
      <c r="L294" s="21">
        <v>0</v>
      </c>
      <c r="M294" s="21">
        <v>0</v>
      </c>
      <c r="N294" s="21">
        <v>0</v>
      </c>
      <c r="R294" s="11" t="s">
        <v>332</v>
      </c>
      <c r="S294">
        <f>SUMIF(GDP!$A$2:$A$195,'World-GCIRaw'!B294,GDP!$E$2:$E$195)</f>
        <v>2885.87</v>
      </c>
      <c r="T294">
        <f>SUMIF(POP!$A$3:$A$235,'World-GCIRaw'!R294,POP!$C$3:$C$235)</f>
        <v>103.616</v>
      </c>
    </row>
    <row r="295" spans="1:20" x14ac:dyDescent="0.3">
      <c r="A295">
        <v>2010</v>
      </c>
      <c r="B295" s="12" t="s">
        <v>446</v>
      </c>
      <c r="C295" s="12" t="s">
        <v>500</v>
      </c>
      <c r="D295" s="10">
        <v>3279357.3659999999</v>
      </c>
      <c r="E295" s="10">
        <v>2896566.8879999998</v>
      </c>
      <c r="F295" s="2">
        <f t="shared" si="8"/>
        <v>6175924.2539999997</v>
      </c>
      <c r="G295" s="2">
        <f t="shared" si="9"/>
        <v>-382790.47800000012</v>
      </c>
      <c r="H295">
        <v>2602.37</v>
      </c>
      <c r="I295">
        <v>2712.65</v>
      </c>
      <c r="J295" s="21">
        <v>3.5</v>
      </c>
      <c r="K295" s="21">
        <v>3.2</v>
      </c>
      <c r="L295" s="21">
        <v>3.7</v>
      </c>
      <c r="M295" s="21">
        <v>3.1</v>
      </c>
      <c r="N295" s="21">
        <v>3</v>
      </c>
      <c r="R295" s="11" t="s">
        <v>333</v>
      </c>
      <c r="S295">
        <f>SUMIF(GDP!$A$2:$A$195,'World-GCIRaw'!B295,GDP!$E$2:$E$195)</f>
        <v>2602.37</v>
      </c>
      <c r="T295">
        <f>SUMIF(POP!$A$3:$A$235,'World-GCIRaw'!R295,POP!$C$3:$C$235)</f>
        <v>2712.65</v>
      </c>
    </row>
    <row r="296" spans="1:20" x14ac:dyDescent="0.3">
      <c r="A296">
        <v>2010</v>
      </c>
      <c r="B296" s="12" t="s">
        <v>118</v>
      </c>
      <c r="C296" s="12" t="e">
        <v>#N/A</v>
      </c>
      <c r="D296" s="10">
        <v>2181940.2940000002</v>
      </c>
      <c r="E296" s="10">
        <v>436575.41200000001</v>
      </c>
      <c r="F296" s="2">
        <f t="shared" si="8"/>
        <v>2618515.7060000002</v>
      </c>
      <c r="G296" s="2">
        <f t="shared" si="9"/>
        <v>-1745364.8820000002</v>
      </c>
      <c r="H296">
        <v>6694.34</v>
      </c>
      <c r="I296">
        <v>624.28499999999997</v>
      </c>
      <c r="J296" s="21">
        <v>2.9</v>
      </c>
      <c r="K296" s="21">
        <v>2.6</v>
      </c>
      <c r="L296" s="21">
        <v>3</v>
      </c>
      <c r="M296" s="21">
        <v>2.8</v>
      </c>
      <c r="N296" s="21">
        <v>2.4</v>
      </c>
      <c r="R296" s="11" t="s">
        <v>80</v>
      </c>
      <c r="S296">
        <f>SUMIF(GDP!$A$2:$A$195,'World-GCIRaw'!B296,GDP!$E$2:$E$195)</f>
        <v>6694.34</v>
      </c>
      <c r="T296">
        <f>SUMIF(POP!$A$3:$A$235,'World-GCIRaw'!R296,POP!$C$3:$C$235)</f>
        <v>624.28499999999997</v>
      </c>
    </row>
    <row r="297" spans="1:20" x14ac:dyDescent="0.3">
      <c r="A297">
        <v>2010</v>
      </c>
      <c r="B297" s="12" t="s">
        <v>257</v>
      </c>
      <c r="C297" s="12" t="s">
        <v>488</v>
      </c>
      <c r="D297" s="10">
        <v>35378881.794</v>
      </c>
      <c r="E297" s="10">
        <v>17764791.263999999</v>
      </c>
      <c r="F297" s="2">
        <f t="shared" si="8"/>
        <v>53143673.057999998</v>
      </c>
      <c r="G297" s="2">
        <f t="shared" si="9"/>
        <v>-17614090.530000001</v>
      </c>
      <c r="H297">
        <v>2896.56</v>
      </c>
      <c r="I297">
        <v>32409.638999999999</v>
      </c>
      <c r="J297" s="21">
        <v>4.3</v>
      </c>
      <c r="K297" s="21">
        <v>3.4</v>
      </c>
      <c r="L297" s="21">
        <v>3.6</v>
      </c>
      <c r="M297" s="21">
        <v>4.5</v>
      </c>
      <c r="N297" s="21">
        <v>4.8</v>
      </c>
      <c r="R297" s="11" t="s">
        <v>204</v>
      </c>
      <c r="S297">
        <f>SUMIF(GDP!$A$2:$A$195,'World-GCIRaw'!B297,GDP!$E$2:$E$195)</f>
        <v>2896.56</v>
      </c>
      <c r="T297">
        <f>SUMIF(POP!$A$3:$A$235,'World-GCIRaw'!R297,POP!$C$3:$C$235)</f>
        <v>32409.638999999999</v>
      </c>
    </row>
    <row r="298" spans="1:20" x14ac:dyDescent="0.3">
      <c r="A298">
        <v>2010</v>
      </c>
      <c r="B298" s="12" t="s">
        <v>258</v>
      </c>
      <c r="C298" s="12" t="s">
        <v>276</v>
      </c>
      <c r="D298" s="10">
        <v>4600000</v>
      </c>
      <c r="E298" s="10">
        <v>3000000</v>
      </c>
      <c r="F298" s="2">
        <f t="shared" si="8"/>
        <v>7600000</v>
      </c>
      <c r="G298" s="2">
        <f t="shared" si="9"/>
        <v>-1600000</v>
      </c>
      <c r="H298">
        <v>429.94799999999998</v>
      </c>
      <c r="I298">
        <v>24221.404999999999</v>
      </c>
      <c r="J298" s="21">
        <v>3.1</v>
      </c>
      <c r="K298" s="21">
        <v>2.2999999999999998</v>
      </c>
      <c r="L298" s="21">
        <v>2.2000000000000002</v>
      </c>
      <c r="M298" s="21">
        <v>3.4</v>
      </c>
      <c r="N298" s="21">
        <v>4.0999999999999996</v>
      </c>
      <c r="R298" s="11" t="s">
        <v>205</v>
      </c>
      <c r="S298">
        <f>SUMIF(GDP!$A$2:$A$195,'World-GCIRaw'!B298,GDP!$E$2:$E$195)</f>
        <v>429.94799999999998</v>
      </c>
      <c r="T298">
        <f>SUMIF(POP!$A$3:$A$235,'World-GCIRaw'!R298,POP!$C$3:$C$235)</f>
        <v>24221.404999999999</v>
      </c>
    </row>
    <row r="299" spans="1:20" x14ac:dyDescent="0.3">
      <c r="A299">
        <v>2010</v>
      </c>
      <c r="B299" s="12" t="s">
        <v>11</v>
      </c>
      <c r="C299" s="12" t="s">
        <v>17</v>
      </c>
      <c r="D299" s="10">
        <v>4759660</v>
      </c>
      <c r="E299" s="10">
        <v>8661080</v>
      </c>
      <c r="F299" s="2">
        <f t="shared" si="8"/>
        <v>13420740</v>
      </c>
      <c r="G299" s="2">
        <f t="shared" si="9"/>
        <v>3901420</v>
      </c>
      <c r="H299">
        <v>800.245</v>
      </c>
      <c r="I299">
        <v>50155.896000000001</v>
      </c>
      <c r="J299" s="21">
        <v>3.5</v>
      </c>
      <c r="K299" s="21">
        <v>3.6</v>
      </c>
      <c r="L299" s="21">
        <v>3.1</v>
      </c>
      <c r="M299" s="21">
        <v>3</v>
      </c>
      <c r="N299" s="21">
        <v>3.5</v>
      </c>
      <c r="R299" s="11" t="s">
        <v>335</v>
      </c>
      <c r="S299">
        <f>SUMIF(GDP!$A$2:$A$195,'World-GCIRaw'!B299,GDP!$E$2:$E$195)</f>
        <v>800.245</v>
      </c>
      <c r="T299">
        <f>SUMIF(POP!$A$3:$A$235,'World-GCIRaw'!R299,POP!$C$3:$C$235)</f>
        <v>50155.896000000001</v>
      </c>
    </row>
    <row r="300" spans="1:20" x14ac:dyDescent="0.3">
      <c r="A300">
        <v>2010</v>
      </c>
      <c r="B300" s="12" t="s">
        <v>259</v>
      </c>
      <c r="C300" s="12" t="s">
        <v>276</v>
      </c>
      <c r="D300" s="10">
        <v>5979722.9079999998</v>
      </c>
      <c r="E300" s="10">
        <v>4025518</v>
      </c>
      <c r="F300" s="2">
        <f t="shared" si="8"/>
        <v>10005240.908</v>
      </c>
      <c r="G300" s="2">
        <f t="shared" si="9"/>
        <v>-1954204.9079999998</v>
      </c>
      <c r="H300">
        <v>5410.98</v>
      </c>
      <c r="I300">
        <v>2173.17</v>
      </c>
      <c r="J300" s="21">
        <v>5.3</v>
      </c>
      <c r="K300" s="21">
        <v>5.4</v>
      </c>
      <c r="L300" s="21">
        <v>4</v>
      </c>
      <c r="M300" s="21">
        <v>5.5</v>
      </c>
      <c r="N300" s="21">
        <v>5</v>
      </c>
      <c r="R300" s="11" t="s">
        <v>206</v>
      </c>
      <c r="S300">
        <f>SUMIF(GDP!$A$2:$A$195,'World-GCIRaw'!B300,GDP!$E$2:$E$195)</f>
        <v>5410.98</v>
      </c>
      <c r="T300">
        <f>SUMIF(POP!$A$3:$A$235,'World-GCIRaw'!R300,POP!$C$3:$C$235)</f>
        <v>2173.17</v>
      </c>
    </row>
    <row r="301" spans="1:20" hidden="1" x14ac:dyDescent="0.3">
      <c r="A301">
        <v>2010</v>
      </c>
      <c r="B301" s="28" t="s">
        <v>447</v>
      </c>
      <c r="C301" s="12" t="s">
        <v>497</v>
      </c>
      <c r="D301" s="10">
        <v>20000</v>
      </c>
      <c r="E301" s="10">
        <v>50000</v>
      </c>
      <c r="F301" s="2">
        <f t="shared" si="8"/>
        <v>70000</v>
      </c>
      <c r="G301" s="2">
        <f t="shared" si="9"/>
        <v>30000</v>
      </c>
      <c r="H301">
        <v>4936.67</v>
      </c>
      <c r="I301">
        <v>10.025</v>
      </c>
      <c r="J301" s="21">
        <v>0</v>
      </c>
      <c r="K301" s="21">
        <v>0</v>
      </c>
      <c r="L301" s="21">
        <v>0</v>
      </c>
      <c r="M301" s="21">
        <v>0</v>
      </c>
      <c r="N301" s="21">
        <v>0</v>
      </c>
      <c r="R301" s="11" t="s">
        <v>336</v>
      </c>
      <c r="S301">
        <f>SUMIF(GDP!$A$2:$A$195,'World-GCIRaw'!B301,GDP!$E$2:$E$195)</f>
        <v>4936.67</v>
      </c>
      <c r="T301">
        <f>SUMIF(POP!$A$3:$A$235,'World-GCIRaw'!R301,POP!$C$3:$C$235)</f>
        <v>10.025</v>
      </c>
    </row>
    <row r="302" spans="1:20" x14ac:dyDescent="0.3">
      <c r="A302">
        <v>2010</v>
      </c>
      <c r="B302" s="12" t="s">
        <v>448</v>
      </c>
      <c r="C302" s="12" t="s">
        <v>487</v>
      </c>
      <c r="D302" s="10">
        <v>5115880.4790000003</v>
      </c>
      <c r="E302" s="10">
        <v>874201.15</v>
      </c>
      <c r="F302" s="2">
        <f t="shared" si="8"/>
        <v>5990081.6290000007</v>
      </c>
      <c r="G302" s="2">
        <f t="shared" si="9"/>
        <v>-4241679.3289999999</v>
      </c>
      <c r="H302">
        <v>592.15200000000004</v>
      </c>
      <c r="I302">
        <v>27023.136999999999</v>
      </c>
      <c r="J302" s="21">
        <v>3.7</v>
      </c>
      <c r="K302" s="21">
        <v>3</v>
      </c>
      <c r="L302" s="21">
        <v>3</v>
      </c>
      <c r="M302" s="21">
        <v>3.6</v>
      </c>
      <c r="N302" s="21">
        <v>2.9</v>
      </c>
      <c r="O302" s="21"/>
      <c r="R302" s="11" t="s">
        <v>337</v>
      </c>
      <c r="S302">
        <f>SUMIF(GDP!$A$2:$A$195,'World-GCIRaw'!B302,GDP!$E$2:$E$195)</f>
        <v>592.15200000000004</v>
      </c>
      <c r="T302">
        <f>SUMIF(POP!$A$3:$A$235,'World-GCIRaw'!R302,POP!$C$3:$C$235)</f>
        <v>27023.136999999999</v>
      </c>
    </row>
    <row r="303" spans="1:20" x14ac:dyDescent="0.3">
      <c r="A303">
        <v>2010</v>
      </c>
      <c r="B303" s="12" t="s">
        <v>117</v>
      </c>
      <c r="C303" s="12" t="s">
        <v>488</v>
      </c>
      <c r="D303" s="10">
        <v>516408787.33999997</v>
      </c>
      <c r="E303" s="10">
        <v>574251148.60000002</v>
      </c>
      <c r="F303" s="2">
        <f t="shared" si="8"/>
        <v>1090659935.9400001</v>
      </c>
      <c r="G303" s="2">
        <f t="shared" si="9"/>
        <v>57842361.26000005</v>
      </c>
      <c r="H303">
        <v>51046.25</v>
      </c>
      <c r="I303">
        <v>16682.917000000001</v>
      </c>
      <c r="J303" s="21">
        <v>6</v>
      </c>
      <c r="K303" s="21">
        <v>5.6</v>
      </c>
      <c r="L303" s="21">
        <v>5.7</v>
      </c>
      <c r="M303" s="21">
        <v>6.6</v>
      </c>
      <c r="N303" s="21">
        <v>6.5</v>
      </c>
      <c r="R303" s="11" t="s">
        <v>82</v>
      </c>
      <c r="S303">
        <f>SUMIF(GDP!$A$2:$A$195,'World-GCIRaw'!B303,GDP!$E$2:$E$195)</f>
        <v>51046.25</v>
      </c>
      <c r="T303">
        <f>SUMIF(POP!$A$3:$A$235,'World-GCIRaw'!R303,POP!$C$3:$C$235)</f>
        <v>16682.917000000001</v>
      </c>
    </row>
    <row r="304" spans="1:20" x14ac:dyDescent="0.3">
      <c r="A304">
        <v>2010</v>
      </c>
      <c r="B304" s="12" t="s">
        <v>449</v>
      </c>
      <c r="C304" s="12" t="s">
        <v>497</v>
      </c>
      <c r="D304" s="10">
        <v>30157848.079999998</v>
      </c>
      <c r="E304" s="10">
        <v>30931877.693</v>
      </c>
      <c r="F304" s="2">
        <f t="shared" si="8"/>
        <v>61089725.773000002</v>
      </c>
      <c r="G304" s="2">
        <f t="shared" si="9"/>
        <v>774029.61300000176</v>
      </c>
      <c r="H304">
        <v>33222.26</v>
      </c>
      <c r="I304">
        <v>4370.0619999999999</v>
      </c>
      <c r="J304" s="21">
        <v>4.5</v>
      </c>
      <c r="K304" s="21">
        <v>4</v>
      </c>
      <c r="L304" s="21">
        <v>3.9</v>
      </c>
      <c r="M304" s="21">
        <v>4.0999999999999996</v>
      </c>
      <c r="N304" s="21">
        <v>4</v>
      </c>
      <c r="R304" s="11" t="s">
        <v>340</v>
      </c>
      <c r="S304">
        <f>SUMIF(GDP!$A$2:$A$195,'World-GCIRaw'!B304,GDP!$E$2:$E$195)</f>
        <v>33222.26</v>
      </c>
      <c r="T304">
        <f>SUMIF(POP!$A$3:$A$235,'World-GCIRaw'!R304,POP!$C$3:$C$235)</f>
        <v>4370.0619999999999</v>
      </c>
    </row>
    <row r="305" spans="1:20" hidden="1" x14ac:dyDescent="0.3">
      <c r="A305">
        <v>2010</v>
      </c>
      <c r="B305" s="28" t="s">
        <v>450</v>
      </c>
      <c r="C305" s="12" t="s">
        <v>276</v>
      </c>
      <c r="D305" s="10">
        <v>4792200</v>
      </c>
      <c r="E305" s="10">
        <v>3250900</v>
      </c>
      <c r="F305" s="2">
        <f t="shared" si="8"/>
        <v>8043100</v>
      </c>
      <c r="G305" s="2">
        <f t="shared" si="9"/>
        <v>-1541300</v>
      </c>
      <c r="H305">
        <v>1526.49</v>
      </c>
      <c r="I305">
        <v>5737.723</v>
      </c>
      <c r="J305" s="21">
        <v>0</v>
      </c>
      <c r="K305" s="21">
        <v>0</v>
      </c>
      <c r="L305" s="21">
        <v>0</v>
      </c>
      <c r="M305" s="21">
        <v>0</v>
      </c>
      <c r="N305" s="21">
        <v>0</v>
      </c>
      <c r="R305" s="11" t="s">
        <v>341</v>
      </c>
      <c r="S305">
        <f>SUMIF(GDP!$A$2:$A$195,'World-GCIRaw'!B305,GDP!$E$2:$E$195)</f>
        <v>1526.49</v>
      </c>
      <c r="T305">
        <f>SUMIF(POP!$A$3:$A$235,'World-GCIRaw'!R305,POP!$C$3:$C$235)</f>
        <v>5737.723</v>
      </c>
    </row>
    <row r="306" spans="1:20" x14ac:dyDescent="0.3">
      <c r="A306">
        <v>2010</v>
      </c>
      <c r="B306" s="12" t="s">
        <v>260</v>
      </c>
      <c r="C306" s="12" t="s">
        <v>276</v>
      </c>
      <c r="D306" s="10">
        <v>2272515.3539999998</v>
      </c>
      <c r="E306" s="10">
        <v>1150000</v>
      </c>
      <c r="F306" s="2">
        <f t="shared" si="8"/>
        <v>3422515.3539999998</v>
      </c>
      <c r="G306" s="2">
        <f t="shared" si="9"/>
        <v>-1122515.3539999998</v>
      </c>
      <c r="H306">
        <v>378.20499999999998</v>
      </c>
      <c r="I306">
        <v>16425.578000000001</v>
      </c>
      <c r="J306" s="21">
        <v>3</v>
      </c>
      <c r="K306" s="21">
        <v>2.7</v>
      </c>
      <c r="L306" s="21">
        <v>1.6</v>
      </c>
      <c r="M306" s="21">
        <v>3.3</v>
      </c>
      <c r="N306" s="21">
        <v>3.9</v>
      </c>
      <c r="R306" s="11" t="s">
        <v>207</v>
      </c>
      <c r="S306">
        <f>SUMIF(GDP!$A$2:$A$195,'World-GCIRaw'!B306,GDP!$E$2:$E$195)</f>
        <v>378.20499999999998</v>
      </c>
      <c r="T306">
        <f>SUMIF(POP!$A$3:$A$235,'World-GCIRaw'!R306,POP!$C$3:$C$235)</f>
        <v>16425.578000000001</v>
      </c>
    </row>
    <row r="307" spans="1:20" x14ac:dyDescent="0.3">
      <c r="A307">
        <v>2010</v>
      </c>
      <c r="B307" s="12" t="s">
        <v>261</v>
      </c>
      <c r="C307" s="12" t="s">
        <v>276</v>
      </c>
      <c r="D307" s="10">
        <v>44235268.670000002</v>
      </c>
      <c r="E307" s="10">
        <v>86567912.528999999</v>
      </c>
      <c r="F307" s="2">
        <f t="shared" si="8"/>
        <v>130803181.199</v>
      </c>
      <c r="G307" s="2">
        <f t="shared" si="9"/>
        <v>42332643.858999997</v>
      </c>
      <c r="H307">
        <v>2365.0100000000002</v>
      </c>
      <c r="I307">
        <v>158578.261</v>
      </c>
      <c r="J307" s="21">
        <v>3</v>
      </c>
      <c r="K307" s="21">
        <v>2.7</v>
      </c>
      <c r="L307" s="21">
        <v>1.6</v>
      </c>
      <c r="M307" s="21">
        <v>3.3</v>
      </c>
      <c r="N307" s="21">
        <v>3.9</v>
      </c>
      <c r="R307" s="11" t="s">
        <v>208</v>
      </c>
      <c r="S307">
        <f>SUMIF(GDP!$A$2:$A$195,'World-GCIRaw'!B307,GDP!$E$2:$E$195)</f>
        <v>2365.0100000000002</v>
      </c>
      <c r="T307">
        <f>SUMIF(POP!$A$3:$A$235,'World-GCIRaw'!R307,POP!$C$3:$C$235)</f>
        <v>158578.261</v>
      </c>
    </row>
    <row r="308" spans="1:20" x14ac:dyDescent="0.3">
      <c r="A308">
        <v>2010</v>
      </c>
      <c r="B308" s="12" t="s">
        <v>115</v>
      </c>
      <c r="C308" s="12" t="s">
        <v>488</v>
      </c>
      <c r="D308" s="10">
        <v>77330164.614999995</v>
      </c>
      <c r="E308" s="10">
        <v>130656792.43099999</v>
      </c>
      <c r="F308" s="2">
        <f t="shared" si="8"/>
        <v>207986957.046</v>
      </c>
      <c r="G308" s="2">
        <f t="shared" si="9"/>
        <v>53326627.816</v>
      </c>
      <c r="H308">
        <v>87432.38</v>
      </c>
      <c r="I308">
        <v>4885.8779999999997</v>
      </c>
      <c r="J308" s="21">
        <v>3.9</v>
      </c>
      <c r="K308" s="21">
        <v>4</v>
      </c>
      <c r="L308" s="21">
        <v>3.2</v>
      </c>
      <c r="M308" s="21">
        <v>3.6</v>
      </c>
      <c r="N308" s="21">
        <v>3.8</v>
      </c>
      <c r="R308" s="11" t="s">
        <v>83</v>
      </c>
      <c r="S308">
        <f>SUMIF(GDP!$A$2:$A$195,'World-GCIRaw'!B308,GDP!$E$2:$E$195)</f>
        <v>87432.38</v>
      </c>
      <c r="T308">
        <f>SUMIF(POP!$A$3:$A$235,'World-GCIRaw'!R308,POP!$C$3:$C$235)</f>
        <v>4885.8779999999997</v>
      </c>
    </row>
    <row r="309" spans="1:20" x14ac:dyDescent="0.3">
      <c r="A309">
        <v>2010</v>
      </c>
      <c r="B309" s="12" t="s">
        <v>164</v>
      </c>
      <c r="C309" s="12" t="s">
        <v>137</v>
      </c>
      <c r="D309" s="10">
        <v>19774505.522999998</v>
      </c>
      <c r="E309" s="10">
        <v>36599577.119999997</v>
      </c>
      <c r="F309" s="2">
        <f t="shared" si="8"/>
        <v>56374082.642999992</v>
      </c>
      <c r="G309" s="2">
        <f t="shared" si="9"/>
        <v>16825071.596999999</v>
      </c>
      <c r="H309">
        <v>19774.8</v>
      </c>
      <c r="I309">
        <v>3041.46</v>
      </c>
      <c r="J309" s="21">
        <v>5.9</v>
      </c>
      <c r="K309" s="21">
        <v>5.4</v>
      </c>
      <c r="L309" s="21">
        <v>0</v>
      </c>
      <c r="M309" s="21">
        <v>5.4</v>
      </c>
      <c r="N309" s="21">
        <v>5.5</v>
      </c>
      <c r="R309" s="11" t="s">
        <v>147</v>
      </c>
      <c r="S309">
        <f>SUMIF(GDP!$A$2:$A$195,'World-GCIRaw'!B309,GDP!$E$2:$E$195)</f>
        <v>19774.8</v>
      </c>
      <c r="T309">
        <f>SUMIF(POP!$A$3:$A$235,'World-GCIRaw'!R309,POP!$C$3:$C$235)</f>
        <v>3041.46</v>
      </c>
    </row>
    <row r="310" spans="1:20" x14ac:dyDescent="0.3">
      <c r="A310">
        <v>2010</v>
      </c>
      <c r="B310" s="12" t="s">
        <v>451</v>
      </c>
      <c r="C310" s="12" t="s">
        <v>487</v>
      </c>
      <c r="D310" s="10">
        <v>37537025.236000001</v>
      </c>
      <c r="E310" s="10">
        <v>21413102.681000002</v>
      </c>
      <c r="F310" s="2">
        <f t="shared" si="8"/>
        <v>58950127.917000003</v>
      </c>
      <c r="G310" s="2">
        <f t="shared" si="9"/>
        <v>-16123922.555</v>
      </c>
      <c r="H310">
        <v>1031.6500000000001</v>
      </c>
      <c r="I310">
        <v>170560.182</v>
      </c>
      <c r="J310" s="21">
        <v>3.5</v>
      </c>
      <c r="K310" s="21">
        <v>3.1</v>
      </c>
      <c r="L310" s="21">
        <v>3.2</v>
      </c>
      <c r="M310" s="21">
        <v>3</v>
      </c>
      <c r="N310" s="21">
        <v>3</v>
      </c>
      <c r="R310" s="11" t="s">
        <v>344</v>
      </c>
      <c r="S310">
        <f>SUMIF(GDP!$A$2:$A$195,'World-GCIRaw'!B310,GDP!$E$2:$E$195)</f>
        <v>1031.6500000000001</v>
      </c>
      <c r="T310">
        <f>SUMIF(POP!$A$3:$A$235,'World-GCIRaw'!R310,POP!$C$3:$C$235)</f>
        <v>170560.182</v>
      </c>
    </row>
    <row r="311" spans="1:20" hidden="1" x14ac:dyDescent="0.3">
      <c r="A311">
        <v>2010</v>
      </c>
      <c r="B311" s="28" t="s">
        <v>452</v>
      </c>
      <c r="C311" s="12" t="s">
        <v>497</v>
      </c>
      <c r="D311" s="10">
        <v>107189.56600000001</v>
      </c>
      <c r="E311" s="10">
        <v>6113.6930000000002</v>
      </c>
      <c r="F311" s="2">
        <f t="shared" si="8"/>
        <v>113303.25900000001</v>
      </c>
      <c r="G311" s="2">
        <f t="shared" si="9"/>
        <v>-101075.87300000001</v>
      </c>
      <c r="H311">
        <v>9999.0499999999993</v>
      </c>
      <c r="I311">
        <v>20.47</v>
      </c>
      <c r="J311" s="21">
        <v>0</v>
      </c>
      <c r="K311" s="21">
        <v>0</v>
      </c>
      <c r="L311" s="21">
        <v>0</v>
      </c>
      <c r="M311" s="21">
        <v>0</v>
      </c>
      <c r="N311" s="21">
        <v>0</v>
      </c>
      <c r="R311" s="11" t="s">
        <v>345</v>
      </c>
      <c r="S311">
        <f>SUMIF(GDP!$A$2:$A$195,'World-GCIRaw'!B311,GDP!$E$2:$E$195)</f>
        <v>9999.0499999999993</v>
      </c>
      <c r="T311">
        <f>SUMIF(POP!$A$3:$A$235,'World-GCIRaw'!R311,POP!$C$3:$C$235)</f>
        <v>20.47</v>
      </c>
    </row>
    <row r="312" spans="1:20" x14ac:dyDescent="0.3">
      <c r="A312">
        <v>2010</v>
      </c>
      <c r="B312" s="12" t="s">
        <v>453</v>
      </c>
      <c r="C312" s="12" t="s">
        <v>498</v>
      </c>
      <c r="D312" s="10">
        <v>16737103.355</v>
      </c>
      <c r="E312" s="10">
        <v>10986602.586999999</v>
      </c>
      <c r="F312" s="2">
        <f t="shared" si="8"/>
        <v>27723705.942000002</v>
      </c>
      <c r="G312" s="2">
        <f t="shared" si="9"/>
        <v>-5750500.7680000011</v>
      </c>
      <c r="H312">
        <v>8039.76</v>
      </c>
      <c r="I312">
        <v>3643.2220000000002</v>
      </c>
      <c r="J312" s="21">
        <v>3.9</v>
      </c>
      <c r="K312" s="21">
        <v>3.4</v>
      </c>
      <c r="L312" s="21">
        <v>3.5</v>
      </c>
      <c r="M312" s="21">
        <v>3.6</v>
      </c>
      <c r="N312" s="21">
        <v>3.2</v>
      </c>
      <c r="R312" s="11" t="s">
        <v>346</v>
      </c>
      <c r="S312">
        <f>SUMIF(GDP!$A$2:$A$195,'World-GCIRaw'!B312,GDP!$E$2:$E$195)</f>
        <v>8039.76</v>
      </c>
      <c r="T312">
        <f>SUMIF(POP!$A$3:$A$235,'World-GCIRaw'!R312,POP!$C$3:$C$235)</f>
        <v>3643.2220000000002</v>
      </c>
    </row>
    <row r="313" spans="1:20" hidden="1" x14ac:dyDescent="0.3">
      <c r="A313">
        <v>2010</v>
      </c>
      <c r="B313" s="28" t="s">
        <v>454</v>
      </c>
      <c r="C313" s="12" t="s">
        <v>497</v>
      </c>
      <c r="D313" s="10">
        <v>3945854.3160000001</v>
      </c>
      <c r="E313" s="10">
        <v>5747640.7110000001</v>
      </c>
      <c r="F313" s="2">
        <f t="shared" si="8"/>
        <v>9693495.0270000007</v>
      </c>
      <c r="G313" s="2">
        <f t="shared" si="9"/>
        <v>1801786.395</v>
      </c>
      <c r="H313">
        <v>2132.1799999999998</v>
      </c>
      <c r="I313">
        <v>7108.2389999999996</v>
      </c>
      <c r="J313" s="21">
        <v>0</v>
      </c>
      <c r="K313" s="21">
        <v>0</v>
      </c>
      <c r="L313" s="21">
        <v>0</v>
      </c>
      <c r="M313" s="21">
        <v>0</v>
      </c>
      <c r="N313" s="21">
        <v>0</v>
      </c>
      <c r="R313" s="11" t="s">
        <v>347</v>
      </c>
      <c r="S313">
        <f>SUMIF(GDP!$A$2:$A$195,'World-GCIRaw'!B313,GDP!$E$2:$E$195)</f>
        <v>2132.1799999999998</v>
      </c>
      <c r="T313">
        <f>SUMIF(POP!$A$3:$A$235,'World-GCIRaw'!R313,POP!$C$3:$C$235)</f>
        <v>7108.2389999999996</v>
      </c>
    </row>
    <row r="314" spans="1:20" hidden="1" x14ac:dyDescent="0.3">
      <c r="A314">
        <v>2010</v>
      </c>
      <c r="B314" s="28" t="s">
        <v>455</v>
      </c>
      <c r="C314" s="12" t="s">
        <v>498</v>
      </c>
      <c r="D314" s="10">
        <v>10033465.85</v>
      </c>
      <c r="E314" s="10">
        <v>6516534.8229999999</v>
      </c>
      <c r="F314" s="2">
        <f t="shared" si="8"/>
        <v>16550000.673</v>
      </c>
      <c r="G314" s="2">
        <f t="shared" si="9"/>
        <v>-3516931.0269999998</v>
      </c>
      <c r="H314">
        <v>4347.21</v>
      </c>
      <c r="I314">
        <v>6209.8770000000004</v>
      </c>
      <c r="J314" s="21">
        <v>0</v>
      </c>
      <c r="K314" s="21">
        <v>0</v>
      </c>
      <c r="L314" s="21">
        <v>0</v>
      </c>
      <c r="M314" s="21">
        <v>0</v>
      </c>
      <c r="N314" s="21">
        <v>0</v>
      </c>
      <c r="R314" s="11" t="s">
        <v>348</v>
      </c>
      <c r="S314">
        <f>SUMIF(GDP!$A$2:$A$195,'World-GCIRaw'!B314,GDP!$E$2:$E$195)</f>
        <v>4347.21</v>
      </c>
      <c r="T314">
        <f>SUMIF(POP!$A$3:$A$235,'World-GCIRaw'!R314,POP!$C$3:$C$235)</f>
        <v>6209.8770000000004</v>
      </c>
    </row>
    <row r="315" spans="1:20" x14ac:dyDescent="0.3">
      <c r="A315">
        <v>2010</v>
      </c>
      <c r="B315" s="12" t="s">
        <v>456</v>
      </c>
      <c r="C315" s="12" t="s">
        <v>498</v>
      </c>
      <c r="D315" s="10">
        <v>29965750.155000001</v>
      </c>
      <c r="E315" s="10">
        <v>35807438.494999997</v>
      </c>
      <c r="F315" s="2">
        <f t="shared" si="8"/>
        <v>65773188.649999999</v>
      </c>
      <c r="G315" s="2">
        <f t="shared" si="9"/>
        <v>5841688.3399999961</v>
      </c>
      <c r="H315">
        <v>5051.26</v>
      </c>
      <c r="I315">
        <v>29373.646000000001</v>
      </c>
      <c r="J315" s="21">
        <v>3.6</v>
      </c>
      <c r="K315" s="21">
        <v>3.2</v>
      </c>
      <c r="L315" s="21">
        <v>3.5</v>
      </c>
      <c r="M315" s="21">
        <v>3</v>
      </c>
      <c r="N315" s="21">
        <v>3.6</v>
      </c>
      <c r="R315" s="11" t="s">
        <v>349</v>
      </c>
      <c r="S315">
        <f>SUMIF(GDP!$A$2:$A$195,'World-GCIRaw'!B315,GDP!$E$2:$E$195)</f>
        <v>5051.26</v>
      </c>
      <c r="T315">
        <f>SUMIF(POP!$A$3:$A$235,'World-GCIRaw'!R315,POP!$C$3:$C$235)</f>
        <v>29373.646000000001</v>
      </c>
    </row>
    <row r="316" spans="1:20" x14ac:dyDescent="0.3">
      <c r="A316">
        <v>2010</v>
      </c>
      <c r="B316" s="12" t="s">
        <v>12</v>
      </c>
      <c r="C316" s="12" t="s">
        <v>17</v>
      </c>
      <c r="D316" s="10">
        <v>58467803.681000002</v>
      </c>
      <c r="E316" s="10">
        <v>51497514.607000001</v>
      </c>
      <c r="F316" s="2">
        <f t="shared" si="8"/>
        <v>109965318.288</v>
      </c>
      <c r="G316" s="2">
        <f t="shared" si="9"/>
        <v>-6970289.074000001</v>
      </c>
      <c r="H316">
        <v>2155.41</v>
      </c>
      <c r="I316">
        <v>93726.623999999996</v>
      </c>
      <c r="J316" s="21">
        <v>3.4</v>
      </c>
      <c r="K316" s="21">
        <v>3.1</v>
      </c>
      <c r="L316" s="21">
        <v>1.7</v>
      </c>
      <c r="M316" s="21">
        <v>3</v>
      </c>
      <c r="N316" s="21">
        <v>3.6</v>
      </c>
      <c r="R316" s="11" t="s">
        <v>350</v>
      </c>
      <c r="S316">
        <f>SUMIF(GDP!$A$2:$A$195,'World-GCIRaw'!B316,GDP!$E$2:$E$195)</f>
        <v>2155.41</v>
      </c>
      <c r="T316">
        <f>SUMIF(POP!$A$3:$A$235,'World-GCIRaw'!R316,POP!$C$3:$C$235)</f>
        <v>93726.623999999996</v>
      </c>
    </row>
    <row r="317" spans="1:20" x14ac:dyDescent="0.3">
      <c r="A317">
        <v>2010</v>
      </c>
      <c r="B317" s="12" t="s">
        <v>114</v>
      </c>
      <c r="C317" s="12" t="s">
        <v>488</v>
      </c>
      <c r="D317" s="10">
        <v>174127590.29300001</v>
      </c>
      <c r="E317" s="10">
        <v>157064948.463</v>
      </c>
      <c r="F317" s="2">
        <f t="shared" si="8"/>
        <v>331192538.75600004</v>
      </c>
      <c r="G317" s="2">
        <f t="shared" si="9"/>
        <v>-17062641.830000013</v>
      </c>
      <c r="H317">
        <v>12601.92</v>
      </c>
      <c r="I317">
        <v>38323.402000000002</v>
      </c>
      <c r="J317" s="21">
        <v>3.8</v>
      </c>
      <c r="K317" s="21">
        <v>2.2999999999999998</v>
      </c>
      <c r="L317" s="21">
        <v>2.5</v>
      </c>
      <c r="M317" s="21">
        <v>3.4</v>
      </c>
      <c r="N317" s="21">
        <v>3.7</v>
      </c>
      <c r="R317" s="11" t="s">
        <v>84</v>
      </c>
      <c r="S317">
        <f>SUMIF(GDP!$A$2:$A$195,'World-GCIRaw'!B317,GDP!$E$2:$E$195)</f>
        <v>12601.92</v>
      </c>
      <c r="T317">
        <f>SUMIF(POP!$A$3:$A$235,'World-GCIRaw'!R317,POP!$C$3:$C$235)</f>
        <v>38323.402000000002</v>
      </c>
    </row>
    <row r="318" spans="1:20" x14ac:dyDescent="0.3">
      <c r="A318">
        <v>2010</v>
      </c>
      <c r="B318" s="12" t="s">
        <v>113</v>
      </c>
      <c r="C318" s="12" t="s">
        <v>488</v>
      </c>
      <c r="D318" s="10">
        <v>77682426.213</v>
      </c>
      <c r="E318" s="10">
        <v>49414051.267999999</v>
      </c>
      <c r="F318" s="2">
        <f t="shared" si="8"/>
        <v>127096477.48100001</v>
      </c>
      <c r="G318" s="2">
        <f t="shared" si="9"/>
        <v>-28268374.945</v>
      </c>
      <c r="H318">
        <v>22580.68</v>
      </c>
      <c r="I318">
        <v>10652.321</v>
      </c>
      <c r="J318" s="21">
        <v>6.1</v>
      </c>
      <c r="K318" s="21">
        <v>6.3</v>
      </c>
      <c r="L318" s="21">
        <v>4.4000000000000004</v>
      </c>
      <c r="M318" s="21">
        <v>4.9000000000000004</v>
      </c>
      <c r="N318" s="21">
        <v>5.5</v>
      </c>
      <c r="R318" s="11" t="s">
        <v>85</v>
      </c>
      <c r="S318">
        <f>SUMIF(GDP!$A$2:$A$195,'World-GCIRaw'!B318,GDP!$E$2:$E$195)</f>
        <v>22580.68</v>
      </c>
      <c r="T318">
        <f>SUMIF(POP!$A$3:$A$235,'World-GCIRaw'!R318,POP!$C$3:$C$235)</f>
        <v>10652.321</v>
      </c>
    </row>
    <row r="319" spans="1:20" x14ac:dyDescent="0.3">
      <c r="A319">
        <v>2010</v>
      </c>
      <c r="B319" s="12" t="s">
        <v>165</v>
      </c>
      <c r="C319" s="12" t="s">
        <v>137</v>
      </c>
      <c r="D319" s="10">
        <v>23239545.239</v>
      </c>
      <c r="E319" s="10">
        <v>74964415.452999994</v>
      </c>
      <c r="F319" s="2">
        <f t="shared" si="8"/>
        <v>98203960.692000002</v>
      </c>
      <c r="G319" s="2">
        <f t="shared" si="9"/>
        <v>51724870.213999994</v>
      </c>
      <c r="H319">
        <v>72953.440000000002</v>
      </c>
      <c r="I319">
        <v>1779.6759999999999</v>
      </c>
      <c r="J319" s="21">
        <v>5.6</v>
      </c>
      <c r="K319" s="21">
        <v>5</v>
      </c>
      <c r="L319" s="21">
        <v>0</v>
      </c>
      <c r="M319" s="21">
        <v>5.4</v>
      </c>
      <c r="N319" s="21">
        <v>5.9</v>
      </c>
      <c r="R319" s="11" t="s">
        <v>148</v>
      </c>
      <c r="S319">
        <f>SUMIF(GDP!$A$2:$A$195,'World-GCIRaw'!B319,GDP!$E$2:$E$195)</f>
        <v>72953.440000000002</v>
      </c>
      <c r="T319">
        <f>SUMIF(POP!$A$3:$A$235,'World-GCIRaw'!R319,POP!$C$3:$C$235)</f>
        <v>1779.6759999999999</v>
      </c>
    </row>
    <row r="320" spans="1:20" hidden="1" x14ac:dyDescent="0.3">
      <c r="A320">
        <v>2010</v>
      </c>
      <c r="B320" s="28" t="s">
        <v>112</v>
      </c>
      <c r="C320" s="12" t="s">
        <v>488</v>
      </c>
      <c r="D320" s="10">
        <v>3855288.8450000002</v>
      </c>
      <c r="E320" s="10">
        <v>1541486.7609999999</v>
      </c>
      <c r="F320" s="2">
        <f t="shared" si="8"/>
        <v>5396775.6060000006</v>
      </c>
      <c r="G320" s="2">
        <f t="shared" si="9"/>
        <v>-2313802.0840000003</v>
      </c>
      <c r="H320">
        <v>1959.63</v>
      </c>
      <c r="I320">
        <v>4084.4810000000002</v>
      </c>
      <c r="J320" s="21">
        <v>0</v>
      </c>
      <c r="K320" s="21">
        <v>0</v>
      </c>
      <c r="L320" s="21">
        <v>0</v>
      </c>
      <c r="M320" s="21">
        <v>0</v>
      </c>
      <c r="N320" s="21">
        <v>0</v>
      </c>
      <c r="R320" s="11" t="s">
        <v>86</v>
      </c>
      <c r="S320">
        <f>SUMIF(GDP!$A$2:$A$195,'World-GCIRaw'!B320,GDP!$E$2:$E$195)</f>
        <v>1959.63</v>
      </c>
      <c r="T320">
        <f>SUMIF(POP!$A$3:$A$235,'World-GCIRaw'!R320,POP!$C$3:$C$235)</f>
        <v>4084.4810000000002</v>
      </c>
    </row>
    <row r="321" spans="1:20" hidden="1" x14ac:dyDescent="0.3">
      <c r="A321">
        <v>2010</v>
      </c>
      <c r="B321" s="28" t="s">
        <v>111</v>
      </c>
      <c r="C321" s="12" t="s">
        <v>488</v>
      </c>
      <c r="D321" s="10">
        <v>62006624.402000003</v>
      </c>
      <c r="E321" s="10">
        <v>49413386.103</v>
      </c>
      <c r="F321" s="2">
        <f t="shared" si="8"/>
        <v>111420010.505</v>
      </c>
      <c r="G321" s="2">
        <f t="shared" si="9"/>
        <v>-12593238.299000002</v>
      </c>
      <c r="H321">
        <v>8190.57</v>
      </c>
      <c r="I321">
        <v>20440.347000000002</v>
      </c>
      <c r="J321" s="21">
        <v>0</v>
      </c>
      <c r="K321" s="21">
        <v>0</v>
      </c>
      <c r="L321" s="21">
        <v>0</v>
      </c>
      <c r="M321" s="21">
        <v>0</v>
      </c>
      <c r="N321" s="21">
        <v>0</v>
      </c>
      <c r="R321" s="11" t="s">
        <v>87</v>
      </c>
      <c r="S321">
        <f>SUMIF(GDP!$A$2:$A$195,'World-GCIRaw'!B321,GDP!$E$2:$E$195)</f>
        <v>8190.57</v>
      </c>
      <c r="T321">
        <f>SUMIF(POP!$A$3:$A$235,'World-GCIRaw'!R321,POP!$C$3:$C$235)</f>
        <v>20440.347000000002</v>
      </c>
    </row>
    <row r="322" spans="1:20" hidden="1" x14ac:dyDescent="0.3">
      <c r="A322">
        <v>2010</v>
      </c>
      <c r="B322" s="28" t="s">
        <v>110</v>
      </c>
      <c r="C322" s="12" t="s">
        <v>488</v>
      </c>
      <c r="D322" s="10">
        <v>228911658.14899999</v>
      </c>
      <c r="E322" s="10">
        <v>397067520.99599999</v>
      </c>
      <c r="F322" s="2">
        <f t="shared" si="8"/>
        <v>625979179.14499998</v>
      </c>
      <c r="G322" s="2">
        <f t="shared" si="9"/>
        <v>168155862.847</v>
      </c>
      <c r="H322">
        <v>11406.19</v>
      </c>
      <c r="I322">
        <v>143153.86900000001</v>
      </c>
      <c r="J322" s="21">
        <v>0</v>
      </c>
      <c r="K322" s="21">
        <v>0</v>
      </c>
      <c r="L322" s="21">
        <v>0</v>
      </c>
      <c r="M322" s="21">
        <v>0</v>
      </c>
      <c r="N322" s="21">
        <v>0</v>
      </c>
      <c r="R322" s="11" t="s">
        <v>88</v>
      </c>
      <c r="S322">
        <f>SUMIF(GDP!$A$2:$A$195,'World-GCIRaw'!B322,GDP!$E$2:$E$195)</f>
        <v>11406.19</v>
      </c>
      <c r="T322">
        <f>SUMIF(POP!$A$3:$A$235,'World-GCIRaw'!R322,POP!$C$3:$C$235)</f>
        <v>143153.86900000001</v>
      </c>
    </row>
    <row r="323" spans="1:20" x14ac:dyDescent="0.3">
      <c r="A323">
        <v>2010</v>
      </c>
      <c r="B323" s="12" t="s">
        <v>262</v>
      </c>
      <c r="C323" s="12" t="s">
        <v>276</v>
      </c>
      <c r="D323" s="10">
        <v>1405159.4040000001</v>
      </c>
      <c r="E323" s="10">
        <v>297280</v>
      </c>
      <c r="F323" s="2">
        <f t="shared" ref="F323:F386" si="10">E323+D323</f>
        <v>1702439.4040000001</v>
      </c>
      <c r="G323" s="2">
        <f t="shared" ref="G323:G386" si="11">E323-D323</f>
        <v>-1107879.4040000001</v>
      </c>
      <c r="H323">
        <v>577.41099999999994</v>
      </c>
      <c r="I323">
        <v>10246.842000000001</v>
      </c>
      <c r="J323" s="21">
        <v>4.5999999999999996</v>
      </c>
      <c r="K323" s="21">
        <v>4.5999999999999996</v>
      </c>
      <c r="L323" s="21">
        <v>0</v>
      </c>
      <c r="M323" s="21">
        <v>3.2</v>
      </c>
      <c r="N323" s="21">
        <v>4.0999999999999996</v>
      </c>
      <c r="R323" s="11" t="s">
        <v>209</v>
      </c>
      <c r="S323">
        <f>SUMIF(GDP!$A$2:$A$195,'World-GCIRaw'!B323,GDP!$E$2:$E$195)</f>
        <v>577.41099999999994</v>
      </c>
      <c r="T323">
        <f>SUMIF(POP!$A$3:$A$235,'World-GCIRaw'!R323,POP!$C$3:$C$235)</f>
        <v>10246.842000000001</v>
      </c>
    </row>
    <row r="324" spans="1:20" hidden="1" x14ac:dyDescent="0.3">
      <c r="A324">
        <v>2010</v>
      </c>
      <c r="B324" s="28" t="s">
        <v>482</v>
      </c>
      <c r="C324" s="12" t="s">
        <v>498</v>
      </c>
      <c r="D324" s="10">
        <v>269821.94</v>
      </c>
      <c r="E324" s="10">
        <v>32013.187000000002</v>
      </c>
      <c r="F324" s="2">
        <f t="shared" si="10"/>
        <v>301835.12699999998</v>
      </c>
      <c r="G324" s="2">
        <f t="shared" si="11"/>
        <v>-237808.753</v>
      </c>
      <c r="H324">
        <v>14904.95</v>
      </c>
      <c r="I324">
        <v>51.445</v>
      </c>
      <c r="J324" s="21">
        <v>0</v>
      </c>
      <c r="K324" s="21">
        <v>0</v>
      </c>
      <c r="L324" s="21">
        <v>0</v>
      </c>
      <c r="M324" s="21">
        <v>0</v>
      </c>
      <c r="N324" s="21">
        <v>0</v>
      </c>
      <c r="R324" s="11" t="s">
        <v>351</v>
      </c>
      <c r="S324">
        <f>SUMIF(GDP!$A$2:$A$195,'World-GCIRaw'!B324,GDP!$E$2:$E$195)</f>
        <v>14904.95</v>
      </c>
      <c r="T324">
        <f>SUMIF(POP!$A$3:$A$235,'World-GCIRaw'!R324,POP!$C$3:$C$235)</f>
        <v>51.445</v>
      </c>
    </row>
    <row r="325" spans="1:20" x14ac:dyDescent="0.3">
      <c r="A325">
        <v>2010</v>
      </c>
      <c r="B325" s="12" t="s">
        <v>483</v>
      </c>
      <c r="C325" s="12" t="s">
        <v>498</v>
      </c>
      <c r="D325" s="10">
        <v>646866.18799999997</v>
      </c>
      <c r="E325" s="10">
        <v>215067.728</v>
      </c>
      <c r="F325" s="2">
        <f t="shared" si="10"/>
        <v>861933.91599999997</v>
      </c>
      <c r="G325" s="2">
        <f t="shared" si="11"/>
        <v>-431798.45999999996</v>
      </c>
      <c r="H325">
        <v>8440.59</v>
      </c>
      <c r="I325">
        <v>172.58</v>
      </c>
      <c r="J325" s="21">
        <v>3</v>
      </c>
      <c r="K325" s="21">
        <v>3.2</v>
      </c>
      <c r="L325" s="21">
        <v>2.6</v>
      </c>
      <c r="M325" s="21">
        <v>2.4</v>
      </c>
      <c r="N325" s="21">
        <v>2.8</v>
      </c>
      <c r="R325" s="11" t="s">
        <v>352</v>
      </c>
      <c r="S325">
        <f>SUMIF(GDP!$A$2:$A$195,'World-GCIRaw'!B325,GDP!$E$2:$E$195)</f>
        <v>8440.59</v>
      </c>
      <c r="T325">
        <f>SUMIF(POP!$A$3:$A$235,'World-GCIRaw'!R325,POP!$C$3:$C$235)</f>
        <v>172.58</v>
      </c>
    </row>
    <row r="326" spans="1:20" hidden="1" x14ac:dyDescent="0.3">
      <c r="A326">
        <v>2010</v>
      </c>
      <c r="B326" s="28" t="s">
        <v>484</v>
      </c>
      <c r="C326" s="12" t="s">
        <v>498</v>
      </c>
      <c r="D326" s="10">
        <v>337966</v>
      </c>
      <c r="E326" s="10">
        <v>41515.807000000001</v>
      </c>
      <c r="F326" s="2">
        <f t="shared" si="10"/>
        <v>379481.80700000003</v>
      </c>
      <c r="G326" s="2">
        <f t="shared" si="11"/>
        <v>-296450.19299999997</v>
      </c>
      <c r="H326">
        <v>6224.22</v>
      </c>
      <c r="I326">
        <v>109.315</v>
      </c>
      <c r="J326" s="21">
        <v>0</v>
      </c>
      <c r="K326" s="21">
        <v>0</v>
      </c>
      <c r="L326" s="21">
        <v>0</v>
      </c>
      <c r="M326" s="21">
        <v>0</v>
      </c>
      <c r="N326" s="21">
        <v>0</v>
      </c>
      <c r="R326" s="11" t="s">
        <v>354</v>
      </c>
      <c r="S326">
        <f>SUMIF(GDP!$A$2:$A$195,'World-GCIRaw'!B326,GDP!$E$2:$E$195)</f>
        <v>6224.22</v>
      </c>
      <c r="T326">
        <f>SUMIF(POP!$A$3:$A$235,'World-GCIRaw'!R326,POP!$C$3:$C$235)</f>
        <v>109.315</v>
      </c>
    </row>
    <row r="327" spans="1:20" hidden="1" x14ac:dyDescent="0.3">
      <c r="A327">
        <v>2010</v>
      </c>
      <c r="B327" s="28" t="s">
        <v>458</v>
      </c>
      <c r="C327" s="12" t="s">
        <v>497</v>
      </c>
      <c r="D327" s="10">
        <v>309847.81900000002</v>
      </c>
      <c r="E327" s="10">
        <v>70249.888999999996</v>
      </c>
      <c r="F327" s="2">
        <f t="shared" si="10"/>
        <v>380097.70799999998</v>
      </c>
      <c r="G327" s="2">
        <f t="shared" si="11"/>
        <v>-239597.93000000002</v>
      </c>
      <c r="H327">
        <v>3430.86</v>
      </c>
      <c r="I327">
        <v>186.20500000000001</v>
      </c>
      <c r="J327" s="21">
        <v>0</v>
      </c>
      <c r="K327" s="21">
        <v>0</v>
      </c>
      <c r="L327" s="21">
        <v>0</v>
      </c>
      <c r="M327" s="21">
        <v>0</v>
      </c>
      <c r="N327" s="21">
        <v>0</v>
      </c>
      <c r="R327" s="11" t="s">
        <v>355</v>
      </c>
      <c r="S327">
        <f>SUMIF(GDP!$A$2:$A$195,'World-GCIRaw'!B327,GDP!$E$2:$E$195)</f>
        <v>3430.86</v>
      </c>
      <c r="T327">
        <f>SUMIF(POP!$A$3:$A$235,'World-GCIRaw'!R327,POP!$C$3:$C$235)</f>
        <v>186.20500000000001</v>
      </c>
    </row>
    <row r="328" spans="1:20" hidden="1" x14ac:dyDescent="0.3">
      <c r="A328">
        <v>2010</v>
      </c>
      <c r="B328" s="28" t="s">
        <v>263</v>
      </c>
      <c r="C328" s="12" t="s">
        <v>276</v>
      </c>
      <c r="D328" s="10">
        <v>112152.144</v>
      </c>
      <c r="E328" s="10">
        <v>10930</v>
      </c>
      <c r="F328" s="2">
        <f t="shared" si="10"/>
        <v>123082.144</v>
      </c>
      <c r="G328" s="2">
        <f t="shared" si="11"/>
        <v>-101222.144</v>
      </c>
      <c r="H328">
        <v>1107.8699999999999</v>
      </c>
      <c r="I328">
        <v>174.77600000000001</v>
      </c>
      <c r="J328" s="21">
        <v>0</v>
      </c>
      <c r="K328" s="21">
        <v>0</v>
      </c>
      <c r="L328" s="21">
        <v>0</v>
      </c>
      <c r="M328" s="21">
        <v>0</v>
      </c>
      <c r="N328" s="21">
        <v>0</v>
      </c>
      <c r="R328" s="11" t="s">
        <v>211</v>
      </c>
      <c r="S328">
        <f>SUMIF(GDP!$A$2:$A$195,'World-GCIRaw'!B328,GDP!$E$2:$E$195)</f>
        <v>1107.8699999999999</v>
      </c>
      <c r="T328">
        <f>SUMIF(POP!$A$3:$A$235,'World-GCIRaw'!R328,POP!$C$3:$C$235)</f>
        <v>174.77600000000001</v>
      </c>
    </row>
    <row r="329" spans="1:20" x14ac:dyDescent="0.3">
      <c r="A329">
        <v>2010</v>
      </c>
      <c r="B329" s="12" t="s">
        <v>166</v>
      </c>
      <c r="C329" s="12" t="s">
        <v>137</v>
      </c>
      <c r="D329" s="10">
        <v>103621530.06</v>
      </c>
      <c r="E329" s="10">
        <v>250577015.62099999</v>
      </c>
      <c r="F329" s="2">
        <f t="shared" si="10"/>
        <v>354198545.68099999</v>
      </c>
      <c r="G329" s="2">
        <f t="shared" si="11"/>
        <v>146955485.56099999</v>
      </c>
      <c r="H329">
        <v>19163.34</v>
      </c>
      <c r="I329">
        <v>27425.675999999999</v>
      </c>
      <c r="J329" s="21">
        <v>5.6</v>
      </c>
      <c r="K329" s="21">
        <v>5.8</v>
      </c>
      <c r="L329" s="21">
        <v>4</v>
      </c>
      <c r="M329" s="21">
        <v>5.4</v>
      </c>
      <c r="N329" s="21">
        <v>5.6</v>
      </c>
      <c r="R329" s="11" t="s">
        <v>149</v>
      </c>
      <c r="S329">
        <f>SUMIF(GDP!$A$2:$A$195,'World-GCIRaw'!B329,GDP!$E$2:$E$195)</f>
        <v>19163.34</v>
      </c>
      <c r="T329">
        <f>SUMIF(POP!$A$3:$A$235,'World-GCIRaw'!R329,POP!$C$3:$C$235)</f>
        <v>27425.675999999999</v>
      </c>
    </row>
    <row r="330" spans="1:20" x14ac:dyDescent="0.3">
      <c r="A330">
        <v>2010</v>
      </c>
      <c r="B330" s="12" t="s">
        <v>264</v>
      </c>
      <c r="C330" s="12" t="s">
        <v>276</v>
      </c>
      <c r="D330" s="10">
        <v>4776840.4649999999</v>
      </c>
      <c r="E330" s="10">
        <v>2085661.791</v>
      </c>
      <c r="F330" s="2">
        <f t="shared" si="10"/>
        <v>6862502.2560000001</v>
      </c>
      <c r="G330" s="2">
        <f t="shared" si="11"/>
        <v>-2691178.6739999996</v>
      </c>
      <c r="H330">
        <v>1257.74</v>
      </c>
      <c r="I330">
        <v>12916.228999999999</v>
      </c>
      <c r="J330" s="21">
        <v>3.6</v>
      </c>
      <c r="K330" s="21">
        <v>3.3</v>
      </c>
      <c r="L330" s="21">
        <v>1.9</v>
      </c>
      <c r="M330" s="21">
        <v>4.5</v>
      </c>
      <c r="N330" s="21">
        <v>4.0999999999999996</v>
      </c>
      <c r="R330" s="11" t="s">
        <v>212</v>
      </c>
      <c r="S330">
        <f>SUMIF(GDP!$A$2:$A$195,'World-GCIRaw'!B330,GDP!$E$2:$E$195)</f>
        <v>1257.74</v>
      </c>
      <c r="T330">
        <f>SUMIF(POP!$A$3:$A$235,'World-GCIRaw'!R330,POP!$C$3:$C$235)</f>
        <v>12916.228999999999</v>
      </c>
    </row>
    <row r="331" spans="1:20" x14ac:dyDescent="0.3">
      <c r="A331">
        <v>2010</v>
      </c>
      <c r="B331" s="12" t="s">
        <v>109</v>
      </c>
      <c r="C331" s="12" t="e">
        <v>#N/A</v>
      </c>
      <c r="D331" s="10">
        <v>16734509.022</v>
      </c>
      <c r="E331" s="10">
        <v>9794515.7990000006</v>
      </c>
      <c r="F331" s="2">
        <f t="shared" si="10"/>
        <v>26529024.821000002</v>
      </c>
      <c r="G331" s="2">
        <f t="shared" si="11"/>
        <v>-6939993.2229999993</v>
      </c>
      <c r="H331">
        <v>5673.62</v>
      </c>
      <c r="I331">
        <v>9029.7160000000003</v>
      </c>
      <c r="J331" s="21">
        <v>3.6</v>
      </c>
      <c r="K331" s="21">
        <v>3.2</v>
      </c>
      <c r="L331" s="21">
        <v>3.3</v>
      </c>
      <c r="M331" s="21">
        <v>3</v>
      </c>
      <c r="N331" s="21">
        <v>3.2</v>
      </c>
      <c r="R331" s="11" t="s">
        <v>89</v>
      </c>
      <c r="S331">
        <f>SUMIF(GDP!$A$2:$A$195,'World-GCIRaw'!B331,GDP!$E$2:$E$195)</f>
        <v>5673.62</v>
      </c>
      <c r="T331">
        <f>SUMIF(POP!$A$3:$A$235,'World-GCIRaw'!R331,POP!$C$3:$C$235)</f>
        <v>9029.7160000000003</v>
      </c>
    </row>
    <row r="332" spans="1:20" hidden="1" x14ac:dyDescent="0.3">
      <c r="A332">
        <v>2010</v>
      </c>
      <c r="B332" s="28" t="s">
        <v>265</v>
      </c>
      <c r="C332" s="12" t="s">
        <v>276</v>
      </c>
      <c r="D332" s="10">
        <v>984300</v>
      </c>
      <c r="E332" s="10">
        <v>417797.56800000003</v>
      </c>
      <c r="F332" s="2">
        <f t="shared" si="10"/>
        <v>1402097.568</v>
      </c>
      <c r="G332" s="2">
        <f t="shared" si="11"/>
        <v>-566502.43200000003</v>
      </c>
      <c r="H332">
        <v>10805.1</v>
      </c>
      <c r="I332">
        <v>91.405000000000001</v>
      </c>
      <c r="J332" s="21">
        <v>0</v>
      </c>
      <c r="K332" s="21">
        <v>0</v>
      </c>
      <c r="L332" s="21">
        <v>0</v>
      </c>
      <c r="M332" s="21">
        <v>0</v>
      </c>
      <c r="N332" s="21">
        <v>0</v>
      </c>
      <c r="R332" s="11" t="s">
        <v>213</v>
      </c>
      <c r="S332">
        <f>SUMIF(GDP!$A$2:$A$195,'World-GCIRaw'!B332,GDP!$E$2:$E$195)</f>
        <v>10805.1</v>
      </c>
      <c r="T332">
        <f>SUMIF(POP!$A$3:$A$235,'World-GCIRaw'!R332,POP!$C$3:$C$235)</f>
        <v>91.405000000000001</v>
      </c>
    </row>
    <row r="333" spans="1:20" hidden="1" x14ac:dyDescent="0.3">
      <c r="A333">
        <v>2010</v>
      </c>
      <c r="B333" s="28" t="s">
        <v>266</v>
      </c>
      <c r="C333" s="12" t="s">
        <v>276</v>
      </c>
      <c r="D333" s="10">
        <v>770017.80500000005</v>
      </c>
      <c r="E333" s="10">
        <v>341241.234</v>
      </c>
      <c r="F333" s="2">
        <f t="shared" si="10"/>
        <v>1111259.0390000001</v>
      </c>
      <c r="G333" s="2">
        <f t="shared" si="11"/>
        <v>-428776.57100000005</v>
      </c>
      <c r="H333">
        <v>410.59500000000003</v>
      </c>
      <c r="I333">
        <v>6458.72</v>
      </c>
      <c r="J333" s="21">
        <v>0</v>
      </c>
      <c r="K333" s="21">
        <v>0</v>
      </c>
      <c r="L333" s="21">
        <v>0</v>
      </c>
      <c r="M333" s="21">
        <v>0</v>
      </c>
      <c r="N333" s="21">
        <v>0</v>
      </c>
      <c r="R333" s="11" t="s">
        <v>214</v>
      </c>
      <c r="S333">
        <f>SUMIF(GDP!$A$2:$A$195,'World-GCIRaw'!B333,GDP!$E$2:$E$195)</f>
        <v>410.59500000000003</v>
      </c>
      <c r="T333">
        <f>SUMIF(POP!$A$3:$A$235,'World-GCIRaw'!R333,POP!$C$3:$C$235)</f>
        <v>6458.72</v>
      </c>
    </row>
    <row r="334" spans="1:20" x14ac:dyDescent="0.3">
      <c r="A334">
        <v>2010</v>
      </c>
      <c r="B334" s="12" t="s">
        <v>13</v>
      </c>
      <c r="C334" s="12" t="s">
        <v>17</v>
      </c>
      <c r="D334" s="10">
        <v>310791133.59399998</v>
      </c>
      <c r="E334" s="10">
        <v>351867167.05900002</v>
      </c>
      <c r="F334" s="2">
        <f t="shared" si="10"/>
        <v>662658300.653</v>
      </c>
      <c r="G334" s="2">
        <f t="shared" si="11"/>
        <v>41076033.465000033</v>
      </c>
      <c r="H334">
        <v>46569.4</v>
      </c>
      <c r="I334">
        <v>5074.2520000000004</v>
      </c>
      <c r="J334" s="21">
        <v>6.6</v>
      </c>
      <c r="K334" s="21">
        <v>6.5</v>
      </c>
      <c r="L334" s="21">
        <v>5.7</v>
      </c>
      <c r="M334" s="21">
        <v>6.8</v>
      </c>
      <c r="N334" s="21">
        <v>6.9</v>
      </c>
      <c r="R334" s="11" t="s">
        <v>356</v>
      </c>
      <c r="S334">
        <f>SUMIF(GDP!$A$2:$A$195,'World-GCIRaw'!B334,GDP!$E$2:$E$195)</f>
        <v>46569.4</v>
      </c>
      <c r="T334">
        <f>SUMIF(POP!$A$3:$A$235,'World-GCIRaw'!R334,POP!$C$3:$C$235)</f>
        <v>5074.2520000000004</v>
      </c>
    </row>
    <row r="335" spans="1:20" x14ac:dyDescent="0.3">
      <c r="A335">
        <v>2010</v>
      </c>
      <c r="B335" s="12" t="s">
        <v>107</v>
      </c>
      <c r="C335" s="12" t="s">
        <v>488</v>
      </c>
      <c r="D335" s="10">
        <v>30093508.875999998</v>
      </c>
      <c r="E335" s="10">
        <v>29200113.449000001</v>
      </c>
      <c r="F335" s="2">
        <f t="shared" si="10"/>
        <v>59293622.325000003</v>
      </c>
      <c r="G335" s="2">
        <f t="shared" si="11"/>
        <v>-893395.42699999735</v>
      </c>
      <c r="H335">
        <v>23499.59</v>
      </c>
      <c r="I335">
        <v>2045.1679999999999</v>
      </c>
      <c r="J335" s="21">
        <v>5.3</v>
      </c>
      <c r="K335" s="21">
        <v>4.7</v>
      </c>
      <c r="L335" s="21">
        <v>2.9</v>
      </c>
      <c r="M335" s="21">
        <v>5.2</v>
      </c>
      <c r="N335" s="21">
        <v>4.5999999999999996</v>
      </c>
      <c r="R335" s="11" t="s">
        <v>92</v>
      </c>
      <c r="S335">
        <f>SUMIF(GDP!$A$2:$A$195,'World-GCIRaw'!B335,GDP!$E$2:$E$195)</f>
        <v>23499.59</v>
      </c>
      <c r="T335">
        <f>SUMIF(POP!$A$3:$A$235,'World-GCIRaw'!R335,POP!$C$3:$C$235)</f>
        <v>2045.1679999999999</v>
      </c>
    </row>
    <row r="336" spans="1:20" hidden="1" x14ac:dyDescent="0.3">
      <c r="A336">
        <v>2010</v>
      </c>
      <c r="B336" s="28" t="s">
        <v>461</v>
      </c>
      <c r="C336" s="12" t="s">
        <v>497</v>
      </c>
      <c r="D336" s="10">
        <v>404348</v>
      </c>
      <c r="E336" s="10">
        <v>215431.98300000001</v>
      </c>
      <c r="F336" s="2">
        <f t="shared" si="10"/>
        <v>619779.98300000001</v>
      </c>
      <c r="G336" s="2">
        <f t="shared" si="11"/>
        <v>-188916.01699999999</v>
      </c>
      <c r="H336">
        <v>1293.8599999999999</v>
      </c>
      <c r="I336">
        <v>527.79</v>
      </c>
      <c r="J336" s="21">
        <v>0</v>
      </c>
      <c r="K336" s="21">
        <v>0</v>
      </c>
      <c r="L336" s="21">
        <v>0</v>
      </c>
      <c r="M336" s="21">
        <v>0</v>
      </c>
      <c r="N336" s="21">
        <v>0</v>
      </c>
      <c r="R336" s="11" t="s">
        <v>358</v>
      </c>
      <c r="S336">
        <f>SUMIF(GDP!$A$2:$A$195,'World-GCIRaw'!B336,GDP!$E$2:$E$195)</f>
        <v>1293.8599999999999</v>
      </c>
      <c r="T336">
        <f>SUMIF(POP!$A$3:$A$235,'World-GCIRaw'!R336,POP!$C$3:$C$235)</f>
        <v>527.79</v>
      </c>
    </row>
    <row r="337" spans="1:20" x14ac:dyDescent="0.3">
      <c r="A337">
        <v>2010</v>
      </c>
      <c r="B337" s="12" t="s">
        <v>268</v>
      </c>
      <c r="C337" s="12" t="s">
        <v>276</v>
      </c>
      <c r="D337" s="10">
        <v>83099781.127000004</v>
      </c>
      <c r="E337" s="10">
        <v>82630650.018000007</v>
      </c>
      <c r="F337" s="2">
        <f t="shared" si="10"/>
        <v>165730431.14500001</v>
      </c>
      <c r="G337" s="2">
        <f t="shared" si="11"/>
        <v>-469131.10899999738</v>
      </c>
      <c r="H337">
        <v>7380.62</v>
      </c>
      <c r="I337">
        <v>51584.663</v>
      </c>
      <c r="J337" s="21">
        <v>4.5</v>
      </c>
      <c r="K337" s="21">
        <v>4.8</v>
      </c>
      <c r="L337" s="21">
        <v>3.4</v>
      </c>
      <c r="M337" s="21">
        <v>4.7</v>
      </c>
      <c r="N337" s="21">
        <v>6.1</v>
      </c>
      <c r="R337" s="11" t="s">
        <v>216</v>
      </c>
      <c r="S337">
        <f>SUMIF(GDP!$A$2:$A$195,'World-GCIRaw'!B337,GDP!$E$2:$E$195)</f>
        <v>7380.62</v>
      </c>
      <c r="T337">
        <f>SUMIF(POP!$A$3:$A$235,'World-GCIRaw'!R337,POP!$C$3:$C$235)</f>
        <v>51584.663</v>
      </c>
    </row>
    <row r="338" spans="1:20" x14ac:dyDescent="0.3">
      <c r="A338">
        <v>2010</v>
      </c>
      <c r="B338" s="12" t="s">
        <v>106</v>
      </c>
      <c r="C338" s="12" t="s">
        <v>488</v>
      </c>
      <c r="D338" s="10">
        <v>315547199.30900002</v>
      </c>
      <c r="E338" s="10">
        <v>246265330.44299999</v>
      </c>
      <c r="F338" s="2">
        <f t="shared" si="10"/>
        <v>561812529.75199997</v>
      </c>
      <c r="G338" s="2">
        <f t="shared" si="11"/>
        <v>-69281868.866000026</v>
      </c>
      <c r="H338">
        <v>30803.47</v>
      </c>
      <c r="I338">
        <v>46788.63</v>
      </c>
      <c r="J338" s="21">
        <v>5.8</v>
      </c>
      <c r="K338" s="21">
        <v>5.9</v>
      </c>
      <c r="L338" s="21">
        <v>5.6</v>
      </c>
      <c r="M338" s="21">
        <v>5.8</v>
      </c>
      <c r="N338" s="21">
        <v>6</v>
      </c>
      <c r="R338" s="11" t="s">
        <v>93</v>
      </c>
      <c r="S338">
        <f>SUMIF(GDP!$A$2:$A$195,'World-GCIRaw'!B338,GDP!$E$2:$E$195)</f>
        <v>30803.47</v>
      </c>
      <c r="T338">
        <f>SUMIF(POP!$A$3:$A$235,'World-GCIRaw'!R338,POP!$C$3:$C$235)</f>
        <v>46788.63</v>
      </c>
    </row>
    <row r="339" spans="1:20" x14ac:dyDescent="0.3">
      <c r="A339">
        <v>2010</v>
      </c>
      <c r="B339" s="12" t="s">
        <v>463</v>
      </c>
      <c r="C339" s="12" t="s">
        <v>487</v>
      </c>
      <c r="D339" s="10">
        <v>12353707.838</v>
      </c>
      <c r="E339" s="10">
        <v>8304051.8020000001</v>
      </c>
      <c r="F339" s="2">
        <f t="shared" si="10"/>
        <v>20657759.640000001</v>
      </c>
      <c r="G339" s="2">
        <f t="shared" si="11"/>
        <v>-4049656.0359999994</v>
      </c>
      <c r="H339">
        <v>2807.66</v>
      </c>
      <c r="I339">
        <v>20198.352999999999</v>
      </c>
      <c r="J339" s="21">
        <v>3.4</v>
      </c>
      <c r="K339" s="21">
        <v>3.2</v>
      </c>
      <c r="L339" s="21">
        <v>3</v>
      </c>
      <c r="M339" s="21">
        <v>2.9</v>
      </c>
      <c r="N339" s="21">
        <v>3.5</v>
      </c>
      <c r="R339" s="11" t="s">
        <v>359</v>
      </c>
      <c r="S339">
        <f>SUMIF(GDP!$A$2:$A$195,'World-GCIRaw'!B339,GDP!$E$2:$E$195)</f>
        <v>2807.66</v>
      </c>
      <c r="T339">
        <f>SUMIF(POP!$A$3:$A$235,'World-GCIRaw'!R339,POP!$C$3:$C$235)</f>
        <v>20198.352999999999</v>
      </c>
    </row>
    <row r="340" spans="1:20" x14ac:dyDescent="0.3">
      <c r="A340">
        <v>2010</v>
      </c>
      <c r="B340" s="12" t="s">
        <v>464</v>
      </c>
      <c r="C340" s="12" t="s">
        <v>498</v>
      </c>
      <c r="D340" s="10">
        <v>1397499.693</v>
      </c>
      <c r="E340" s="10">
        <v>2025566.568</v>
      </c>
      <c r="F340" s="2">
        <f t="shared" si="10"/>
        <v>3423066.2609999999</v>
      </c>
      <c r="G340" s="2">
        <f t="shared" si="11"/>
        <v>628066.875</v>
      </c>
      <c r="H340">
        <v>8224.07</v>
      </c>
      <c r="I340">
        <v>526.10299999999995</v>
      </c>
      <c r="J340" s="21">
        <v>3.6</v>
      </c>
      <c r="K340" s="21">
        <v>3.1</v>
      </c>
      <c r="L340" s="21">
        <v>3.2</v>
      </c>
      <c r="M340" s="21">
        <v>3.2</v>
      </c>
      <c r="N340" s="21">
        <v>3</v>
      </c>
      <c r="R340" s="11" t="s">
        <v>360</v>
      </c>
      <c r="S340">
        <f>SUMIF(GDP!$A$2:$A$195,'World-GCIRaw'!B340,GDP!$E$2:$E$195)</f>
        <v>8224.07</v>
      </c>
      <c r="T340">
        <f>SUMIF(POP!$A$3:$A$235,'World-GCIRaw'!R340,POP!$C$3:$C$235)</f>
        <v>526.10299999999995</v>
      </c>
    </row>
    <row r="341" spans="1:20" x14ac:dyDescent="0.3">
      <c r="A341">
        <v>2010</v>
      </c>
      <c r="B341" s="12" t="s">
        <v>105</v>
      </c>
      <c r="C341" s="12" t="s">
        <v>488</v>
      </c>
      <c r="D341" s="10">
        <v>148788238.595</v>
      </c>
      <c r="E341" s="10">
        <v>158410621.98899999</v>
      </c>
      <c r="F341" s="2">
        <f t="shared" si="10"/>
        <v>307198860.58399999</v>
      </c>
      <c r="G341" s="2">
        <f t="shared" si="11"/>
        <v>9622383.3939999938</v>
      </c>
      <c r="H341">
        <v>51925.599999999999</v>
      </c>
      <c r="I341">
        <v>9390.1679999999997</v>
      </c>
      <c r="J341" s="21">
        <v>6.1</v>
      </c>
      <c r="K341" s="21">
        <v>5.7</v>
      </c>
      <c r="L341" s="21">
        <v>5</v>
      </c>
      <c r="M341" s="21">
        <v>6</v>
      </c>
      <c r="N341" s="21">
        <v>6.3</v>
      </c>
      <c r="R341" s="11" t="s">
        <v>94</v>
      </c>
      <c r="S341">
        <f>SUMIF(GDP!$A$2:$A$195,'World-GCIRaw'!B341,GDP!$E$2:$E$195)</f>
        <v>51925.599999999999</v>
      </c>
      <c r="T341">
        <f>SUMIF(POP!$A$3:$A$235,'World-GCIRaw'!R341,POP!$C$3:$C$235)</f>
        <v>9390.1679999999997</v>
      </c>
    </row>
    <row r="342" spans="1:20" x14ac:dyDescent="0.3">
      <c r="A342">
        <v>2010</v>
      </c>
      <c r="B342" s="12" t="s">
        <v>104</v>
      </c>
      <c r="C342" s="12" t="s">
        <v>488</v>
      </c>
      <c r="D342" s="10">
        <v>176280625.55500001</v>
      </c>
      <c r="E342" s="10">
        <v>195609280.16999999</v>
      </c>
      <c r="F342" s="2">
        <f t="shared" si="10"/>
        <v>371889905.72500002</v>
      </c>
      <c r="G342" s="2">
        <f t="shared" si="11"/>
        <v>19328654.61499998</v>
      </c>
      <c r="H342">
        <v>74884.83</v>
      </c>
      <c r="I342">
        <v>7867.9740000000002</v>
      </c>
      <c r="J342" s="21">
        <v>4.2</v>
      </c>
      <c r="K342" s="21">
        <v>4.3</v>
      </c>
      <c r="L342" s="21">
        <v>3.9</v>
      </c>
      <c r="M342" s="21">
        <v>3.5</v>
      </c>
      <c r="N342" s="21">
        <v>3.5</v>
      </c>
      <c r="R342" s="11" t="s">
        <v>95</v>
      </c>
      <c r="S342">
        <f>SUMIF(GDP!$A$2:$A$195,'World-GCIRaw'!B342,GDP!$E$2:$E$195)</f>
        <v>74884.83</v>
      </c>
      <c r="T342">
        <f>SUMIF(POP!$A$3:$A$235,'World-GCIRaw'!R342,POP!$C$3:$C$235)</f>
        <v>7867.9740000000002</v>
      </c>
    </row>
    <row r="343" spans="1:20" hidden="1" x14ac:dyDescent="0.3">
      <c r="A343">
        <v>2010</v>
      </c>
      <c r="B343" s="28" t="s">
        <v>167</v>
      </c>
      <c r="C343" s="12" t="s">
        <v>137</v>
      </c>
      <c r="D343" s="10">
        <v>17561575.592999998</v>
      </c>
      <c r="E343" s="10">
        <v>12796108</v>
      </c>
      <c r="F343" s="2">
        <f t="shared" si="10"/>
        <v>30357683.592999998</v>
      </c>
      <c r="G343" s="2">
        <f t="shared" si="11"/>
        <v>-4765467.5929999985</v>
      </c>
      <c r="H343">
        <v>2806.69</v>
      </c>
      <c r="I343">
        <v>21018.833999999999</v>
      </c>
      <c r="J343" s="21">
        <v>0</v>
      </c>
      <c r="K343" s="21">
        <v>0</v>
      </c>
      <c r="L343" s="21">
        <v>0</v>
      </c>
      <c r="M343" s="21">
        <v>0</v>
      </c>
      <c r="N343" s="21">
        <v>0</v>
      </c>
      <c r="R343" s="11" t="s">
        <v>151</v>
      </c>
      <c r="S343">
        <f>SUMIF(GDP!$A$2:$A$195,'World-GCIRaw'!B343,GDP!$E$2:$E$195)</f>
        <v>2806.69</v>
      </c>
      <c r="T343">
        <f>SUMIF(POP!$A$3:$A$235,'World-GCIRaw'!R343,POP!$C$3:$C$235)</f>
        <v>21018.833999999999</v>
      </c>
    </row>
    <row r="344" spans="1:20" x14ac:dyDescent="0.3">
      <c r="A344">
        <v>2010</v>
      </c>
      <c r="B344" s="12" t="s">
        <v>465</v>
      </c>
      <c r="C344" s="12" t="s">
        <v>137</v>
      </c>
      <c r="D344" s="10">
        <v>2656900</v>
      </c>
      <c r="E344" s="10">
        <v>1173215.2350000001</v>
      </c>
      <c r="F344" s="2">
        <f t="shared" si="10"/>
        <v>3830115.2350000003</v>
      </c>
      <c r="G344" s="2">
        <f t="shared" si="11"/>
        <v>-1483684.7649999999</v>
      </c>
      <c r="H344">
        <v>738.28700000000003</v>
      </c>
      <c r="I344">
        <v>7641.63</v>
      </c>
      <c r="J344" s="21">
        <v>3.4</v>
      </c>
      <c r="K344" s="21">
        <v>3.2</v>
      </c>
      <c r="L344" s="21">
        <v>3.6</v>
      </c>
      <c r="M344" s="21">
        <v>3</v>
      </c>
      <c r="N344" s="21">
        <v>3</v>
      </c>
      <c r="R344" s="11" t="s">
        <v>361</v>
      </c>
      <c r="S344">
        <f>SUMIF(GDP!$A$2:$A$195,'World-GCIRaw'!B344,GDP!$E$2:$E$195)</f>
        <v>738.28700000000003</v>
      </c>
      <c r="T344">
        <f>SUMIF(POP!$A$3:$A$235,'World-GCIRaw'!R344,POP!$C$3:$C$235)</f>
        <v>7641.63</v>
      </c>
    </row>
    <row r="345" spans="1:20" x14ac:dyDescent="0.3">
      <c r="A345">
        <v>2010</v>
      </c>
      <c r="B345" s="12" t="s">
        <v>14</v>
      </c>
      <c r="C345" s="12" t="s">
        <v>17</v>
      </c>
      <c r="D345" s="10">
        <v>182393379.868</v>
      </c>
      <c r="E345" s="10">
        <v>195311520.25600001</v>
      </c>
      <c r="F345" s="2">
        <f t="shared" si="10"/>
        <v>377704900.12400001</v>
      </c>
      <c r="G345" s="2">
        <f t="shared" si="11"/>
        <v>12918140.388000011</v>
      </c>
      <c r="H345">
        <v>5174.53</v>
      </c>
      <c r="I345">
        <v>67208.808000000005</v>
      </c>
      <c r="J345" s="21">
        <v>4.7</v>
      </c>
      <c r="K345" s="21">
        <v>5</v>
      </c>
      <c r="L345" s="21">
        <v>2.6</v>
      </c>
      <c r="M345" s="21">
        <v>4.7</v>
      </c>
      <c r="N345" s="21">
        <v>5.7</v>
      </c>
      <c r="R345" s="11" t="s">
        <v>362</v>
      </c>
      <c r="S345">
        <f>SUMIF(GDP!$A$2:$A$195,'World-GCIRaw'!B345,GDP!$E$2:$E$195)</f>
        <v>5174.53</v>
      </c>
      <c r="T345">
        <f>SUMIF(POP!$A$3:$A$235,'World-GCIRaw'!R345,POP!$C$3:$C$235)</f>
        <v>67208.808000000005</v>
      </c>
    </row>
    <row r="346" spans="1:20" x14ac:dyDescent="0.3">
      <c r="A346">
        <v>2010</v>
      </c>
      <c r="B346" s="12" t="s">
        <v>15</v>
      </c>
      <c r="C346" s="12" t="s">
        <v>17</v>
      </c>
      <c r="D346" s="10">
        <v>245782.19699999999</v>
      </c>
      <c r="E346" s="10">
        <v>16395</v>
      </c>
      <c r="F346" s="2">
        <f t="shared" si="10"/>
        <v>262177.19699999999</v>
      </c>
      <c r="G346" s="2">
        <f t="shared" si="11"/>
        <v>-229387.19699999999</v>
      </c>
      <c r="H346">
        <v>3782.71</v>
      </c>
      <c r="I346">
        <v>1109.5909999999999</v>
      </c>
      <c r="J346" s="21">
        <v>2.5</v>
      </c>
      <c r="K346" s="21">
        <v>2.1</v>
      </c>
      <c r="L346" s="21">
        <v>0</v>
      </c>
      <c r="M346" s="21">
        <v>5.6</v>
      </c>
      <c r="N346" s="21">
        <v>3.1</v>
      </c>
      <c r="R346" s="11" t="s">
        <v>363</v>
      </c>
      <c r="S346">
        <f>SUMIF(GDP!$A$2:$A$195,'World-GCIRaw'!B346,GDP!$E$2:$E$195)</f>
        <v>3782.71</v>
      </c>
      <c r="T346">
        <f>SUMIF(POP!$A$3:$A$235,'World-GCIRaw'!R346,POP!$C$3:$C$235)</f>
        <v>1109.5909999999999</v>
      </c>
    </row>
    <row r="347" spans="1:20" hidden="1" x14ac:dyDescent="0.3">
      <c r="A347">
        <v>2010</v>
      </c>
      <c r="B347" s="28" t="s">
        <v>270</v>
      </c>
      <c r="C347" s="12" t="s">
        <v>276</v>
      </c>
      <c r="D347" s="10">
        <v>1682694.7350000001</v>
      </c>
      <c r="E347" s="10">
        <v>976221.38699999999</v>
      </c>
      <c r="F347" s="2">
        <f t="shared" si="10"/>
        <v>2658916.122</v>
      </c>
      <c r="G347" s="2">
        <f t="shared" si="11"/>
        <v>-706473.34800000011</v>
      </c>
      <c r="H347">
        <v>527.82299999999998</v>
      </c>
      <c r="I347">
        <v>6502.9520000000002</v>
      </c>
      <c r="J347" s="21">
        <v>0</v>
      </c>
      <c r="K347" s="21">
        <v>0</v>
      </c>
      <c r="L347" s="21">
        <v>0</v>
      </c>
      <c r="M347" s="21">
        <v>0</v>
      </c>
      <c r="N347" s="21">
        <v>0</v>
      </c>
      <c r="R347" s="11" t="s">
        <v>218</v>
      </c>
      <c r="S347">
        <f>SUMIF(GDP!$A$2:$A$195,'World-GCIRaw'!B347,GDP!$E$2:$E$195)</f>
        <v>527.82299999999998</v>
      </c>
      <c r="T347">
        <f>SUMIF(POP!$A$3:$A$235,'World-GCIRaw'!R347,POP!$C$3:$C$235)</f>
        <v>6502.9520000000002</v>
      </c>
    </row>
    <row r="348" spans="1:20" hidden="1" x14ac:dyDescent="0.3">
      <c r="A348">
        <v>2010</v>
      </c>
      <c r="B348" s="28" t="s">
        <v>466</v>
      </c>
      <c r="C348" s="12" t="s">
        <v>497</v>
      </c>
      <c r="D348" s="10">
        <v>158777.38500000001</v>
      </c>
      <c r="E348" s="10">
        <v>8257.0259999999998</v>
      </c>
      <c r="F348" s="2">
        <f t="shared" si="10"/>
        <v>167034.41100000002</v>
      </c>
      <c r="G348" s="2">
        <f t="shared" si="11"/>
        <v>-150520.359</v>
      </c>
      <c r="H348">
        <v>3788.68</v>
      </c>
      <c r="I348">
        <v>104.137</v>
      </c>
      <c r="J348" s="21">
        <v>0</v>
      </c>
      <c r="K348" s="21">
        <v>0</v>
      </c>
      <c r="L348" s="21">
        <v>0</v>
      </c>
      <c r="M348" s="21">
        <v>0</v>
      </c>
      <c r="N348" s="21">
        <v>0</v>
      </c>
      <c r="R348" s="11" t="s">
        <v>365</v>
      </c>
      <c r="S348">
        <f>SUMIF(GDP!$A$2:$A$195,'World-GCIRaw'!B348,GDP!$E$2:$E$195)</f>
        <v>3788.68</v>
      </c>
      <c r="T348">
        <f>SUMIF(POP!$A$3:$A$235,'World-GCIRaw'!R348,POP!$C$3:$C$235)</f>
        <v>104.137</v>
      </c>
    </row>
    <row r="349" spans="1:20" hidden="1" x14ac:dyDescent="0.3">
      <c r="A349">
        <v>2010</v>
      </c>
      <c r="B349" s="28" t="s">
        <v>467</v>
      </c>
      <c r="C349" s="12" t="s">
        <v>498</v>
      </c>
      <c r="D349" s="10">
        <v>6479599.2850000001</v>
      </c>
      <c r="E349" s="10">
        <v>10981679.471999999</v>
      </c>
      <c r="F349" s="2">
        <f t="shared" si="10"/>
        <v>17461278.756999999</v>
      </c>
      <c r="G349" s="2">
        <f t="shared" si="11"/>
        <v>4502080.186999999</v>
      </c>
      <c r="H349">
        <v>16958</v>
      </c>
      <c r="I349">
        <v>1328.1</v>
      </c>
      <c r="J349" s="21">
        <v>0</v>
      </c>
      <c r="K349" s="21">
        <v>0</v>
      </c>
      <c r="L349" s="21">
        <v>0</v>
      </c>
      <c r="M349" s="21">
        <v>0</v>
      </c>
      <c r="N349" s="21">
        <v>0</v>
      </c>
      <c r="R349" s="11" t="s">
        <v>366</v>
      </c>
      <c r="S349">
        <f>SUMIF(GDP!$A$2:$A$195,'World-GCIRaw'!B349,GDP!$E$2:$E$195)</f>
        <v>16958</v>
      </c>
      <c r="T349">
        <f>SUMIF(POP!$A$3:$A$235,'World-GCIRaw'!R349,POP!$C$3:$C$235)</f>
        <v>1328.1</v>
      </c>
    </row>
    <row r="350" spans="1:20" x14ac:dyDescent="0.3">
      <c r="A350">
        <v>2010</v>
      </c>
      <c r="B350" s="12" t="s">
        <v>271</v>
      </c>
      <c r="C350" s="12" t="s">
        <v>276</v>
      </c>
      <c r="D350" s="10">
        <v>22215362.061000001</v>
      </c>
      <c r="E350" s="10">
        <v>16426570.437999999</v>
      </c>
      <c r="F350" s="2">
        <f t="shared" si="10"/>
        <v>38641932.498999998</v>
      </c>
      <c r="G350" s="2">
        <f t="shared" si="11"/>
        <v>-5788791.6230000015</v>
      </c>
      <c r="H350">
        <v>4140.49</v>
      </c>
      <c r="I350">
        <v>10639.931</v>
      </c>
      <c r="J350" s="21">
        <v>5</v>
      </c>
      <c r="K350" s="21">
        <v>4.5999999999999996</v>
      </c>
      <c r="L350" s="21">
        <v>3.7</v>
      </c>
      <c r="M350" s="21">
        <v>4.5</v>
      </c>
      <c r="N350" s="21">
        <v>5.3</v>
      </c>
      <c r="R350" s="11" t="s">
        <v>219</v>
      </c>
      <c r="S350">
        <f>SUMIF(GDP!$A$2:$A$195,'World-GCIRaw'!B350,GDP!$E$2:$E$195)</f>
        <v>4140.49</v>
      </c>
      <c r="T350">
        <f>SUMIF(POP!$A$3:$A$235,'World-GCIRaw'!R350,POP!$C$3:$C$235)</f>
        <v>10639.931</v>
      </c>
    </row>
    <row r="351" spans="1:20" x14ac:dyDescent="0.3">
      <c r="A351">
        <v>2010</v>
      </c>
      <c r="B351" s="12" t="s">
        <v>168</v>
      </c>
      <c r="C351" s="12" t="s">
        <v>137</v>
      </c>
      <c r="D351" s="10">
        <v>185544331.852</v>
      </c>
      <c r="E351" s="10">
        <v>113883219.184</v>
      </c>
      <c r="F351" s="2">
        <f t="shared" si="10"/>
        <v>299427551.03600001</v>
      </c>
      <c r="G351" s="2">
        <f t="shared" si="11"/>
        <v>-71661112.667999998</v>
      </c>
      <c r="H351">
        <v>10475.57</v>
      </c>
      <c r="I351">
        <v>72326.914000000004</v>
      </c>
      <c r="J351" s="21">
        <v>5.3</v>
      </c>
      <c r="K351" s="21">
        <v>4.8</v>
      </c>
      <c r="L351" s="21">
        <v>2.7</v>
      </c>
      <c r="M351" s="21">
        <v>4.2</v>
      </c>
      <c r="N351" s="21">
        <v>5.5</v>
      </c>
      <c r="R351" s="11" t="s">
        <v>152</v>
      </c>
      <c r="S351">
        <f>SUMIF(GDP!$A$2:$A$195,'World-GCIRaw'!B351,GDP!$E$2:$E$195)</f>
        <v>10475.57</v>
      </c>
      <c r="T351">
        <f>SUMIF(POP!$A$3:$A$235,'World-GCIRaw'!R351,POP!$C$3:$C$235)</f>
        <v>72326.914000000004</v>
      </c>
    </row>
    <row r="352" spans="1:20" x14ac:dyDescent="0.3">
      <c r="A352">
        <v>2010</v>
      </c>
      <c r="B352" s="12" t="s">
        <v>468</v>
      </c>
      <c r="C352" s="12" t="s">
        <v>137</v>
      </c>
      <c r="D352" s="10">
        <v>5700000</v>
      </c>
      <c r="E352" s="10">
        <v>6500000</v>
      </c>
      <c r="F352" s="2">
        <f t="shared" si="10"/>
        <v>12200000</v>
      </c>
      <c r="G352" s="2">
        <f t="shared" si="11"/>
        <v>800000</v>
      </c>
      <c r="H352">
        <v>4439.2</v>
      </c>
      <c r="I352">
        <v>5087.21</v>
      </c>
      <c r="J352" s="21">
        <v>3.4</v>
      </c>
      <c r="K352" s="21">
        <v>3.2</v>
      </c>
      <c r="L352" s="21">
        <v>3</v>
      </c>
      <c r="M352" s="21">
        <v>3.6</v>
      </c>
      <c r="N352" s="21">
        <v>3.8</v>
      </c>
      <c r="R352" s="11" t="s">
        <v>367</v>
      </c>
      <c r="S352">
        <f>SUMIF(GDP!$A$2:$A$195,'World-GCIRaw'!B352,GDP!$E$2:$E$195)</f>
        <v>4439.2</v>
      </c>
      <c r="T352">
        <f>SUMIF(POP!$A$3:$A$235,'World-GCIRaw'!R352,POP!$C$3:$C$235)</f>
        <v>5087.21</v>
      </c>
    </row>
    <row r="353" spans="1:20" hidden="1" x14ac:dyDescent="0.3">
      <c r="A353">
        <v>2010</v>
      </c>
      <c r="B353" s="28" t="s">
        <v>469</v>
      </c>
      <c r="C353" s="12" t="s">
        <v>497</v>
      </c>
      <c r="D353" s="10">
        <v>16056.948</v>
      </c>
      <c r="E353" s="10">
        <v>297.29000000000002</v>
      </c>
      <c r="F353" s="2">
        <f t="shared" si="10"/>
        <v>16354.238000000001</v>
      </c>
      <c r="G353" s="2">
        <f t="shared" si="11"/>
        <v>-15759.657999999999</v>
      </c>
      <c r="H353">
        <v>3059.16</v>
      </c>
      <c r="I353">
        <v>10.531000000000001</v>
      </c>
      <c r="J353" s="21">
        <v>0</v>
      </c>
      <c r="K353" s="21">
        <v>0</v>
      </c>
      <c r="L353" s="21">
        <v>0</v>
      </c>
      <c r="M353" s="21">
        <v>0</v>
      </c>
      <c r="N353" s="21">
        <v>0</v>
      </c>
      <c r="R353" s="11" t="s">
        <v>369</v>
      </c>
      <c r="S353">
        <f>SUMIF(GDP!$A$2:$A$195,'World-GCIRaw'!B353,GDP!$E$2:$E$195)</f>
        <v>3059.16</v>
      </c>
      <c r="T353">
        <f>SUMIF(POP!$A$3:$A$235,'World-GCIRaw'!R353,POP!$C$3:$C$235)</f>
        <v>10.531000000000001</v>
      </c>
    </row>
    <row r="354" spans="1:20" x14ac:dyDescent="0.3">
      <c r="A354">
        <v>2010</v>
      </c>
      <c r="B354" s="12" t="s">
        <v>272</v>
      </c>
      <c r="C354" s="12" t="s">
        <v>276</v>
      </c>
      <c r="D354" s="10">
        <v>4664338.4720000001</v>
      </c>
      <c r="E354" s="10">
        <v>1618603.26</v>
      </c>
      <c r="F354" s="2">
        <f t="shared" si="10"/>
        <v>6282941.7319999998</v>
      </c>
      <c r="G354" s="2">
        <f t="shared" si="11"/>
        <v>-3045735.2120000003</v>
      </c>
      <c r="H354">
        <v>662.22299999999996</v>
      </c>
      <c r="I354">
        <v>33915.133000000002</v>
      </c>
      <c r="J354" s="21">
        <v>3.6</v>
      </c>
      <c r="K354" s="21">
        <v>3</v>
      </c>
      <c r="L354" s="21">
        <v>1.4</v>
      </c>
      <c r="M354" s="21">
        <v>3.7</v>
      </c>
      <c r="N354" s="21">
        <v>3.9</v>
      </c>
      <c r="R354" s="11" t="s">
        <v>220</v>
      </c>
      <c r="S354">
        <f>SUMIF(GDP!$A$2:$A$195,'World-GCIRaw'!B354,GDP!$E$2:$E$195)</f>
        <v>662.22299999999996</v>
      </c>
      <c r="T354">
        <f>SUMIF(POP!$A$3:$A$235,'World-GCIRaw'!R354,POP!$C$3:$C$235)</f>
        <v>33915.133000000002</v>
      </c>
    </row>
    <row r="355" spans="1:20" x14ac:dyDescent="0.3">
      <c r="A355">
        <v>2010</v>
      </c>
      <c r="B355" s="12" t="s">
        <v>103</v>
      </c>
      <c r="C355" s="12" t="s">
        <v>488</v>
      </c>
      <c r="D355" s="10">
        <v>60737134.586000003</v>
      </c>
      <c r="E355" s="10">
        <v>51430285.575999998</v>
      </c>
      <c r="F355" s="2">
        <f t="shared" si="10"/>
        <v>112167420.162</v>
      </c>
      <c r="G355" s="2">
        <f t="shared" si="11"/>
        <v>-9306849.0100000054</v>
      </c>
      <c r="H355">
        <v>2982.81</v>
      </c>
      <c r="I355">
        <v>45792.500999999997</v>
      </c>
      <c r="J355" s="21">
        <v>4.2</v>
      </c>
      <c r="K355" s="21">
        <v>3.5</v>
      </c>
      <c r="L355" s="21">
        <v>3.8</v>
      </c>
      <c r="M355" s="21">
        <v>3</v>
      </c>
      <c r="N355" s="21">
        <v>2.9</v>
      </c>
      <c r="R355" s="11" t="s">
        <v>96</v>
      </c>
      <c r="S355">
        <f>SUMIF(GDP!$A$2:$A$195,'World-GCIRaw'!B355,GDP!$E$2:$E$195)</f>
        <v>2982.81</v>
      </c>
      <c r="T355">
        <f>SUMIF(POP!$A$3:$A$235,'World-GCIRaw'!R355,POP!$C$3:$C$235)</f>
        <v>45792.500999999997</v>
      </c>
    </row>
    <row r="356" spans="1:20" x14ac:dyDescent="0.3">
      <c r="A356">
        <v>2010</v>
      </c>
      <c r="B356" s="12" t="s">
        <v>169</v>
      </c>
      <c r="C356" s="12" t="s">
        <v>137</v>
      </c>
      <c r="D356" s="10">
        <v>165000000</v>
      </c>
      <c r="E356" s="10">
        <v>198362000</v>
      </c>
      <c r="F356" s="2">
        <f t="shared" si="10"/>
        <v>363362000</v>
      </c>
      <c r="G356" s="2">
        <f t="shared" si="11"/>
        <v>33362000</v>
      </c>
      <c r="H356">
        <v>35064.26</v>
      </c>
      <c r="I356">
        <v>8270.6839999999993</v>
      </c>
      <c r="J356" s="21">
        <v>6.3</v>
      </c>
      <c r="K356" s="21">
        <v>6.3</v>
      </c>
      <c r="L356" s="21">
        <v>0</v>
      </c>
      <c r="M356" s="21">
        <v>6.2</v>
      </c>
      <c r="N356" s="21">
        <v>6.5</v>
      </c>
      <c r="R356" s="11" t="s">
        <v>153</v>
      </c>
      <c r="S356">
        <f>SUMIF(GDP!$A$2:$A$195,'World-GCIRaw'!B356,GDP!$E$2:$E$195)</f>
        <v>35064.26</v>
      </c>
      <c r="T356">
        <f>SUMIF(POP!$A$3:$A$235,'World-GCIRaw'!R356,POP!$C$3:$C$235)</f>
        <v>8270.6839999999993</v>
      </c>
    </row>
    <row r="357" spans="1:20" x14ac:dyDescent="0.3">
      <c r="A357">
        <v>2010</v>
      </c>
      <c r="B357" s="12" t="s">
        <v>102</v>
      </c>
      <c r="C357" s="12" t="s">
        <v>488</v>
      </c>
      <c r="D357" s="10">
        <v>627617523.09300005</v>
      </c>
      <c r="E357" s="10">
        <v>422014118.47299999</v>
      </c>
      <c r="F357" s="2">
        <f t="shared" si="10"/>
        <v>1049631641.566</v>
      </c>
      <c r="G357" s="2">
        <f t="shared" si="11"/>
        <v>-205603404.62000006</v>
      </c>
      <c r="H357">
        <v>39122.19</v>
      </c>
      <c r="I357">
        <v>63546.495999999999</v>
      </c>
      <c r="J357" s="21">
        <v>5.6</v>
      </c>
      <c r="K357" s="21">
        <v>5.5</v>
      </c>
      <c r="L357" s="21">
        <v>4.9000000000000004</v>
      </c>
      <c r="M357" s="21">
        <v>5.6</v>
      </c>
      <c r="N357" s="21">
        <v>5.9</v>
      </c>
      <c r="R357" s="11" t="s">
        <v>97</v>
      </c>
      <c r="S357">
        <f>SUMIF(GDP!$A$2:$A$195,'World-GCIRaw'!B357,GDP!$E$2:$E$195)</f>
        <v>39122.19</v>
      </c>
      <c r="T357">
        <f>SUMIF(POP!$A$3:$A$235,'World-GCIRaw'!R357,POP!$C$3:$C$235)</f>
        <v>63546.495999999999</v>
      </c>
    </row>
    <row r="358" spans="1:20" x14ac:dyDescent="0.3">
      <c r="A358">
        <v>2010</v>
      </c>
      <c r="B358" s="12" t="s">
        <v>273</v>
      </c>
      <c r="C358" s="12" t="s">
        <v>276</v>
      </c>
      <c r="D358" s="10">
        <v>8012873.966</v>
      </c>
      <c r="E358" s="10">
        <v>4050546.4449999998</v>
      </c>
      <c r="F358" s="2">
        <f t="shared" si="10"/>
        <v>12063420.411</v>
      </c>
      <c r="G358" s="2">
        <f t="shared" si="11"/>
        <v>-3962327.5210000002</v>
      </c>
      <c r="H358">
        <v>725.76499999999999</v>
      </c>
      <c r="I358">
        <v>46098.591</v>
      </c>
      <c r="J358" s="21">
        <v>2.6</v>
      </c>
      <c r="K358" s="21">
        <v>3.1</v>
      </c>
      <c r="L358" s="21">
        <v>2.2000000000000002</v>
      </c>
      <c r="M358" s="21">
        <v>2.6</v>
      </c>
      <c r="N358" s="21">
        <v>3.4</v>
      </c>
      <c r="R358" s="11" t="s">
        <v>221</v>
      </c>
      <c r="S358">
        <f>SUMIF(GDP!$A$2:$A$195,'World-GCIRaw'!B358,GDP!$E$2:$E$195)</f>
        <v>725.76499999999999</v>
      </c>
      <c r="T358">
        <f>SUMIF(POP!$A$3:$A$235,'World-GCIRaw'!R358,POP!$C$3:$C$235)</f>
        <v>46098.591</v>
      </c>
    </row>
    <row r="359" spans="1:20" x14ac:dyDescent="0.3">
      <c r="A359">
        <v>2010</v>
      </c>
      <c r="B359" s="12" t="s">
        <v>485</v>
      </c>
      <c r="C359" s="12" t="s">
        <v>499</v>
      </c>
      <c r="D359" s="10">
        <v>1968259900.993</v>
      </c>
      <c r="E359" s="10">
        <v>1278099187.391</v>
      </c>
      <c r="F359" s="2">
        <f t="shared" si="10"/>
        <v>3246359088.3839998</v>
      </c>
      <c r="G359" s="2">
        <f t="shared" si="11"/>
        <v>-690160713.602</v>
      </c>
      <c r="H359">
        <v>48402.58</v>
      </c>
      <c r="I359">
        <v>312464.23300000001</v>
      </c>
      <c r="J359" s="21">
        <v>5.7</v>
      </c>
      <c r="K359" s="21">
        <v>5.7</v>
      </c>
      <c r="L359" s="21">
        <v>4.8</v>
      </c>
      <c r="M359" s="21">
        <v>5.5</v>
      </c>
      <c r="N359" s="21">
        <v>5.7</v>
      </c>
      <c r="R359" s="11" t="s">
        <v>370</v>
      </c>
      <c r="S359">
        <f>SUMIF(GDP!$A$2:$A$195,'World-GCIRaw'!B359,GDP!$E$2:$E$195)</f>
        <v>48402.58</v>
      </c>
      <c r="T359">
        <f>SUMIF(POP!$A$3:$A$235,'World-GCIRaw'!R359,POP!$C$3:$C$235)</f>
        <v>312464.23300000001</v>
      </c>
    </row>
    <row r="360" spans="1:20" x14ac:dyDescent="0.3">
      <c r="A360">
        <v>2010</v>
      </c>
      <c r="B360" s="12" t="s">
        <v>470</v>
      </c>
      <c r="C360" s="12" t="s">
        <v>498</v>
      </c>
      <c r="D360" s="10">
        <v>8621757.6410000008</v>
      </c>
      <c r="E360" s="10">
        <v>6724161.7070000004</v>
      </c>
      <c r="F360" s="2">
        <f t="shared" si="10"/>
        <v>15345919.348000001</v>
      </c>
      <c r="G360" s="2">
        <f t="shared" si="11"/>
        <v>-1897595.9340000004</v>
      </c>
      <c r="H360">
        <v>11859.9</v>
      </c>
      <c r="I360">
        <v>3374.415</v>
      </c>
      <c r="J360" s="21">
        <v>3.5</v>
      </c>
      <c r="K360" s="21">
        <v>3.2</v>
      </c>
      <c r="L360" s="21">
        <v>3</v>
      </c>
      <c r="M360" s="21">
        <v>2.9</v>
      </c>
      <c r="N360" s="21">
        <v>3.6</v>
      </c>
      <c r="R360" s="11" t="s">
        <v>371</v>
      </c>
      <c r="S360">
        <f>SUMIF(GDP!$A$2:$A$195,'World-GCIRaw'!B360,GDP!$E$2:$E$195)</f>
        <v>11859.9</v>
      </c>
      <c r="T360">
        <f>SUMIF(POP!$A$3:$A$235,'World-GCIRaw'!R360,POP!$C$3:$C$235)</f>
        <v>3374.415</v>
      </c>
    </row>
    <row r="361" spans="1:20" x14ac:dyDescent="0.3">
      <c r="A361">
        <v>2010</v>
      </c>
      <c r="B361" s="12" t="s">
        <v>471</v>
      </c>
      <c r="C361" s="12" t="s">
        <v>137</v>
      </c>
      <c r="D361" s="10">
        <v>8689483</v>
      </c>
      <c r="E361" s="10">
        <v>11695013</v>
      </c>
      <c r="F361" s="2">
        <f t="shared" si="10"/>
        <v>20384496</v>
      </c>
      <c r="G361" s="2">
        <f t="shared" si="11"/>
        <v>3005530</v>
      </c>
      <c r="H361">
        <v>1404.85</v>
      </c>
      <c r="I361">
        <v>28606.294000000002</v>
      </c>
      <c r="J361" s="21">
        <v>3.5</v>
      </c>
      <c r="K361" s="21">
        <v>3.2</v>
      </c>
      <c r="L361" s="21">
        <v>3.6</v>
      </c>
      <c r="M361" s="21">
        <v>3.8</v>
      </c>
      <c r="N361" s="21">
        <v>3.1</v>
      </c>
      <c r="R361" s="11" t="s">
        <v>372</v>
      </c>
      <c r="S361">
        <f>SUMIF(GDP!$A$2:$A$195,'World-GCIRaw'!B361,GDP!$E$2:$E$195)</f>
        <v>1404.85</v>
      </c>
      <c r="T361">
        <f>SUMIF(POP!$A$3:$A$235,'World-GCIRaw'!R361,POP!$C$3:$C$235)</f>
        <v>28606.294000000002</v>
      </c>
    </row>
    <row r="362" spans="1:20" hidden="1" x14ac:dyDescent="0.3">
      <c r="A362">
        <v>2010</v>
      </c>
      <c r="B362" s="28" t="s">
        <v>472</v>
      </c>
      <c r="C362" s="12" t="s">
        <v>497</v>
      </c>
      <c r="D362" s="10">
        <v>276007.29399999999</v>
      </c>
      <c r="E362" s="10">
        <v>46174.038999999997</v>
      </c>
      <c r="F362" s="2">
        <f t="shared" si="10"/>
        <v>322181.33299999998</v>
      </c>
      <c r="G362" s="2">
        <f t="shared" si="11"/>
        <v>-229833.255</v>
      </c>
      <c r="H362">
        <v>2841.21</v>
      </c>
      <c r="I362">
        <v>236.29499999999999</v>
      </c>
      <c r="J362" s="21">
        <v>0</v>
      </c>
      <c r="K362" s="21">
        <v>0</v>
      </c>
      <c r="L362" s="21">
        <v>0</v>
      </c>
      <c r="M362" s="21">
        <v>0</v>
      </c>
      <c r="N362" s="21">
        <v>0</v>
      </c>
      <c r="R362" s="11" t="s">
        <v>373</v>
      </c>
      <c r="S362">
        <f>SUMIF(GDP!$A$2:$A$195,'World-GCIRaw'!B362,GDP!$E$2:$E$195)</f>
        <v>2841.21</v>
      </c>
      <c r="T362">
        <f>SUMIF(POP!$A$3:$A$235,'World-GCIRaw'!R362,POP!$C$3:$C$235)</f>
        <v>236.29499999999999</v>
      </c>
    </row>
    <row r="363" spans="1:20" hidden="1" x14ac:dyDescent="0.3">
      <c r="A363">
        <v>2010</v>
      </c>
      <c r="B363" s="28" t="s">
        <v>486</v>
      </c>
      <c r="C363" s="12" t="s">
        <v>498</v>
      </c>
      <c r="D363" s="10">
        <v>39000000</v>
      </c>
      <c r="E363" s="10">
        <v>66962672.649999999</v>
      </c>
      <c r="F363" s="2">
        <f t="shared" si="10"/>
        <v>105962672.65000001</v>
      </c>
      <c r="G363" s="2">
        <f t="shared" si="11"/>
        <v>27962672.649999999</v>
      </c>
      <c r="H363">
        <v>10316.83</v>
      </c>
      <c r="I363">
        <v>29028.032999999999</v>
      </c>
      <c r="J363" s="21">
        <v>0</v>
      </c>
      <c r="K363" s="21">
        <v>0</v>
      </c>
      <c r="L363" s="21">
        <v>0</v>
      </c>
      <c r="M363" s="21">
        <v>0</v>
      </c>
      <c r="N363" s="21">
        <v>0</v>
      </c>
      <c r="R363" s="11" t="s">
        <v>374</v>
      </c>
      <c r="S363">
        <f>SUMIF(GDP!$A$2:$A$195,'World-GCIRaw'!B363,GDP!$E$2:$E$195)</f>
        <v>10316.83</v>
      </c>
      <c r="T363">
        <f>SUMIF(POP!$A$3:$A$235,'World-GCIRaw'!R363,POP!$C$3:$C$235)</f>
        <v>29028.032999999999</v>
      </c>
    </row>
    <row r="364" spans="1:20" x14ac:dyDescent="0.3">
      <c r="A364">
        <v>2010</v>
      </c>
      <c r="B364" s="12" t="s">
        <v>16</v>
      </c>
      <c r="C364" s="12" t="s">
        <v>17</v>
      </c>
      <c r="D364" s="10">
        <v>84838552.670000002</v>
      </c>
      <c r="E364" s="10">
        <v>72236665</v>
      </c>
      <c r="F364" s="2">
        <f t="shared" si="10"/>
        <v>157075217.67000002</v>
      </c>
      <c r="G364" s="2">
        <f t="shared" si="11"/>
        <v>-12601887.670000002</v>
      </c>
      <c r="H364">
        <v>1297.23</v>
      </c>
      <c r="I364">
        <v>88472.512000000002</v>
      </c>
      <c r="J364" s="21">
        <v>3.1</v>
      </c>
      <c r="K364" s="21">
        <v>2.6</v>
      </c>
      <c r="L364" s="21">
        <v>2.5</v>
      </c>
      <c r="M364" s="21">
        <v>3.4</v>
      </c>
      <c r="N364" s="21">
        <v>4.0999999999999996</v>
      </c>
      <c r="R364" s="11" t="s">
        <v>375</v>
      </c>
      <c r="S364">
        <f>SUMIF(GDP!$A$2:$A$195,'World-GCIRaw'!B364,GDP!$E$2:$E$195)</f>
        <v>1297.23</v>
      </c>
      <c r="T364">
        <f>SUMIF(POP!$A$3:$A$235,'World-GCIRaw'!R364,POP!$C$3:$C$235)</f>
        <v>88472.512000000002</v>
      </c>
    </row>
    <row r="365" spans="1:20" x14ac:dyDescent="0.3">
      <c r="A365">
        <v>2010</v>
      </c>
      <c r="B365" s="12" t="s">
        <v>170</v>
      </c>
      <c r="C365" s="12" t="s">
        <v>137</v>
      </c>
      <c r="D365" s="10">
        <v>9255368.3489999995</v>
      </c>
      <c r="E365" s="10">
        <v>8100000</v>
      </c>
      <c r="F365" s="2">
        <f t="shared" si="10"/>
        <v>17355368.348999999</v>
      </c>
      <c r="G365" s="2">
        <f t="shared" si="11"/>
        <v>-1155368.3489999995</v>
      </c>
      <c r="H365">
        <v>1266.79</v>
      </c>
      <c r="I365">
        <v>23606.778999999999</v>
      </c>
      <c r="J365" s="21">
        <v>3</v>
      </c>
      <c r="K365" s="21">
        <v>2.9</v>
      </c>
      <c r="L365" s="21">
        <v>0</v>
      </c>
      <c r="M365" s="21">
        <v>2.9</v>
      </c>
      <c r="N365" s="21">
        <v>4</v>
      </c>
      <c r="R365" s="11" t="s">
        <v>154</v>
      </c>
      <c r="S365">
        <f>SUMIF(GDP!$A$2:$A$195,'World-GCIRaw'!B365,GDP!$E$2:$E$195)</f>
        <v>1266.79</v>
      </c>
      <c r="T365">
        <f>SUMIF(POP!$A$3:$A$235,'World-GCIRaw'!R365,POP!$C$3:$C$235)</f>
        <v>23606.778999999999</v>
      </c>
    </row>
    <row r="366" spans="1:20" x14ac:dyDescent="0.3">
      <c r="A366">
        <v>2010</v>
      </c>
      <c r="B366" s="12" t="s">
        <v>274</v>
      </c>
      <c r="C366" s="12" t="s">
        <v>276</v>
      </c>
      <c r="D366" s="10">
        <v>5320834.3260000004</v>
      </c>
      <c r="E366" s="10">
        <v>7200267.057</v>
      </c>
      <c r="F366" s="2">
        <f t="shared" si="10"/>
        <v>12521101.383000001</v>
      </c>
      <c r="G366" s="2">
        <f t="shared" si="11"/>
        <v>1879432.7309999997</v>
      </c>
      <c r="H366">
        <v>1456.16</v>
      </c>
      <c r="I366">
        <v>13850.032999999999</v>
      </c>
      <c r="J366" s="21">
        <v>2.6</v>
      </c>
      <c r="K366" s="21">
        <v>2.5</v>
      </c>
      <c r="L366" s="21">
        <v>1.9</v>
      </c>
      <c r="M366" s="21">
        <v>3.1</v>
      </c>
      <c r="N366" s="21">
        <v>2.6</v>
      </c>
      <c r="R366" s="11" t="s">
        <v>222</v>
      </c>
      <c r="S366">
        <f>SUMIF(GDP!$A$2:$A$195,'World-GCIRaw'!B366,GDP!$E$2:$E$195)</f>
        <v>1456.16</v>
      </c>
      <c r="T366">
        <f>SUMIF(POP!$A$3:$A$235,'World-GCIRaw'!R366,POP!$C$3:$C$235)</f>
        <v>13850.032999999999</v>
      </c>
    </row>
    <row r="367" spans="1:20" x14ac:dyDescent="0.3">
      <c r="A367">
        <v>2010</v>
      </c>
      <c r="B367" s="12" t="s">
        <v>275</v>
      </c>
      <c r="C367" s="12" t="s">
        <v>276</v>
      </c>
      <c r="D367" s="10">
        <v>3800000</v>
      </c>
      <c r="E367" s="10">
        <v>3199231.156</v>
      </c>
      <c r="F367" s="2">
        <f t="shared" si="10"/>
        <v>6999231.1559999995</v>
      </c>
      <c r="G367" s="2">
        <f t="shared" si="11"/>
        <v>-600768.84400000004</v>
      </c>
      <c r="H367">
        <v>975.851</v>
      </c>
      <c r="I367">
        <v>14086.316999999999</v>
      </c>
      <c r="J367" s="21">
        <v>2.8</v>
      </c>
      <c r="K367" s="21">
        <v>1.6</v>
      </c>
      <c r="L367" s="21">
        <v>2.5</v>
      </c>
      <c r="M367" s="21">
        <v>2.4</v>
      </c>
      <c r="N367" s="21">
        <v>2.9</v>
      </c>
      <c r="R367" s="11" t="s">
        <v>223</v>
      </c>
      <c r="S367">
        <f>SUMIF(GDP!$A$2:$A$195,'World-GCIRaw'!B367,GDP!$E$2:$E$195)</f>
        <v>975.851</v>
      </c>
      <c r="T367">
        <f>SUMIF(POP!$A$3:$A$235,'World-GCIRaw'!R367,POP!$C$3:$C$235)</f>
        <v>14086.316999999999</v>
      </c>
    </row>
    <row r="368" spans="1:20" hidden="1" x14ac:dyDescent="0.3">
      <c r="A368">
        <v>2012</v>
      </c>
      <c r="B368" s="28" t="s">
        <v>407</v>
      </c>
      <c r="C368" s="12" t="e">
        <v>#N/A</v>
      </c>
      <c r="D368" s="10">
        <v>9069000</v>
      </c>
      <c r="E368" s="10">
        <v>428902.71</v>
      </c>
      <c r="F368" s="2">
        <f t="shared" si="10"/>
        <v>9497902.7100000009</v>
      </c>
      <c r="G368" s="2">
        <f t="shared" si="11"/>
        <v>-8640097.2899999991</v>
      </c>
      <c r="H368">
        <v>661.08699999999999</v>
      </c>
      <c r="I368">
        <v>30696.957999999999</v>
      </c>
      <c r="J368" s="21">
        <v>0</v>
      </c>
      <c r="K368" s="21">
        <v>0</v>
      </c>
      <c r="L368" s="21">
        <v>0</v>
      </c>
      <c r="M368" s="21">
        <v>0</v>
      </c>
      <c r="N368" s="21">
        <v>0</v>
      </c>
      <c r="R368" s="11" t="s">
        <v>277</v>
      </c>
      <c r="S368">
        <f>SUMIF(GDP!$A$2:$A$195,'World-GCIRaw'!B368,GDP!$F$2:$F$195)</f>
        <v>661.08699999999999</v>
      </c>
      <c r="T368">
        <f>SUMIF(POP!$A$3:$A$235,'World-GCIRaw'!R368,POP!$D$3:$D$235)</f>
        <v>30696.957999999999</v>
      </c>
    </row>
    <row r="369" spans="1:20" x14ac:dyDescent="0.3">
      <c r="A369">
        <v>2012</v>
      </c>
      <c r="B369" s="12" t="s">
        <v>98</v>
      </c>
      <c r="C369" s="12" t="s">
        <v>488</v>
      </c>
      <c r="D369" s="10">
        <v>4879829.648</v>
      </c>
      <c r="E369" s="10">
        <v>1967918.9469999999</v>
      </c>
      <c r="F369" s="2">
        <f t="shared" si="10"/>
        <v>6847748.5949999997</v>
      </c>
      <c r="G369" s="2">
        <f t="shared" si="11"/>
        <v>-2911910.7010000004</v>
      </c>
      <c r="H369">
        <v>4248.8100000000004</v>
      </c>
      <c r="I369">
        <v>2920.0390000000002</v>
      </c>
      <c r="J369" s="21">
        <v>3.4</v>
      </c>
      <c r="K369" s="21">
        <v>3</v>
      </c>
      <c r="L369" s="21">
        <v>1.7</v>
      </c>
      <c r="M369" s="21">
        <v>3.6</v>
      </c>
      <c r="N369" s="21">
        <v>3.5</v>
      </c>
      <c r="R369" s="11" t="s">
        <v>54</v>
      </c>
      <c r="S369">
        <f>SUMIF(GDP!$A$2:$A$195,'World-GCIRaw'!B369,GDP!$F$2:$F$195)</f>
        <v>4248.8100000000004</v>
      </c>
      <c r="T369">
        <f>SUMIF(POP!$A$3:$A$235,'World-GCIRaw'!R369,POP!$D$3:$D$235)</f>
        <v>2920.0390000000002</v>
      </c>
    </row>
    <row r="370" spans="1:20" x14ac:dyDescent="0.3">
      <c r="A370">
        <v>2012</v>
      </c>
      <c r="B370" s="12" t="s">
        <v>224</v>
      </c>
      <c r="C370" s="12" t="s">
        <v>487</v>
      </c>
      <c r="D370" s="10">
        <v>50369390.586000003</v>
      </c>
      <c r="E370" s="10">
        <v>71865748.994000003</v>
      </c>
      <c r="F370" s="2">
        <f t="shared" si="10"/>
        <v>122235139.58000001</v>
      </c>
      <c r="G370" s="2">
        <f t="shared" si="11"/>
        <v>21496358.408</v>
      </c>
      <c r="H370">
        <v>5574.51</v>
      </c>
      <c r="I370">
        <v>37565.847000000002</v>
      </c>
      <c r="J370" s="21">
        <v>3.7</v>
      </c>
      <c r="K370" s="21">
        <v>4.2</v>
      </c>
      <c r="L370" s="21">
        <v>3.1</v>
      </c>
      <c r="M370" s="21">
        <v>3.5</v>
      </c>
      <c r="N370" s="21">
        <v>4</v>
      </c>
      <c r="R370" s="11" t="s">
        <v>171</v>
      </c>
      <c r="S370">
        <f>SUMIF(GDP!$A$2:$A$195,'World-GCIRaw'!B370,GDP!$F$2:$F$195)</f>
        <v>5574.51</v>
      </c>
      <c r="T370">
        <f>SUMIF(POP!$A$3:$A$235,'World-GCIRaw'!R370,POP!$D$3:$D$235)</f>
        <v>37565.847000000002</v>
      </c>
    </row>
    <row r="371" spans="1:20" x14ac:dyDescent="0.3">
      <c r="A371">
        <v>2012</v>
      </c>
      <c r="B371" s="12" t="s">
        <v>225</v>
      </c>
      <c r="C371" s="12" t="s">
        <v>276</v>
      </c>
      <c r="D371" s="10">
        <v>23716900</v>
      </c>
      <c r="E371" s="10">
        <v>70863076.413000003</v>
      </c>
      <c r="F371" s="2">
        <f t="shared" si="10"/>
        <v>94579976.413000003</v>
      </c>
      <c r="G371" s="2">
        <f t="shared" si="11"/>
        <v>47146176.413000003</v>
      </c>
      <c r="H371">
        <v>5245.02</v>
      </c>
      <c r="I371">
        <v>25096.15</v>
      </c>
      <c r="J371" s="21">
        <v>3</v>
      </c>
      <c r="K371" s="21">
        <v>3.5</v>
      </c>
      <c r="L371" s="21">
        <v>2</v>
      </c>
      <c r="M371" s="21">
        <v>2.7</v>
      </c>
      <c r="N371" s="21">
        <v>3.6</v>
      </c>
      <c r="R371" s="11" t="s">
        <v>172</v>
      </c>
      <c r="S371">
        <f>SUMIF(GDP!$A$2:$A$195,'World-GCIRaw'!B371,GDP!$F$2:$F$195)</f>
        <v>5245.02</v>
      </c>
      <c r="T371">
        <f>SUMIF(POP!$A$3:$A$235,'World-GCIRaw'!R371,POP!$D$3:$D$235)</f>
        <v>25096.15</v>
      </c>
    </row>
    <row r="372" spans="1:20" hidden="1" x14ac:dyDescent="0.3">
      <c r="A372">
        <v>2012</v>
      </c>
      <c r="B372" s="28" t="s">
        <v>410</v>
      </c>
      <c r="C372" s="12" t="s">
        <v>498</v>
      </c>
      <c r="D372" s="10">
        <v>532257.67099999997</v>
      </c>
      <c r="E372" s="10">
        <v>62959</v>
      </c>
      <c r="F372" s="2">
        <f t="shared" si="10"/>
        <v>595216.67099999997</v>
      </c>
      <c r="G372" s="2">
        <f t="shared" si="11"/>
        <v>-469298.67099999997</v>
      </c>
      <c r="H372">
        <v>14006.82</v>
      </c>
      <c r="I372">
        <v>96.777000000000001</v>
      </c>
      <c r="J372" s="21">
        <v>0</v>
      </c>
      <c r="K372" s="21">
        <v>0</v>
      </c>
      <c r="L372" s="21">
        <v>0</v>
      </c>
      <c r="M372" s="21">
        <v>0</v>
      </c>
      <c r="N372" s="21">
        <v>0</v>
      </c>
      <c r="R372" s="11" t="s">
        <v>380</v>
      </c>
      <c r="S372">
        <f>SUMIF(GDP!$A$2:$A$195,'World-GCIRaw'!B372,GDP!$F$2:$F$195)</f>
        <v>14006.82</v>
      </c>
      <c r="T372">
        <f>SUMIF(POP!$A$3:$A$235,'World-GCIRaw'!R372,POP!$D$3:$D$235)</f>
        <v>96.777000000000001</v>
      </c>
    </row>
    <row r="373" spans="1:20" x14ac:dyDescent="0.3">
      <c r="A373">
        <v>2012</v>
      </c>
      <c r="B373" s="12" t="s">
        <v>411</v>
      </c>
      <c r="C373" s="12" t="s">
        <v>498</v>
      </c>
      <c r="D373" s="10">
        <v>67973971.893000007</v>
      </c>
      <c r="E373" s="10">
        <v>79982379.582000002</v>
      </c>
      <c r="F373" s="2">
        <f t="shared" si="10"/>
        <v>147956351.47500002</v>
      </c>
      <c r="G373" s="2">
        <f t="shared" si="11"/>
        <v>12008407.688999996</v>
      </c>
      <c r="H373">
        <v>13889.79</v>
      </c>
      <c r="I373">
        <v>42096.739000000001</v>
      </c>
      <c r="J373" s="21">
        <v>3.4</v>
      </c>
      <c r="K373" s="21">
        <v>3</v>
      </c>
      <c r="L373" s="21">
        <v>1.7</v>
      </c>
      <c r="M373" s="21">
        <v>3.6</v>
      </c>
      <c r="N373" s="21">
        <v>3.5</v>
      </c>
      <c r="R373" s="11" t="s">
        <v>381</v>
      </c>
      <c r="S373">
        <f>SUMIF(GDP!$A$2:$A$195,'World-GCIRaw'!B373,GDP!$F$2:$F$195)</f>
        <v>13889.79</v>
      </c>
      <c r="T373">
        <f>SUMIF(POP!$A$3:$A$235,'World-GCIRaw'!R373,POP!$D$3:$D$235)</f>
        <v>42096.739000000001</v>
      </c>
    </row>
    <row r="374" spans="1:20" x14ac:dyDescent="0.3">
      <c r="A374">
        <v>2012</v>
      </c>
      <c r="B374" s="12" t="s">
        <v>155</v>
      </c>
      <c r="C374" s="12" t="s">
        <v>137</v>
      </c>
      <c r="D374" s="10">
        <v>4266895.6500000004</v>
      </c>
      <c r="E374" s="10">
        <v>1428120.692</v>
      </c>
      <c r="F374" s="2">
        <f t="shared" si="10"/>
        <v>5695016.3420000002</v>
      </c>
      <c r="G374" s="2">
        <f t="shared" si="11"/>
        <v>-2838774.9580000006</v>
      </c>
      <c r="H374">
        <v>3575.53</v>
      </c>
      <c r="I374">
        <v>2881.922</v>
      </c>
      <c r="J374" s="21">
        <v>3.3</v>
      </c>
      <c r="K374" s="21">
        <v>3.4</v>
      </c>
      <c r="L374" s="21">
        <v>2.6</v>
      </c>
      <c r="M374" s="21">
        <v>2.4</v>
      </c>
      <c r="N374" s="21">
        <v>4.8</v>
      </c>
      <c r="R374" s="11" t="s">
        <v>138</v>
      </c>
      <c r="S374">
        <f>SUMIF(GDP!$A$2:$A$195,'World-GCIRaw'!B374,GDP!$F$2:$F$195)</f>
        <v>3575.53</v>
      </c>
      <c r="T374">
        <f>SUMIF(POP!$A$3:$A$235,'World-GCIRaw'!R374,POP!$D$3:$D$235)</f>
        <v>2881.922</v>
      </c>
    </row>
    <row r="375" spans="1:20" hidden="1" x14ac:dyDescent="0.3">
      <c r="A375">
        <v>2012</v>
      </c>
      <c r="B375" s="28" t="s">
        <v>412</v>
      </c>
      <c r="C375" s="12" t="s">
        <v>498</v>
      </c>
      <c r="D375" s="10">
        <v>2045531</v>
      </c>
      <c r="E375" s="10">
        <v>1388994</v>
      </c>
      <c r="F375" s="2">
        <f t="shared" si="10"/>
        <v>3434525</v>
      </c>
      <c r="G375" s="2">
        <f t="shared" si="11"/>
        <v>-656537</v>
      </c>
      <c r="H375">
        <v>24236.81</v>
      </c>
      <c r="I375">
        <v>102.577</v>
      </c>
      <c r="J375" s="21">
        <v>0</v>
      </c>
      <c r="K375" s="21">
        <v>0</v>
      </c>
      <c r="L375" s="21">
        <v>0</v>
      </c>
      <c r="M375" s="21">
        <v>0</v>
      </c>
      <c r="N375" s="21">
        <v>0</v>
      </c>
      <c r="R375" s="11" t="s">
        <v>278</v>
      </c>
      <c r="S375">
        <f>SUMIF(GDP!$A$2:$A$195,'World-GCIRaw'!B375,GDP!$F$2:$F$195)</f>
        <v>24236.81</v>
      </c>
      <c r="T375">
        <f>SUMIF(POP!$A$3:$A$235,'World-GCIRaw'!R375,POP!$D$3:$D$235)</f>
        <v>102.577</v>
      </c>
    </row>
    <row r="376" spans="1:20" x14ac:dyDescent="0.3">
      <c r="A376">
        <v>2012</v>
      </c>
      <c r="B376" s="12" t="s">
        <v>413</v>
      </c>
      <c r="C376" s="12" t="s">
        <v>497</v>
      </c>
      <c r="D376" s="10">
        <v>250464794.398</v>
      </c>
      <c r="E376" s="10">
        <v>256242912.98800001</v>
      </c>
      <c r="F376" s="2">
        <f t="shared" si="10"/>
        <v>506707707.38600004</v>
      </c>
      <c r="G376" s="2">
        <f t="shared" si="11"/>
        <v>5778118.5900000036</v>
      </c>
      <c r="H376">
        <v>68436.22</v>
      </c>
      <c r="I376">
        <v>22821.848999999998</v>
      </c>
      <c r="J376" s="21">
        <v>5.2</v>
      </c>
      <c r="K376" s="21">
        <v>5.0999999999999996</v>
      </c>
      <c r="L376" s="21">
        <v>4.3</v>
      </c>
      <c r="M376" s="21">
        <v>5.0999999999999996</v>
      </c>
      <c r="N376" s="21">
        <v>5.8</v>
      </c>
      <c r="R376" s="11" t="s">
        <v>279</v>
      </c>
      <c r="S376">
        <f>SUMIF(GDP!$A$2:$A$195,'World-GCIRaw'!B376,GDP!$F$2:$F$195)</f>
        <v>68436.22</v>
      </c>
      <c r="T376">
        <f>SUMIF(POP!$A$3:$A$235,'World-GCIRaw'!R376,POP!$D$3:$D$235)</f>
        <v>22821.848999999998</v>
      </c>
    </row>
    <row r="377" spans="1:20" x14ac:dyDescent="0.3">
      <c r="A377">
        <v>2012</v>
      </c>
      <c r="B377" s="12" t="s">
        <v>99</v>
      </c>
      <c r="C377" s="12" t="s">
        <v>488</v>
      </c>
      <c r="D377" s="10">
        <v>169657276.31</v>
      </c>
      <c r="E377" s="10">
        <v>158820719.33199999</v>
      </c>
      <c r="F377" s="2">
        <f t="shared" si="10"/>
        <v>328477995.64199996</v>
      </c>
      <c r="G377" s="2">
        <f t="shared" si="11"/>
        <v>-10836556.978000015</v>
      </c>
      <c r="H377">
        <v>48615.82</v>
      </c>
      <c r="I377">
        <v>8517.5480000000007</v>
      </c>
      <c r="J377" s="21">
        <v>6.3</v>
      </c>
      <c r="K377" s="21">
        <v>6.3</v>
      </c>
      <c r="L377" s="21">
        <v>5.3</v>
      </c>
      <c r="M377" s="21">
        <v>4.9000000000000004</v>
      </c>
      <c r="N377" s="21">
        <v>5.8</v>
      </c>
      <c r="R377" s="11" t="s">
        <v>56</v>
      </c>
      <c r="S377">
        <f>SUMIF(GDP!$A$2:$A$195,'World-GCIRaw'!B377,GDP!$F$2:$F$195)</f>
        <v>48615.82</v>
      </c>
      <c r="T377">
        <f>SUMIF(POP!$A$3:$A$235,'World-GCIRaw'!R377,POP!$D$3:$D$235)</f>
        <v>8517.5480000000007</v>
      </c>
    </row>
    <row r="378" spans="1:20" x14ac:dyDescent="0.3">
      <c r="A378">
        <v>2012</v>
      </c>
      <c r="B378" s="12" t="s">
        <v>156</v>
      </c>
      <c r="C378" s="12" t="s">
        <v>137</v>
      </c>
      <c r="D378" s="10">
        <v>9641723.7709999997</v>
      </c>
      <c r="E378" s="10">
        <v>32634038</v>
      </c>
      <c r="F378" s="2">
        <f t="shared" si="10"/>
        <v>42275761.770999998</v>
      </c>
      <c r="G378" s="2">
        <f t="shared" si="11"/>
        <v>22992314.229000002</v>
      </c>
      <c r="H378">
        <v>7545.87</v>
      </c>
      <c r="I378">
        <v>9264.9169999999995</v>
      </c>
      <c r="J378" s="21">
        <v>4.2</v>
      </c>
      <c r="K378" s="21">
        <v>3.7</v>
      </c>
      <c r="L378" s="21">
        <v>3.8</v>
      </c>
      <c r="M378" s="21">
        <v>4.2</v>
      </c>
      <c r="N378" s="21">
        <v>5.2</v>
      </c>
      <c r="R378" s="11" t="s">
        <v>139</v>
      </c>
      <c r="S378">
        <f>SUMIF(GDP!$A$2:$A$195,'World-GCIRaw'!B378,GDP!$F$2:$F$195)</f>
        <v>7545.87</v>
      </c>
      <c r="T378">
        <f>SUMIF(POP!$A$3:$A$235,'World-GCIRaw'!R378,POP!$D$3:$D$235)</f>
        <v>9264.9169999999995</v>
      </c>
    </row>
    <row r="379" spans="1:20" hidden="1" x14ac:dyDescent="0.3">
      <c r="A379">
        <v>2012</v>
      </c>
      <c r="B379" s="28" t="s">
        <v>473</v>
      </c>
      <c r="C379" s="12" t="s">
        <v>498</v>
      </c>
      <c r="D379" s="10">
        <v>3646505.1839999999</v>
      </c>
      <c r="E379" s="10">
        <v>984000</v>
      </c>
      <c r="F379" s="2">
        <f t="shared" si="10"/>
        <v>4630505.1840000004</v>
      </c>
      <c r="G379" s="2">
        <f t="shared" si="11"/>
        <v>-2662505.1839999999</v>
      </c>
      <c r="H379">
        <v>30433.06</v>
      </c>
      <c r="I379">
        <v>372.03899999999999</v>
      </c>
      <c r="J379" s="21">
        <v>0</v>
      </c>
      <c r="K379" s="21">
        <v>0</v>
      </c>
      <c r="L379" s="21">
        <v>0</v>
      </c>
      <c r="M379" s="21">
        <v>0</v>
      </c>
      <c r="N379" s="21">
        <v>0</v>
      </c>
      <c r="R379" s="11" t="s">
        <v>280</v>
      </c>
      <c r="S379">
        <f>SUMIF(GDP!$A$2:$A$195,'World-GCIRaw'!B379,GDP!$F$2:$F$195)</f>
        <v>30433.06</v>
      </c>
      <c r="T379">
        <f>SUMIF(POP!$A$3:$A$235,'World-GCIRaw'!R379,POP!$D$3:$D$235)</f>
        <v>372.03899999999999</v>
      </c>
    </row>
    <row r="380" spans="1:20" x14ac:dyDescent="0.3">
      <c r="A380">
        <v>2012</v>
      </c>
      <c r="B380" s="12" t="s">
        <v>157</v>
      </c>
      <c r="C380" s="12" t="s">
        <v>137</v>
      </c>
      <c r="D380" s="10">
        <v>12830000</v>
      </c>
      <c r="E380" s="10">
        <v>19768085</v>
      </c>
      <c r="F380" s="2">
        <f t="shared" si="10"/>
        <v>32598085</v>
      </c>
      <c r="G380" s="2">
        <f t="shared" si="11"/>
        <v>6938085</v>
      </c>
      <c r="H380">
        <v>25434.45</v>
      </c>
      <c r="I380">
        <v>1300.2170000000001</v>
      </c>
      <c r="J380" s="21">
        <v>6.2</v>
      </c>
      <c r="K380" s="21">
        <v>5.9</v>
      </c>
      <c r="L380" s="21">
        <v>5.2</v>
      </c>
      <c r="M380" s="21">
        <v>6.5</v>
      </c>
      <c r="N380" s="21">
        <v>6.3</v>
      </c>
      <c r="R380" s="11" t="s">
        <v>140</v>
      </c>
      <c r="S380">
        <f>SUMIF(GDP!$A$2:$A$195,'World-GCIRaw'!B380,GDP!$F$2:$F$195)</f>
        <v>25434.45</v>
      </c>
      <c r="T380">
        <f>SUMIF(POP!$A$3:$A$235,'World-GCIRaw'!R380,POP!$D$3:$D$235)</f>
        <v>1300.2170000000001</v>
      </c>
    </row>
    <row r="381" spans="1:20" x14ac:dyDescent="0.3">
      <c r="A381">
        <v>2012</v>
      </c>
      <c r="B381" s="12" t="s">
        <v>414</v>
      </c>
      <c r="C381" s="12" t="s">
        <v>487</v>
      </c>
      <c r="D381" s="10">
        <v>36356219.409000002</v>
      </c>
      <c r="E381" s="10">
        <v>24513500.831999999</v>
      </c>
      <c r="F381" s="2">
        <f t="shared" si="10"/>
        <v>60869720.240999997</v>
      </c>
      <c r="G381" s="2">
        <f t="shared" si="11"/>
        <v>-11842718.577000003</v>
      </c>
      <c r="H381">
        <v>916.02499999999998</v>
      </c>
      <c r="I381">
        <v>155727.05300000001</v>
      </c>
      <c r="J381" s="21">
        <v>2.8</v>
      </c>
      <c r="K381" s="21">
        <v>2.8</v>
      </c>
      <c r="L381" s="21">
        <v>2.5</v>
      </c>
      <c r="M381" s="21">
        <v>3.3</v>
      </c>
      <c r="N381" s="21">
        <v>3.5</v>
      </c>
      <c r="R381" s="11" t="s">
        <v>281</v>
      </c>
      <c r="S381">
        <f>SUMIF(GDP!$A$2:$A$195,'World-GCIRaw'!B381,GDP!$F$2:$F$195)</f>
        <v>916.02499999999998</v>
      </c>
      <c r="T381">
        <f>SUMIF(POP!$A$3:$A$235,'World-GCIRaw'!R381,POP!$D$3:$D$235)</f>
        <v>155727.05300000001</v>
      </c>
    </row>
    <row r="382" spans="1:20" x14ac:dyDescent="0.3">
      <c r="A382">
        <v>2012</v>
      </c>
      <c r="B382" s="12" t="s">
        <v>415</v>
      </c>
      <c r="C382" s="12" t="s">
        <v>498</v>
      </c>
      <c r="D382" s="10">
        <v>1767767.0630000001</v>
      </c>
      <c r="E382" s="10">
        <v>566438.951</v>
      </c>
      <c r="F382" s="2">
        <f t="shared" si="10"/>
        <v>2334206.014</v>
      </c>
      <c r="G382" s="2">
        <f t="shared" si="11"/>
        <v>-1201328.1120000002</v>
      </c>
      <c r="H382">
        <v>16371.95</v>
      </c>
      <c r="I382">
        <v>281.58499999999998</v>
      </c>
      <c r="J382" s="21">
        <v>5.8</v>
      </c>
      <c r="K382" s="21">
        <v>5.2</v>
      </c>
      <c r="L382" s="21">
        <v>0</v>
      </c>
      <c r="M382" s="21">
        <v>5.6</v>
      </c>
      <c r="N382" s="21">
        <v>6.3</v>
      </c>
      <c r="R382" s="11" t="s">
        <v>282</v>
      </c>
      <c r="S382">
        <f>SUMIF(GDP!$A$2:$A$195,'World-GCIRaw'!B382,GDP!$F$2:$F$195)</f>
        <v>16371.95</v>
      </c>
      <c r="T382">
        <f>SUMIF(POP!$A$3:$A$235,'World-GCIRaw'!R382,POP!$D$3:$D$235)</f>
        <v>281.58499999999998</v>
      </c>
    </row>
    <row r="383" spans="1:20" hidden="1" x14ac:dyDescent="0.3">
      <c r="A383">
        <v>2012</v>
      </c>
      <c r="B383" s="28" t="s">
        <v>100</v>
      </c>
      <c r="C383" s="12" t="s">
        <v>488</v>
      </c>
      <c r="D383" s="10">
        <v>46404389.200000003</v>
      </c>
      <c r="E383" s="10">
        <v>46059935</v>
      </c>
      <c r="F383" s="2">
        <f t="shared" si="10"/>
        <v>92464324.200000003</v>
      </c>
      <c r="G383" s="2">
        <f t="shared" si="11"/>
        <v>-344454.20000000298</v>
      </c>
      <c r="H383">
        <v>6938.07</v>
      </c>
      <c r="I383">
        <v>9471.73</v>
      </c>
      <c r="J383" s="21">
        <v>0</v>
      </c>
      <c r="K383" s="21">
        <v>0</v>
      </c>
      <c r="L383" s="21">
        <v>0</v>
      </c>
      <c r="M383" s="21">
        <v>0</v>
      </c>
      <c r="N383" s="21">
        <v>0</v>
      </c>
      <c r="R383" s="11" t="s">
        <v>57</v>
      </c>
      <c r="S383">
        <f>SUMIF(GDP!$A$2:$A$195,'World-GCIRaw'!B383,GDP!$F$2:$F$195)</f>
        <v>6938.07</v>
      </c>
      <c r="T383">
        <f>SUMIF(POP!$A$3:$A$235,'World-GCIRaw'!R383,POP!$D$3:$D$235)</f>
        <v>9471.73</v>
      </c>
    </row>
    <row r="384" spans="1:20" x14ac:dyDescent="0.3">
      <c r="A384">
        <v>2012</v>
      </c>
      <c r="B384" s="12" t="s">
        <v>101</v>
      </c>
      <c r="C384" s="12" t="s">
        <v>488</v>
      </c>
      <c r="D384" s="10">
        <v>437882665.741</v>
      </c>
      <c r="E384" s="10">
        <v>446854421.18800002</v>
      </c>
      <c r="F384" s="2">
        <f t="shared" si="10"/>
        <v>884737086.92900002</v>
      </c>
      <c r="G384" s="2">
        <f t="shared" si="11"/>
        <v>8971755.4470000267</v>
      </c>
      <c r="H384">
        <v>44977.07</v>
      </c>
      <c r="I384">
        <v>11083.55</v>
      </c>
      <c r="J384" s="21">
        <v>5.9</v>
      </c>
      <c r="K384" s="21">
        <v>5.5</v>
      </c>
      <c r="L384" s="21">
        <v>5.2</v>
      </c>
      <c r="M384" s="21">
        <v>6.3</v>
      </c>
      <c r="N384" s="21">
        <v>6.2</v>
      </c>
      <c r="R384" s="11" t="s">
        <v>58</v>
      </c>
      <c r="S384">
        <f>SUMIF(GDP!$A$2:$A$195,'World-GCIRaw'!B384,GDP!$F$2:$F$195)</f>
        <v>44977.07</v>
      </c>
      <c r="T384">
        <f>SUMIF(POP!$A$3:$A$235,'World-GCIRaw'!R384,POP!$D$3:$D$235)</f>
        <v>11083.55</v>
      </c>
    </row>
    <row r="385" spans="1:20" hidden="1" x14ac:dyDescent="0.3">
      <c r="A385">
        <v>2012</v>
      </c>
      <c r="B385" s="28" t="s">
        <v>416</v>
      </c>
      <c r="C385" s="12" t="s">
        <v>498</v>
      </c>
      <c r="D385" s="10">
        <v>843065.69700000004</v>
      </c>
      <c r="E385" s="10">
        <v>627250</v>
      </c>
      <c r="F385" s="2">
        <f t="shared" si="10"/>
        <v>1470315.6970000002</v>
      </c>
      <c r="G385" s="2">
        <f t="shared" si="11"/>
        <v>-215815.69700000004</v>
      </c>
      <c r="H385">
        <v>4588.8</v>
      </c>
      <c r="I385">
        <v>336.70100000000002</v>
      </c>
      <c r="J385" s="21">
        <v>0</v>
      </c>
      <c r="K385" s="21">
        <v>0</v>
      </c>
      <c r="L385" s="21">
        <v>0</v>
      </c>
      <c r="M385" s="21">
        <v>0</v>
      </c>
      <c r="N385" s="21">
        <v>0</v>
      </c>
      <c r="R385" s="11" t="s">
        <v>283</v>
      </c>
      <c r="S385">
        <f>SUMIF(GDP!$A$2:$A$195,'World-GCIRaw'!B385,GDP!$F$2:$F$195)</f>
        <v>4588.8</v>
      </c>
      <c r="T385">
        <f>SUMIF(POP!$A$3:$A$235,'World-GCIRaw'!R385,POP!$D$3:$D$235)</f>
        <v>336.70100000000002</v>
      </c>
    </row>
    <row r="386" spans="1:20" x14ac:dyDescent="0.3">
      <c r="A386">
        <v>2012</v>
      </c>
      <c r="B386" s="12" t="s">
        <v>226</v>
      </c>
      <c r="C386" s="12" t="s">
        <v>276</v>
      </c>
      <c r="D386" s="10">
        <v>2316427.344</v>
      </c>
      <c r="E386" s="10">
        <v>1442627</v>
      </c>
      <c r="F386" s="2">
        <f t="shared" si="10"/>
        <v>3759054.344</v>
      </c>
      <c r="G386" s="2">
        <f t="shared" si="11"/>
        <v>-873800.34400000004</v>
      </c>
      <c r="H386">
        <v>838.43499999999995</v>
      </c>
      <c r="I386">
        <v>9729.16</v>
      </c>
      <c r="J386" s="21">
        <v>3.5</v>
      </c>
      <c r="K386" s="21">
        <v>3.2</v>
      </c>
      <c r="L386" s="21">
        <v>2.4</v>
      </c>
      <c r="M386" s="21">
        <v>4.2</v>
      </c>
      <c r="N386" s="21">
        <v>4.3</v>
      </c>
      <c r="R386" s="11" t="s">
        <v>173</v>
      </c>
      <c r="S386">
        <f>SUMIF(GDP!$A$2:$A$195,'World-GCIRaw'!B386,GDP!$F$2:$F$195)</f>
        <v>838.43499999999995</v>
      </c>
      <c r="T386">
        <f>SUMIF(POP!$A$3:$A$235,'World-GCIRaw'!R386,POP!$D$3:$D$235)</f>
        <v>9729.16</v>
      </c>
    </row>
    <row r="387" spans="1:20" hidden="1" x14ac:dyDescent="0.3">
      <c r="A387">
        <v>2012</v>
      </c>
      <c r="B387" s="28" t="s">
        <v>417</v>
      </c>
      <c r="C387" s="12" t="s">
        <v>487</v>
      </c>
      <c r="D387" s="10">
        <v>991702.62100000004</v>
      </c>
      <c r="E387" s="10">
        <v>531227.03899999999</v>
      </c>
      <c r="F387" s="2">
        <f t="shared" ref="F387:F450" si="12">E387+D387</f>
        <v>1522929.6600000001</v>
      </c>
      <c r="G387" s="2">
        <f t="shared" ref="G387:G450" si="13">E387-D387</f>
        <v>-460475.58200000005</v>
      </c>
      <c r="H387">
        <v>2445.1999999999998</v>
      </c>
      <c r="I387">
        <v>752.96699999999998</v>
      </c>
      <c r="J387" s="21">
        <v>0</v>
      </c>
      <c r="K387" s="21">
        <v>0</v>
      </c>
      <c r="L387" s="21">
        <v>0</v>
      </c>
      <c r="M387" s="21">
        <v>0</v>
      </c>
      <c r="N387" s="21">
        <v>0</v>
      </c>
      <c r="R387" s="11" t="s">
        <v>285</v>
      </c>
      <c r="S387">
        <f>SUMIF(GDP!$A$2:$A$195,'World-GCIRaw'!B387,GDP!$F$2:$F$195)</f>
        <v>2445.1999999999998</v>
      </c>
      <c r="T387">
        <f>SUMIF(POP!$A$3:$A$235,'World-GCIRaw'!R387,POP!$D$3:$D$235)</f>
        <v>752.96699999999998</v>
      </c>
    </row>
    <row r="388" spans="1:20" x14ac:dyDescent="0.3">
      <c r="A388">
        <v>2012</v>
      </c>
      <c r="B388" s="12" t="s">
        <v>474</v>
      </c>
      <c r="C388" s="12" t="s">
        <v>498</v>
      </c>
      <c r="D388" s="10">
        <v>8590084.8900000006</v>
      </c>
      <c r="E388" s="10">
        <v>11990832.242000001</v>
      </c>
      <c r="F388" s="2">
        <f t="shared" si="12"/>
        <v>20580917.131999999</v>
      </c>
      <c r="G388" s="2">
        <f t="shared" si="13"/>
        <v>3400747.352</v>
      </c>
      <c r="H388">
        <v>2605.19</v>
      </c>
      <c r="I388">
        <v>10239.004000000001</v>
      </c>
      <c r="J388" s="21">
        <v>3.2</v>
      </c>
      <c r="K388" s="21">
        <v>3.1</v>
      </c>
      <c r="L388" s="21">
        <v>3</v>
      </c>
      <c r="M388" s="21">
        <v>3.3</v>
      </c>
      <c r="N388" s="21">
        <v>3.5</v>
      </c>
      <c r="R388" s="11" t="s">
        <v>382</v>
      </c>
      <c r="S388">
        <f>SUMIF(GDP!$A$2:$A$195,'World-GCIRaw'!B388,GDP!$F$2:$F$195)</f>
        <v>2605.19</v>
      </c>
      <c r="T388">
        <f>SUMIF(POP!$A$3:$A$235,'World-GCIRaw'!R388,POP!$D$3:$D$235)</f>
        <v>10239.004000000001</v>
      </c>
    </row>
    <row r="389" spans="1:20" x14ac:dyDescent="0.3">
      <c r="A389">
        <v>2012</v>
      </c>
      <c r="B389" s="12" t="s">
        <v>418</v>
      </c>
      <c r="C389" s="12" t="s">
        <v>488</v>
      </c>
      <c r="D389" s="10">
        <v>10019077.120999999</v>
      </c>
      <c r="E389" s="10">
        <v>5161808.9960000003</v>
      </c>
      <c r="F389" s="2">
        <f t="shared" si="12"/>
        <v>15180886.116999999</v>
      </c>
      <c r="G389" s="2">
        <f t="shared" si="13"/>
        <v>-4857268.1249999991</v>
      </c>
      <c r="H389">
        <v>4716.6400000000003</v>
      </c>
      <c r="I389">
        <v>3648.2</v>
      </c>
      <c r="J389" s="21">
        <v>2.7</v>
      </c>
      <c r="K389" s="21">
        <v>2.5</v>
      </c>
      <c r="L389" s="21">
        <v>2.5</v>
      </c>
      <c r="M389" s="21">
        <v>1.7</v>
      </c>
      <c r="N389" s="21">
        <v>2.2999999999999998</v>
      </c>
      <c r="R389" s="11" t="s">
        <v>59</v>
      </c>
      <c r="S389">
        <f>SUMIF(GDP!$A$2:$A$195,'World-GCIRaw'!B389,GDP!$F$2:$F$195)</f>
        <v>4716.6400000000003</v>
      </c>
      <c r="T389">
        <f>SUMIF(POP!$A$3:$A$235,'World-GCIRaw'!R389,POP!$D$3:$D$235)</f>
        <v>3648.2</v>
      </c>
    </row>
    <row r="390" spans="1:20" x14ac:dyDescent="0.3">
      <c r="A390">
        <v>2012</v>
      </c>
      <c r="B390" s="12" t="s">
        <v>227</v>
      </c>
      <c r="C390" s="12" t="s">
        <v>276</v>
      </c>
      <c r="D390" s="10">
        <v>8025287.8480000002</v>
      </c>
      <c r="E390" s="10">
        <v>5971245.0899999999</v>
      </c>
      <c r="F390" s="2">
        <f t="shared" si="12"/>
        <v>13996532.938000001</v>
      </c>
      <c r="G390" s="2">
        <f t="shared" si="13"/>
        <v>-2054042.7580000004</v>
      </c>
      <c r="H390">
        <v>7710.8</v>
      </c>
      <c r="I390">
        <v>2089.3150000000001</v>
      </c>
      <c r="J390" s="21">
        <v>4.4000000000000004</v>
      </c>
      <c r="K390" s="21">
        <v>4.5999999999999996</v>
      </c>
      <c r="L390" s="21">
        <v>3.6</v>
      </c>
      <c r="M390" s="21">
        <v>4.5999999999999996</v>
      </c>
      <c r="N390" s="21">
        <v>4.9000000000000004</v>
      </c>
      <c r="R390" s="11" t="s">
        <v>174</v>
      </c>
      <c r="S390">
        <f>SUMIF(GDP!$A$2:$A$195,'World-GCIRaw'!B390,GDP!$F$2:$F$195)</f>
        <v>7710.8</v>
      </c>
      <c r="T390">
        <f>SUMIF(POP!$A$3:$A$235,'World-GCIRaw'!R390,POP!$D$3:$D$235)</f>
        <v>2089.3150000000001</v>
      </c>
    </row>
    <row r="391" spans="1:20" x14ac:dyDescent="0.3">
      <c r="A391">
        <v>2012</v>
      </c>
      <c r="B391" s="12" t="s">
        <v>419</v>
      </c>
      <c r="C391" s="12" t="s">
        <v>498</v>
      </c>
      <c r="D391" s="10">
        <v>223183474.67199999</v>
      </c>
      <c r="E391" s="10">
        <v>242578013.546</v>
      </c>
      <c r="F391" s="2">
        <f t="shared" si="12"/>
        <v>465761488.21799999</v>
      </c>
      <c r="G391" s="2">
        <f t="shared" si="13"/>
        <v>19394538.874000013</v>
      </c>
      <c r="H391">
        <v>12426.69</v>
      </c>
      <c r="I391">
        <v>200560.98300000001</v>
      </c>
      <c r="J391" s="21">
        <v>3.4</v>
      </c>
      <c r="K391" s="21">
        <v>2.7</v>
      </c>
      <c r="L391" s="21">
        <v>1.8</v>
      </c>
      <c r="M391" s="21">
        <v>2.6</v>
      </c>
      <c r="N391" s="21">
        <v>3</v>
      </c>
      <c r="R391" s="11" t="s">
        <v>287</v>
      </c>
      <c r="S391">
        <f>SUMIF(GDP!$A$2:$A$195,'World-GCIRaw'!B391,GDP!$F$2:$F$195)</f>
        <v>12426.69</v>
      </c>
      <c r="T391">
        <f>SUMIF(POP!$A$3:$A$235,'World-GCIRaw'!R391,POP!$D$3:$D$235)</f>
        <v>200560.98300000001</v>
      </c>
    </row>
    <row r="392" spans="1:20" x14ac:dyDescent="0.3">
      <c r="A392">
        <v>2012</v>
      </c>
      <c r="B392" s="12" t="s">
        <v>7</v>
      </c>
      <c r="C392" s="12" t="s">
        <v>17</v>
      </c>
      <c r="D392" s="10">
        <v>3572226.6910000001</v>
      </c>
      <c r="E392" s="10">
        <v>13000827.762</v>
      </c>
      <c r="F392" s="2">
        <f t="shared" si="12"/>
        <v>16573054.453</v>
      </c>
      <c r="G392" s="2">
        <f t="shared" si="13"/>
        <v>9428601.0710000005</v>
      </c>
      <c r="H392">
        <v>47772.21</v>
      </c>
      <c r="I392">
        <v>399.74799999999999</v>
      </c>
      <c r="J392" s="21">
        <v>5.0999999999999996</v>
      </c>
      <c r="K392" s="21">
        <v>5.2</v>
      </c>
      <c r="L392" s="21">
        <v>2.1</v>
      </c>
      <c r="M392" s="21">
        <v>4.5</v>
      </c>
      <c r="N392" s="21">
        <v>4.9000000000000004</v>
      </c>
      <c r="R392" s="11" t="s">
        <v>289</v>
      </c>
      <c r="S392">
        <f>SUMIF(GDP!$A$2:$A$195,'World-GCIRaw'!B392,GDP!$F$2:$F$195)</f>
        <v>47772.21</v>
      </c>
      <c r="T392">
        <f>SUMIF(POP!$A$3:$A$235,'World-GCIRaw'!R392,POP!$D$3:$D$235)</f>
        <v>399.74799999999999</v>
      </c>
    </row>
    <row r="393" spans="1:20" x14ac:dyDescent="0.3">
      <c r="A393">
        <v>2012</v>
      </c>
      <c r="B393" s="12" t="s">
        <v>120</v>
      </c>
      <c r="C393" s="12" t="s">
        <v>488</v>
      </c>
      <c r="D393" s="10">
        <v>32743133.695</v>
      </c>
      <c r="E393" s="10">
        <v>26698780.088</v>
      </c>
      <c r="F393" s="2">
        <f t="shared" si="12"/>
        <v>59441913.783</v>
      </c>
      <c r="G393" s="2">
        <f t="shared" si="13"/>
        <v>-6044353.6070000008</v>
      </c>
      <c r="H393">
        <v>7399.39</v>
      </c>
      <c r="I393">
        <v>7310.3829999999998</v>
      </c>
      <c r="J393" s="21">
        <v>3.3</v>
      </c>
      <c r="K393" s="21">
        <v>2.5</v>
      </c>
      <c r="L393" s="21">
        <v>3</v>
      </c>
      <c r="M393" s="21">
        <v>3.7</v>
      </c>
      <c r="N393" s="21">
        <v>4</v>
      </c>
      <c r="R393" s="11" t="s">
        <v>60</v>
      </c>
      <c r="S393">
        <f>SUMIF(GDP!$A$2:$A$195,'World-GCIRaw'!B393,GDP!$F$2:$F$195)</f>
        <v>7399.39</v>
      </c>
      <c r="T393">
        <f>SUMIF(POP!$A$3:$A$235,'World-GCIRaw'!R393,POP!$D$3:$D$235)</f>
        <v>7310.3829999999998</v>
      </c>
    </row>
    <row r="394" spans="1:20" x14ac:dyDescent="0.3">
      <c r="A394">
        <v>2012</v>
      </c>
      <c r="B394" s="12" t="s">
        <v>228</v>
      </c>
      <c r="C394" s="12" t="s">
        <v>276</v>
      </c>
      <c r="D394" s="10">
        <v>3567956.5249999999</v>
      </c>
      <c r="E394" s="10">
        <v>2410950.6830000002</v>
      </c>
      <c r="F394" s="2">
        <f t="shared" si="12"/>
        <v>5978907.2080000006</v>
      </c>
      <c r="G394" s="2">
        <f t="shared" si="13"/>
        <v>-1157005.8419999997</v>
      </c>
      <c r="H394">
        <v>674.19600000000003</v>
      </c>
      <c r="I394">
        <v>16571.216</v>
      </c>
      <c r="J394" s="21">
        <v>3</v>
      </c>
      <c r="K394" s="21">
        <v>3</v>
      </c>
      <c r="L394" s="21">
        <v>1.9</v>
      </c>
      <c r="M394" s="21">
        <v>3.9</v>
      </c>
      <c r="N394" s="21">
        <v>3.3</v>
      </c>
      <c r="R394" s="11" t="s">
        <v>175</v>
      </c>
      <c r="S394">
        <f>SUMIF(GDP!$A$2:$A$195,'World-GCIRaw'!B394,GDP!$F$2:$F$195)</f>
        <v>674.19600000000003</v>
      </c>
      <c r="T394">
        <f>SUMIF(POP!$A$3:$A$235,'World-GCIRaw'!R394,POP!$D$3:$D$235)</f>
        <v>16571.216</v>
      </c>
    </row>
    <row r="395" spans="1:20" x14ac:dyDescent="0.3">
      <c r="A395">
        <v>2012</v>
      </c>
      <c r="B395" s="12" t="s">
        <v>229</v>
      </c>
      <c r="C395" s="12" t="s">
        <v>276</v>
      </c>
      <c r="D395" s="10">
        <v>751087</v>
      </c>
      <c r="E395" s="10">
        <v>133503</v>
      </c>
      <c r="F395" s="2">
        <f t="shared" si="12"/>
        <v>884590</v>
      </c>
      <c r="G395" s="2">
        <f t="shared" si="13"/>
        <v>-617584</v>
      </c>
      <c r="H395">
        <v>250.11799999999999</v>
      </c>
      <c r="I395">
        <v>9319.7099999999991</v>
      </c>
      <c r="J395" s="21">
        <v>3.5</v>
      </c>
      <c r="K395" s="21">
        <v>3.3</v>
      </c>
      <c r="L395" s="21">
        <v>0</v>
      </c>
      <c r="M395" s="21">
        <v>3.2</v>
      </c>
      <c r="N395" s="21">
        <v>3.9</v>
      </c>
      <c r="R395" s="11" t="s">
        <v>176</v>
      </c>
      <c r="S395">
        <f>SUMIF(GDP!$A$2:$A$195,'World-GCIRaw'!B395,GDP!$F$2:$F$195)</f>
        <v>250.11799999999999</v>
      </c>
      <c r="T395">
        <f>SUMIF(POP!$A$3:$A$235,'World-GCIRaw'!R395,POP!$D$3:$D$235)</f>
        <v>9319.7099999999991</v>
      </c>
    </row>
    <row r="396" spans="1:20" hidden="1" x14ac:dyDescent="0.3">
      <c r="A396">
        <v>2012</v>
      </c>
      <c r="B396" s="28" t="s">
        <v>230</v>
      </c>
      <c r="C396" s="12" t="s">
        <v>276</v>
      </c>
      <c r="D396" s="10">
        <v>754756.85199999996</v>
      </c>
      <c r="E396" s="10">
        <v>56358</v>
      </c>
      <c r="F396" s="2">
        <f t="shared" si="12"/>
        <v>811114.85199999996</v>
      </c>
      <c r="G396" s="2">
        <f t="shared" si="13"/>
        <v>-698398.85199999996</v>
      </c>
      <c r="H396">
        <v>3408.48</v>
      </c>
      <c r="I396">
        <v>513.97900000000004</v>
      </c>
      <c r="J396" s="21">
        <v>0</v>
      </c>
      <c r="K396" s="21">
        <v>0</v>
      </c>
      <c r="L396" s="21">
        <v>0</v>
      </c>
      <c r="M396" s="21">
        <v>0</v>
      </c>
      <c r="N396" s="21">
        <v>0</v>
      </c>
      <c r="R396" s="11" t="s">
        <v>177</v>
      </c>
      <c r="S396">
        <f>SUMIF(GDP!$A$2:$A$195,'World-GCIRaw'!B396,GDP!$F$2:$F$195)</f>
        <v>3408.48</v>
      </c>
      <c r="T396">
        <f>SUMIF(POP!$A$3:$A$235,'World-GCIRaw'!R396,POP!$D$3:$D$235)</f>
        <v>513.97900000000004</v>
      </c>
    </row>
    <row r="397" spans="1:20" x14ac:dyDescent="0.3">
      <c r="A397">
        <v>2012</v>
      </c>
      <c r="B397" s="12" t="s">
        <v>8</v>
      </c>
      <c r="C397" s="12" t="s">
        <v>17</v>
      </c>
      <c r="D397" s="10">
        <v>11350000</v>
      </c>
      <c r="E397" s="10">
        <v>7838101</v>
      </c>
      <c r="F397" s="2">
        <f t="shared" si="12"/>
        <v>19188101</v>
      </c>
      <c r="G397" s="2">
        <f t="shared" si="13"/>
        <v>-3511899</v>
      </c>
      <c r="H397">
        <v>945.702</v>
      </c>
      <c r="I397">
        <v>14776.866</v>
      </c>
      <c r="J397" s="21">
        <v>4.2</v>
      </c>
      <c r="K397" s="21">
        <v>4</v>
      </c>
      <c r="L397" s="21">
        <v>2.2999999999999998</v>
      </c>
      <c r="M397" s="21">
        <v>4.2</v>
      </c>
      <c r="N397" s="21">
        <v>4.4000000000000004</v>
      </c>
      <c r="R397" s="11" t="s">
        <v>290</v>
      </c>
      <c r="S397">
        <f>SUMIF(GDP!$A$2:$A$195,'World-GCIRaw'!B397,GDP!$F$2:$F$195)</f>
        <v>945.702</v>
      </c>
      <c r="T397">
        <f>SUMIF(POP!$A$3:$A$235,'World-GCIRaw'!R397,POP!$D$3:$D$235)</f>
        <v>14776.866</v>
      </c>
    </row>
    <row r="398" spans="1:20" x14ac:dyDescent="0.3">
      <c r="A398">
        <v>2012</v>
      </c>
      <c r="B398" s="12" t="s">
        <v>231</v>
      </c>
      <c r="C398" s="12" t="s">
        <v>276</v>
      </c>
      <c r="D398" s="10">
        <v>6515067.54</v>
      </c>
      <c r="E398" s="10">
        <v>4274981.2649999997</v>
      </c>
      <c r="F398" s="2">
        <f t="shared" si="12"/>
        <v>10790048.805</v>
      </c>
      <c r="G398" s="2">
        <f t="shared" si="13"/>
        <v>-2240086.2750000004</v>
      </c>
      <c r="H398">
        <v>1357.12</v>
      </c>
      <c r="I398">
        <v>21082.383000000002</v>
      </c>
      <c r="J398" s="21">
        <v>3.6</v>
      </c>
      <c r="K398" s="21">
        <v>3.3</v>
      </c>
      <c r="L398" s="21">
        <v>3.1</v>
      </c>
      <c r="M398" s="21">
        <v>3.9</v>
      </c>
      <c r="N398" s="21">
        <v>4</v>
      </c>
      <c r="R398" s="11" t="s">
        <v>178</v>
      </c>
      <c r="S398">
        <f>SUMIF(GDP!$A$2:$A$195,'World-GCIRaw'!B398,GDP!$F$2:$F$195)</f>
        <v>1357.12</v>
      </c>
      <c r="T398">
        <f>SUMIF(POP!$A$3:$A$235,'World-GCIRaw'!R398,POP!$D$3:$D$235)</f>
        <v>21082.383000000002</v>
      </c>
    </row>
    <row r="399" spans="1:20" x14ac:dyDescent="0.3">
      <c r="A399">
        <v>2012</v>
      </c>
      <c r="B399" s="12" t="s">
        <v>420</v>
      </c>
      <c r="C399" s="12" t="s">
        <v>499</v>
      </c>
      <c r="D399" s="10">
        <v>462366181.40399998</v>
      </c>
      <c r="E399" s="10">
        <v>454098967.49800003</v>
      </c>
      <c r="F399" s="2">
        <f t="shared" si="12"/>
        <v>916465148.90199995</v>
      </c>
      <c r="G399" s="2">
        <f t="shared" si="13"/>
        <v>-8267213.9059999585</v>
      </c>
      <c r="H399">
        <v>52753.35</v>
      </c>
      <c r="I399">
        <v>34900.705000000002</v>
      </c>
      <c r="J399" s="21">
        <v>6</v>
      </c>
      <c r="K399" s="21">
        <v>5.9</v>
      </c>
      <c r="L399" s="21">
        <v>5</v>
      </c>
      <c r="M399" s="21">
        <v>5.7</v>
      </c>
      <c r="N399" s="21">
        <v>5.9</v>
      </c>
      <c r="R399" s="11" t="s">
        <v>291</v>
      </c>
      <c r="S399">
        <f>SUMIF(GDP!$A$2:$A$195,'World-GCIRaw'!B399,GDP!$F$2:$F$195)</f>
        <v>52753.35</v>
      </c>
      <c r="T399">
        <f>SUMIF(POP!$A$3:$A$235,'World-GCIRaw'!R399,POP!$D$3:$D$235)</f>
        <v>34900.705000000002</v>
      </c>
    </row>
    <row r="400" spans="1:20" hidden="1" x14ac:dyDescent="0.3">
      <c r="A400">
        <v>2012</v>
      </c>
      <c r="B400" s="28" t="s">
        <v>232</v>
      </c>
      <c r="C400" s="12" t="s">
        <v>276</v>
      </c>
      <c r="D400" s="10">
        <v>323474</v>
      </c>
      <c r="E400" s="10">
        <v>203123</v>
      </c>
      <c r="F400" s="2">
        <f t="shared" si="12"/>
        <v>526597</v>
      </c>
      <c r="G400" s="2">
        <f t="shared" si="13"/>
        <v>-120351</v>
      </c>
      <c r="H400">
        <v>480.053</v>
      </c>
      <c r="I400">
        <v>4490.4160000000002</v>
      </c>
      <c r="J400" s="21">
        <v>0</v>
      </c>
      <c r="K400" s="21">
        <v>0</v>
      </c>
      <c r="L400" s="21">
        <v>0</v>
      </c>
      <c r="M400" s="21">
        <v>0</v>
      </c>
      <c r="N400" s="21">
        <v>0</v>
      </c>
      <c r="R400" s="11" t="s">
        <v>179</v>
      </c>
      <c r="S400">
        <f>SUMIF(GDP!$A$2:$A$195,'World-GCIRaw'!B400,GDP!$F$2:$F$195)</f>
        <v>480.053</v>
      </c>
      <c r="T400">
        <f>SUMIF(POP!$A$3:$A$235,'World-GCIRaw'!R400,POP!$D$3:$D$235)</f>
        <v>4490.4160000000002</v>
      </c>
    </row>
    <row r="401" spans="1:20" x14ac:dyDescent="0.3">
      <c r="A401">
        <v>2012</v>
      </c>
      <c r="B401" s="12" t="s">
        <v>233</v>
      </c>
      <c r="C401" s="12" t="s">
        <v>276</v>
      </c>
      <c r="D401" s="10">
        <v>2800000</v>
      </c>
      <c r="E401" s="10">
        <v>4800000</v>
      </c>
      <c r="F401" s="2">
        <f t="shared" si="12"/>
        <v>7600000</v>
      </c>
      <c r="G401" s="2">
        <f t="shared" si="13"/>
        <v>2000000</v>
      </c>
      <c r="H401">
        <v>1155.53</v>
      </c>
      <c r="I401">
        <v>12705.135</v>
      </c>
      <c r="J401" s="21">
        <v>3.3</v>
      </c>
      <c r="K401" s="21">
        <v>3.2</v>
      </c>
      <c r="L401" s="21">
        <v>0</v>
      </c>
      <c r="M401" s="21">
        <v>2.8</v>
      </c>
      <c r="N401" s="21">
        <v>3.9</v>
      </c>
      <c r="R401" s="11" t="s">
        <v>180</v>
      </c>
      <c r="S401">
        <f>SUMIF(GDP!$A$2:$A$195,'World-GCIRaw'!B401,GDP!$F$2:$F$195)</f>
        <v>1155.53</v>
      </c>
      <c r="T401">
        <f>SUMIF(POP!$A$3:$A$235,'World-GCIRaw'!R401,POP!$D$3:$D$235)</f>
        <v>12705.135</v>
      </c>
    </row>
    <row r="402" spans="1:20" x14ac:dyDescent="0.3">
      <c r="A402">
        <v>2012</v>
      </c>
      <c r="B402" s="12" t="s">
        <v>421</v>
      </c>
      <c r="C402" s="12" t="s">
        <v>498</v>
      </c>
      <c r="D402" s="10">
        <v>80085756.908000007</v>
      </c>
      <c r="E402" s="10">
        <v>78062994.754999995</v>
      </c>
      <c r="F402" s="2">
        <f t="shared" si="12"/>
        <v>158148751.66299999</v>
      </c>
      <c r="G402" s="2">
        <f t="shared" si="13"/>
        <v>-2022762.153000012</v>
      </c>
      <c r="H402">
        <v>15307.77</v>
      </c>
      <c r="I402">
        <v>17309.745999999999</v>
      </c>
      <c r="J402" s="21">
        <v>5.4</v>
      </c>
      <c r="K402" s="21">
        <v>5.6</v>
      </c>
      <c r="L402" s="21">
        <v>2.6</v>
      </c>
      <c r="M402" s="21">
        <v>5.2</v>
      </c>
      <c r="N402" s="21">
        <v>5.5</v>
      </c>
      <c r="R402" s="11" t="s">
        <v>293</v>
      </c>
      <c r="S402">
        <f>SUMIF(GDP!$A$2:$A$195,'World-GCIRaw'!B402,GDP!$F$2:$F$195)</f>
        <v>15307.77</v>
      </c>
      <c r="T402">
        <f>SUMIF(POP!$A$3:$A$235,'World-GCIRaw'!R402,POP!$D$3:$D$235)</f>
        <v>17309.745999999999</v>
      </c>
    </row>
    <row r="403" spans="1:20" x14ac:dyDescent="0.3">
      <c r="A403">
        <v>2012</v>
      </c>
      <c r="B403" s="12" t="s">
        <v>422</v>
      </c>
      <c r="C403" s="12" t="s">
        <v>500</v>
      </c>
      <c r="D403" s="10">
        <v>1818199227.5710001</v>
      </c>
      <c r="E403" s="10">
        <v>2048782233.0840001</v>
      </c>
      <c r="F403" s="2">
        <f t="shared" si="12"/>
        <v>3866981460.6550002</v>
      </c>
      <c r="G403" s="2">
        <f t="shared" si="13"/>
        <v>230583005.51300001</v>
      </c>
      <c r="H403">
        <v>6329.46</v>
      </c>
      <c r="I403">
        <v>1375198.6189999999</v>
      </c>
      <c r="J403" s="21">
        <v>5.5</v>
      </c>
      <c r="K403" s="21">
        <v>5.7</v>
      </c>
      <c r="L403" s="21">
        <v>5.5</v>
      </c>
      <c r="M403" s="21">
        <v>5.3</v>
      </c>
      <c r="N403" s="21">
        <v>5.4</v>
      </c>
      <c r="R403" s="11" t="s">
        <v>294</v>
      </c>
      <c r="S403">
        <f>SUMIF(GDP!$A$2:$A$195,'World-GCIRaw'!B403,GDP!$F$2:$F$195)</f>
        <v>6329.46</v>
      </c>
      <c r="T403">
        <f>SUMIF(POP!$A$3:$A$235,'World-GCIRaw'!R403,POP!$D$3:$D$235)</f>
        <v>1375198.6189999999</v>
      </c>
    </row>
    <row r="404" spans="1:20" x14ac:dyDescent="0.3">
      <c r="A404">
        <v>2012</v>
      </c>
      <c r="B404" s="12" t="s">
        <v>475</v>
      </c>
      <c r="C404" s="12" t="s">
        <v>500</v>
      </c>
      <c r="D404" s="10">
        <v>553486468.74100006</v>
      </c>
      <c r="E404" s="10">
        <v>492907471.54400003</v>
      </c>
      <c r="F404" s="2">
        <f t="shared" si="12"/>
        <v>1046393940.2850001</v>
      </c>
      <c r="G404" s="2">
        <f t="shared" si="13"/>
        <v>-60578997.197000027</v>
      </c>
      <c r="H404">
        <v>36619.81</v>
      </c>
      <c r="I404">
        <v>7106.3990000000003</v>
      </c>
      <c r="J404" s="21">
        <v>6.5</v>
      </c>
      <c r="K404" s="21">
        <v>6.3</v>
      </c>
      <c r="L404" s="21">
        <v>6.4</v>
      </c>
      <c r="M404" s="21">
        <v>6.5</v>
      </c>
      <c r="N404" s="21">
        <v>6.7</v>
      </c>
      <c r="R404" s="11" t="s">
        <v>295</v>
      </c>
      <c r="S404">
        <f>SUMIF(GDP!$A$2:$A$195,'World-GCIRaw'!B404,GDP!$F$2:$F$195)</f>
        <v>36619.81</v>
      </c>
      <c r="T404">
        <f>SUMIF(POP!$A$3:$A$235,'World-GCIRaw'!R404,POP!$D$3:$D$235)</f>
        <v>7106.3990000000003</v>
      </c>
    </row>
    <row r="405" spans="1:20" hidden="1" x14ac:dyDescent="0.3">
      <c r="A405">
        <v>2012</v>
      </c>
      <c r="B405" s="28" t="s">
        <v>476</v>
      </c>
      <c r="C405" s="12" t="s">
        <v>500</v>
      </c>
      <c r="D405" s="10">
        <v>8982053.0669999998</v>
      </c>
      <c r="E405" s="10">
        <v>1020521.4669999999</v>
      </c>
      <c r="F405" s="2">
        <f t="shared" si="12"/>
        <v>10002574.534</v>
      </c>
      <c r="G405" s="2">
        <f t="shared" si="13"/>
        <v>-7961531.5999999996</v>
      </c>
      <c r="H405">
        <v>73937.75</v>
      </c>
      <c r="I405">
        <v>562.53099999999995</v>
      </c>
      <c r="J405" s="21">
        <v>0</v>
      </c>
      <c r="K405" s="21">
        <v>0</v>
      </c>
      <c r="L405" s="21">
        <v>0</v>
      </c>
      <c r="M405" s="21">
        <v>0</v>
      </c>
      <c r="N405" s="21">
        <v>0</v>
      </c>
      <c r="R405" s="11" t="s">
        <v>296</v>
      </c>
      <c r="S405">
        <f>SUMIF(GDP!$A$2:$A$195,'World-GCIRaw'!B405,GDP!$F$2:$F$195)</f>
        <v>73937.75</v>
      </c>
      <c r="T405">
        <f>SUMIF(POP!$A$3:$A$235,'World-GCIRaw'!R405,POP!$D$3:$D$235)</f>
        <v>562.53099999999995</v>
      </c>
    </row>
    <row r="406" spans="1:20" x14ac:dyDescent="0.3">
      <c r="A406">
        <v>2012</v>
      </c>
      <c r="B406" s="12" t="s">
        <v>477</v>
      </c>
      <c r="C406" s="12" t="s">
        <v>500</v>
      </c>
      <c r="D406" s="10">
        <v>270863152.625</v>
      </c>
      <c r="E406" s="10">
        <v>300621665.704</v>
      </c>
      <c r="F406" s="2">
        <f t="shared" si="12"/>
        <v>571484818.329</v>
      </c>
      <c r="G406" s="2">
        <f t="shared" si="13"/>
        <v>29758513.078999996</v>
      </c>
      <c r="H406">
        <v>21269.61</v>
      </c>
      <c r="I406">
        <v>23263.897000000001</v>
      </c>
      <c r="J406" s="21">
        <v>5.5</v>
      </c>
      <c r="K406" s="21">
        <v>5.7</v>
      </c>
      <c r="L406" s="21">
        <v>5.5</v>
      </c>
      <c r="M406" s="21">
        <v>5.3</v>
      </c>
      <c r="N406" s="21">
        <v>5.4</v>
      </c>
      <c r="R406" s="11" t="s">
        <v>297</v>
      </c>
      <c r="S406">
        <f>SUMIF(GDP!$A$2:$A$195,'World-GCIRaw'!B406,GDP!$F$2:$F$195)</f>
        <v>21269.61</v>
      </c>
      <c r="T406">
        <f>SUMIF(POP!$A$3:$A$235,'World-GCIRaw'!R406,POP!$D$3:$D$235)</f>
        <v>23263.897000000001</v>
      </c>
    </row>
    <row r="407" spans="1:20" x14ac:dyDescent="0.3">
      <c r="A407">
        <v>2012</v>
      </c>
      <c r="B407" s="12" t="s">
        <v>423</v>
      </c>
      <c r="C407" s="12" t="s">
        <v>498</v>
      </c>
      <c r="D407" s="10">
        <v>58087854.464000002</v>
      </c>
      <c r="E407" s="10">
        <v>60273618.167999998</v>
      </c>
      <c r="F407" s="2">
        <f t="shared" si="12"/>
        <v>118361472.632</v>
      </c>
      <c r="G407" s="2">
        <f t="shared" si="13"/>
        <v>2185763.7039999962</v>
      </c>
      <c r="H407">
        <v>7950.38</v>
      </c>
      <c r="I407">
        <v>46881.474999999999</v>
      </c>
      <c r="J407" s="21">
        <v>3.4</v>
      </c>
      <c r="K407" s="21">
        <v>2.6</v>
      </c>
      <c r="L407" s="21">
        <v>1.6</v>
      </c>
      <c r="M407" s="21">
        <v>3.2</v>
      </c>
      <c r="N407" s="21">
        <v>3.8</v>
      </c>
      <c r="R407" s="11" t="s">
        <v>298</v>
      </c>
      <c r="S407">
        <f>SUMIF(GDP!$A$2:$A$195,'World-GCIRaw'!B407,GDP!$F$2:$F$195)</f>
        <v>7950.38</v>
      </c>
      <c r="T407">
        <f>SUMIF(POP!$A$3:$A$235,'World-GCIRaw'!R407,POP!$D$3:$D$235)</f>
        <v>46881.474999999999</v>
      </c>
    </row>
    <row r="408" spans="1:20" hidden="1" x14ac:dyDescent="0.3">
      <c r="A408">
        <v>2012</v>
      </c>
      <c r="B408" s="28" t="s">
        <v>234</v>
      </c>
      <c r="C408" s="12" t="s">
        <v>276</v>
      </c>
      <c r="D408" s="10">
        <v>273380</v>
      </c>
      <c r="E408" s="10">
        <v>19507</v>
      </c>
      <c r="F408" s="2">
        <f t="shared" si="12"/>
        <v>292887</v>
      </c>
      <c r="G408" s="2">
        <f t="shared" si="13"/>
        <v>-253873</v>
      </c>
      <c r="H408">
        <v>823.779</v>
      </c>
      <c r="I408">
        <v>723.86800000000005</v>
      </c>
      <c r="J408" s="21">
        <v>0</v>
      </c>
      <c r="K408" s="21">
        <v>0</v>
      </c>
      <c r="L408" s="21">
        <v>0</v>
      </c>
      <c r="M408" s="21">
        <v>0</v>
      </c>
      <c r="N408" s="21">
        <v>0</v>
      </c>
      <c r="R408" s="11" t="s">
        <v>181</v>
      </c>
      <c r="S408">
        <f>SUMIF(GDP!$A$2:$A$195,'World-GCIRaw'!B408,GDP!$F$2:$F$195)</f>
        <v>823.779</v>
      </c>
      <c r="T408">
        <f>SUMIF(POP!$A$3:$A$235,'World-GCIRaw'!R408,POP!$D$3:$D$235)</f>
        <v>723.86800000000005</v>
      </c>
    </row>
    <row r="409" spans="1:20" hidden="1" x14ac:dyDescent="0.3">
      <c r="A409">
        <v>2012</v>
      </c>
      <c r="B409" s="28" t="s">
        <v>235</v>
      </c>
      <c r="C409" s="12" t="s">
        <v>276</v>
      </c>
      <c r="D409" s="10">
        <v>5485312</v>
      </c>
      <c r="E409" s="10">
        <v>10275069</v>
      </c>
      <c r="F409" s="2">
        <f t="shared" si="12"/>
        <v>15760381</v>
      </c>
      <c r="G409" s="2">
        <f t="shared" si="13"/>
        <v>4789757</v>
      </c>
      <c r="H409">
        <v>346.375</v>
      </c>
      <c r="I409">
        <v>4633.3630000000003</v>
      </c>
      <c r="J409" s="21">
        <v>0</v>
      </c>
      <c r="K409" s="21">
        <v>0</v>
      </c>
      <c r="L409" s="21">
        <v>0</v>
      </c>
      <c r="M409" s="21">
        <v>0</v>
      </c>
      <c r="N409" s="21">
        <v>0</v>
      </c>
      <c r="R409" s="11" t="s">
        <v>182</v>
      </c>
      <c r="S409">
        <f>SUMIF(GDP!$A$2:$A$195,'World-GCIRaw'!B409,GDP!$F$2:$F$195)</f>
        <v>346.375</v>
      </c>
      <c r="T409">
        <f>SUMIF(POP!$A$3:$A$235,'World-GCIRaw'!R409,POP!$D$3:$D$235)</f>
        <v>4633.3630000000003</v>
      </c>
    </row>
    <row r="410" spans="1:20" x14ac:dyDescent="0.3">
      <c r="A410">
        <v>2012</v>
      </c>
      <c r="B410" s="12" t="s">
        <v>424</v>
      </c>
      <c r="C410" s="12" t="s">
        <v>498</v>
      </c>
      <c r="D410" s="10">
        <v>18355992.789000001</v>
      </c>
      <c r="E410" s="10">
        <v>11250803.898</v>
      </c>
      <c r="F410" s="2">
        <f t="shared" si="12"/>
        <v>29606796.686999999</v>
      </c>
      <c r="G410" s="2">
        <f t="shared" si="13"/>
        <v>-7105188.8910000008</v>
      </c>
      <c r="H410">
        <v>10054.530000000001</v>
      </c>
      <c r="I410">
        <v>4654.1220000000003</v>
      </c>
      <c r="J410" s="21">
        <v>3.7</v>
      </c>
      <c r="K410" s="21">
        <v>2.5</v>
      </c>
      <c r="L410" s="21">
        <v>1.7</v>
      </c>
      <c r="M410" s="21">
        <v>2.9</v>
      </c>
      <c r="N410" s="21">
        <v>4.9000000000000004</v>
      </c>
      <c r="R410" s="11" t="s">
        <v>300</v>
      </c>
      <c r="S410">
        <f>SUMIF(GDP!$A$2:$A$195,'World-GCIRaw'!B410,GDP!$F$2:$F$195)</f>
        <v>10054.530000000001</v>
      </c>
      <c r="T410">
        <f>SUMIF(POP!$A$3:$A$235,'World-GCIRaw'!R410,POP!$D$3:$D$235)</f>
        <v>4654.1220000000003</v>
      </c>
    </row>
    <row r="411" spans="1:20" x14ac:dyDescent="0.3">
      <c r="A411">
        <v>2012</v>
      </c>
      <c r="B411" s="12" t="s">
        <v>236</v>
      </c>
      <c r="C411" s="12" t="s">
        <v>276</v>
      </c>
      <c r="D411" s="10">
        <v>9769657.0730000008</v>
      </c>
      <c r="E411" s="10">
        <v>10860995.103</v>
      </c>
      <c r="F411" s="2">
        <f t="shared" si="12"/>
        <v>20630652.175999999</v>
      </c>
      <c r="G411" s="2">
        <f t="shared" si="13"/>
        <v>1091338.0299999993</v>
      </c>
      <c r="H411">
        <v>1220.33</v>
      </c>
      <c r="I411">
        <v>21418.602999999999</v>
      </c>
      <c r="J411" s="21">
        <v>3.6</v>
      </c>
      <c r="K411" s="21">
        <v>3</v>
      </c>
      <c r="L411" s="21">
        <v>2.1</v>
      </c>
      <c r="M411" s="21">
        <v>4.5999999999999996</v>
      </c>
      <c r="N411" s="21">
        <v>4.3</v>
      </c>
      <c r="R411" s="11" t="s">
        <v>183</v>
      </c>
      <c r="S411">
        <f>SUMIF(GDP!$A$2:$A$195,'World-GCIRaw'!B411,GDP!$F$2:$F$195)</f>
        <v>1220.33</v>
      </c>
      <c r="T411">
        <f>SUMIF(POP!$A$3:$A$235,'World-GCIRaw'!R411,POP!$D$3:$D$235)</f>
        <v>21418.602999999999</v>
      </c>
    </row>
    <row r="412" spans="1:20" x14ac:dyDescent="0.3">
      <c r="A412">
        <v>2012</v>
      </c>
      <c r="B412" s="12" t="s">
        <v>127</v>
      </c>
      <c r="C412" s="12" t="s">
        <v>488</v>
      </c>
      <c r="D412" s="10">
        <v>20834262.291999999</v>
      </c>
      <c r="E412" s="10">
        <v>12368983.411</v>
      </c>
      <c r="F412" s="2">
        <f t="shared" si="12"/>
        <v>33203245.703000002</v>
      </c>
      <c r="G412" s="2">
        <f t="shared" si="13"/>
        <v>-8465278.8809999991</v>
      </c>
      <c r="H412">
        <v>13249.45</v>
      </c>
      <c r="I412">
        <v>4296.5259999999998</v>
      </c>
      <c r="J412" s="21">
        <v>5.2</v>
      </c>
      <c r="K412" s="21">
        <v>5.3</v>
      </c>
      <c r="L412" s="21">
        <v>3.2</v>
      </c>
      <c r="M412" s="21">
        <v>4</v>
      </c>
      <c r="N412" s="21">
        <v>4.3</v>
      </c>
      <c r="R412" s="11" t="s">
        <v>61</v>
      </c>
      <c r="S412">
        <f>SUMIF(GDP!$A$2:$A$195,'World-GCIRaw'!B412,GDP!$F$2:$F$195)</f>
        <v>13249.45</v>
      </c>
      <c r="T412">
        <f>SUMIF(POP!$A$3:$A$235,'World-GCIRaw'!R412,POP!$D$3:$D$235)</f>
        <v>4296.5259999999998</v>
      </c>
    </row>
    <row r="413" spans="1:20" x14ac:dyDescent="0.3">
      <c r="A413">
        <v>2012</v>
      </c>
      <c r="B413" s="12" t="s">
        <v>128</v>
      </c>
      <c r="C413" s="12" t="s">
        <v>488</v>
      </c>
      <c r="D413" s="10">
        <v>7376933.5039999997</v>
      </c>
      <c r="E413" s="10">
        <v>1826017.361</v>
      </c>
      <c r="F413" s="2">
        <f t="shared" si="12"/>
        <v>9202950.8650000002</v>
      </c>
      <c r="G413" s="2">
        <f t="shared" si="13"/>
        <v>-5550916.1429999992</v>
      </c>
      <c r="H413">
        <v>29066.12</v>
      </c>
      <c r="I413">
        <v>863.94233641949995</v>
      </c>
      <c r="J413" s="21">
        <v>5.3</v>
      </c>
      <c r="K413" s="21">
        <v>5.6</v>
      </c>
      <c r="L413" s="21">
        <v>0</v>
      </c>
      <c r="M413" s="21">
        <v>5</v>
      </c>
      <c r="N413" s="21">
        <v>5.4</v>
      </c>
      <c r="R413" s="11" t="s">
        <v>62</v>
      </c>
      <c r="S413">
        <f>SUMIF(GDP!$A$2:$A$195,'World-GCIRaw'!B413,GDP!$F$2:$F$195)</f>
        <v>29066.12</v>
      </c>
      <c r="T413">
        <f>SUMIF(POP!$A$3:$A$235,'World-GCIRaw'!R413,POP!$D$3:$D$235)</f>
        <v>863.94233641949995</v>
      </c>
    </row>
    <row r="414" spans="1:20" hidden="1" x14ac:dyDescent="0.3">
      <c r="A414">
        <v>2012</v>
      </c>
      <c r="B414" s="28" t="s">
        <v>129</v>
      </c>
      <c r="C414" s="12" t="s">
        <v>488</v>
      </c>
      <c r="D414" s="10">
        <v>139726823.79300001</v>
      </c>
      <c r="E414" s="10">
        <v>156422742.61300001</v>
      </c>
      <c r="F414" s="2">
        <f t="shared" si="12"/>
        <v>296149566.40600002</v>
      </c>
      <c r="G414" s="2">
        <f t="shared" si="13"/>
        <v>16695918.819999993</v>
      </c>
      <c r="H414">
        <v>19739.900000000001</v>
      </c>
      <c r="I414">
        <v>10586.754999999999</v>
      </c>
      <c r="J414" s="21">
        <v>0</v>
      </c>
      <c r="K414" s="21">
        <v>0</v>
      </c>
      <c r="L414" s="21">
        <v>0</v>
      </c>
      <c r="M414" s="21">
        <v>0</v>
      </c>
      <c r="N414" s="21">
        <v>0</v>
      </c>
      <c r="R414" s="11" t="s">
        <v>63</v>
      </c>
      <c r="S414">
        <f>SUMIF(GDP!$A$2:$A$195,'World-GCIRaw'!B414,GDP!$F$2:$F$195)</f>
        <v>19739.900000000001</v>
      </c>
      <c r="T414">
        <f>SUMIF(POP!$A$3:$A$235,'World-GCIRaw'!R414,POP!$D$3:$D$235)</f>
        <v>10586.754999999999</v>
      </c>
    </row>
    <row r="415" spans="1:20" hidden="1" x14ac:dyDescent="0.3">
      <c r="A415">
        <v>2012</v>
      </c>
      <c r="B415" s="28" t="s">
        <v>237</v>
      </c>
      <c r="C415" s="12" t="s">
        <v>276</v>
      </c>
      <c r="D415" s="10">
        <v>6100000</v>
      </c>
      <c r="E415" s="10">
        <v>6300000</v>
      </c>
      <c r="F415" s="2">
        <f t="shared" si="12"/>
        <v>12400000</v>
      </c>
      <c r="G415" s="2">
        <f t="shared" si="13"/>
        <v>200000</v>
      </c>
      <c r="H415">
        <v>3555.94</v>
      </c>
      <c r="I415">
        <v>68978.682000000001</v>
      </c>
      <c r="J415" s="21">
        <v>0</v>
      </c>
      <c r="K415" s="21">
        <v>0</v>
      </c>
      <c r="L415" s="21">
        <v>0</v>
      </c>
      <c r="M415" s="21">
        <v>0</v>
      </c>
      <c r="N415" s="21">
        <v>0</v>
      </c>
      <c r="R415" s="11" t="s">
        <v>184</v>
      </c>
      <c r="S415">
        <f>SUMIF(GDP!$A$2:$A$195,'World-GCIRaw'!B415,GDP!$F$2:$F$195)</f>
        <v>3555.94</v>
      </c>
      <c r="T415">
        <f>SUMIF(POP!$A$3:$A$235,'World-GCIRaw'!R415,POP!$D$3:$D$235)</f>
        <v>68978.682000000001</v>
      </c>
    </row>
    <row r="416" spans="1:20" x14ac:dyDescent="0.3">
      <c r="A416">
        <v>2012</v>
      </c>
      <c r="B416" s="12" t="s">
        <v>130</v>
      </c>
      <c r="C416" s="12" t="s">
        <v>488</v>
      </c>
      <c r="D416" s="10">
        <v>91325521.621999994</v>
      </c>
      <c r="E416" s="10">
        <v>106104022.22</v>
      </c>
      <c r="F416" s="2">
        <f t="shared" si="12"/>
        <v>197429543.84200001</v>
      </c>
      <c r="G416" s="2">
        <f t="shared" si="13"/>
        <v>14778500.598000005</v>
      </c>
      <c r="H416">
        <v>58623.41</v>
      </c>
      <c r="I416">
        <v>5610.66</v>
      </c>
      <c r="J416" s="21">
        <v>6</v>
      </c>
      <c r="K416" s="21">
        <v>5.7</v>
      </c>
      <c r="L416" s="21">
        <v>4.8</v>
      </c>
      <c r="M416" s="21">
        <v>5.8</v>
      </c>
      <c r="N416" s="21">
        <v>6</v>
      </c>
      <c r="R416" s="11" t="s">
        <v>64</v>
      </c>
      <c r="S416">
        <f>SUMIF(GDP!$A$2:$A$195,'World-GCIRaw'!B416,GDP!$F$2:$F$195)</f>
        <v>58623.41</v>
      </c>
      <c r="T416">
        <f>SUMIF(POP!$A$3:$A$235,'World-GCIRaw'!R416,POP!$D$3:$D$235)</f>
        <v>5610.66</v>
      </c>
    </row>
    <row r="417" spans="1:20" hidden="1" x14ac:dyDescent="0.3">
      <c r="A417">
        <v>2012</v>
      </c>
      <c r="B417" s="28" t="s">
        <v>238</v>
      </c>
      <c r="C417" s="12" t="s">
        <v>137</v>
      </c>
      <c r="D417" s="10">
        <v>564435</v>
      </c>
      <c r="E417" s="10">
        <v>118000</v>
      </c>
      <c r="F417" s="2">
        <f t="shared" si="12"/>
        <v>682435</v>
      </c>
      <c r="G417" s="2">
        <f t="shared" si="13"/>
        <v>-446435</v>
      </c>
      <c r="H417">
        <v>1522.95</v>
      </c>
      <c r="I417">
        <v>881.18499999999995</v>
      </c>
      <c r="J417" s="21">
        <v>0</v>
      </c>
      <c r="K417" s="21">
        <v>0</v>
      </c>
      <c r="L417" s="21">
        <v>0</v>
      </c>
      <c r="M417" s="21">
        <v>0</v>
      </c>
      <c r="N417" s="21">
        <v>0</v>
      </c>
      <c r="R417" s="11" t="s">
        <v>185</v>
      </c>
      <c r="S417">
        <f>SUMIF(GDP!$A$2:$A$195,'World-GCIRaw'!B417,GDP!$F$2:$F$195)</f>
        <v>1522.95</v>
      </c>
      <c r="T417">
        <f>SUMIF(POP!$A$3:$A$235,'World-GCIRaw'!R417,POP!$D$3:$D$235)</f>
        <v>881.18499999999995</v>
      </c>
    </row>
    <row r="418" spans="1:20" x14ac:dyDescent="0.3">
      <c r="A418">
        <v>2012</v>
      </c>
      <c r="B418" s="12" t="s">
        <v>425</v>
      </c>
      <c r="C418" s="12" t="s">
        <v>498</v>
      </c>
      <c r="D418" s="10">
        <v>211867.61199999999</v>
      </c>
      <c r="E418" s="10">
        <v>37013.220999999998</v>
      </c>
      <c r="F418" s="2">
        <f t="shared" si="12"/>
        <v>248880.83299999998</v>
      </c>
      <c r="G418" s="2">
        <f t="shared" si="13"/>
        <v>-174854.391</v>
      </c>
      <c r="H418">
        <v>6868.99</v>
      </c>
      <c r="I418">
        <v>72.043999999999997</v>
      </c>
      <c r="J418" s="21">
        <v>3.7</v>
      </c>
      <c r="K418" s="21">
        <v>4.2</v>
      </c>
      <c r="L418" s="21">
        <v>2.7</v>
      </c>
      <c r="M418" s="21">
        <v>4.7</v>
      </c>
      <c r="N418" s="21">
        <v>5.4</v>
      </c>
      <c r="R418" s="11" t="s">
        <v>302</v>
      </c>
      <c r="S418">
        <f>SUMIF(GDP!$A$2:$A$195,'World-GCIRaw'!B418,GDP!$F$2:$F$195)</f>
        <v>6868.99</v>
      </c>
      <c r="T418">
        <f>SUMIF(POP!$A$3:$A$235,'World-GCIRaw'!R418,POP!$D$3:$D$235)</f>
        <v>72.043999999999997</v>
      </c>
    </row>
    <row r="419" spans="1:20" x14ac:dyDescent="0.3">
      <c r="A419">
        <v>2012</v>
      </c>
      <c r="B419" s="12" t="s">
        <v>426</v>
      </c>
      <c r="C419" s="12" t="s">
        <v>498</v>
      </c>
      <c r="D419" s="10">
        <v>17430206.195999999</v>
      </c>
      <c r="E419" s="10">
        <v>9069100</v>
      </c>
      <c r="F419" s="2">
        <f t="shared" si="12"/>
        <v>26499306.195999999</v>
      </c>
      <c r="G419" s="2">
        <f t="shared" si="13"/>
        <v>-8361106.1959999986</v>
      </c>
      <c r="H419">
        <v>6274.87</v>
      </c>
      <c r="I419">
        <v>10154.950000000001</v>
      </c>
      <c r="J419" s="21">
        <v>3.7</v>
      </c>
      <c r="K419" s="21">
        <v>4.2</v>
      </c>
      <c r="L419" s="21">
        <v>2.7</v>
      </c>
      <c r="M419" s="21">
        <v>4.7</v>
      </c>
      <c r="N419" s="21">
        <v>5.4</v>
      </c>
      <c r="R419" s="11" t="s">
        <v>303</v>
      </c>
      <c r="S419">
        <f>SUMIF(GDP!$A$2:$A$195,'World-GCIRaw'!B419,GDP!$F$2:$F$195)</f>
        <v>6274.87</v>
      </c>
      <c r="T419">
        <f>SUMIF(POP!$A$3:$A$235,'World-GCIRaw'!R419,POP!$D$3:$D$235)</f>
        <v>10154.950000000001</v>
      </c>
    </row>
    <row r="420" spans="1:20" x14ac:dyDescent="0.3">
      <c r="A420">
        <v>2012</v>
      </c>
      <c r="B420" s="12" t="s">
        <v>427</v>
      </c>
      <c r="C420" s="12" t="s">
        <v>498</v>
      </c>
      <c r="D420" s="10">
        <v>25196517.284000002</v>
      </c>
      <c r="E420" s="10">
        <v>23852016.734999999</v>
      </c>
      <c r="F420" s="2">
        <f t="shared" si="12"/>
        <v>49048534.019000001</v>
      </c>
      <c r="G420" s="2">
        <f t="shared" si="13"/>
        <v>-1344500.5490000024</v>
      </c>
      <c r="H420">
        <v>5664.89</v>
      </c>
      <c r="I420">
        <v>15419.665999999999</v>
      </c>
      <c r="J420" s="21">
        <v>3.9</v>
      </c>
      <c r="K420" s="21">
        <v>4.4000000000000004</v>
      </c>
      <c r="L420" s="21">
        <v>2.2999999999999998</v>
      </c>
      <c r="M420" s="21">
        <v>3.9</v>
      </c>
      <c r="N420" s="21">
        <v>4.3</v>
      </c>
      <c r="R420" s="11" t="s">
        <v>304</v>
      </c>
      <c r="S420">
        <f>SUMIF(GDP!$A$2:$A$195,'World-GCIRaw'!B420,GDP!$F$2:$F$195)</f>
        <v>5664.89</v>
      </c>
      <c r="T420">
        <f>SUMIF(POP!$A$3:$A$235,'World-GCIRaw'!R420,POP!$D$3:$D$235)</f>
        <v>15419.665999999999</v>
      </c>
    </row>
    <row r="421" spans="1:20" x14ac:dyDescent="0.3">
      <c r="A421">
        <v>2012</v>
      </c>
      <c r="B421" s="12" t="s">
        <v>239</v>
      </c>
      <c r="C421" s="12" t="s">
        <v>276</v>
      </c>
      <c r="D421" s="10">
        <v>69865551.868000001</v>
      </c>
      <c r="E421" s="10">
        <v>29417005.557</v>
      </c>
      <c r="F421" s="2">
        <f t="shared" si="12"/>
        <v>99282557.424999997</v>
      </c>
      <c r="G421" s="2">
        <f t="shared" si="13"/>
        <v>-40448546.311000004</v>
      </c>
      <c r="H421">
        <v>3383.11</v>
      </c>
      <c r="I421">
        <v>87813.256999999998</v>
      </c>
      <c r="J421" s="21">
        <v>4.9000000000000004</v>
      </c>
      <c r="K421" s="21">
        <v>4.4000000000000004</v>
      </c>
      <c r="L421" s="21">
        <v>4</v>
      </c>
      <c r="M421" s="21">
        <v>4.8</v>
      </c>
      <c r="N421" s="21">
        <v>6.3</v>
      </c>
      <c r="R421" s="11" t="s">
        <v>186</v>
      </c>
      <c r="S421">
        <f>SUMIF(GDP!$A$2:$A$195,'World-GCIRaw'!B421,GDP!$F$2:$F$195)</f>
        <v>3383.11</v>
      </c>
      <c r="T421">
        <f>SUMIF(POP!$A$3:$A$235,'World-GCIRaw'!R421,POP!$D$3:$D$235)</f>
        <v>87813.256999999998</v>
      </c>
    </row>
    <row r="422" spans="1:20" x14ac:dyDescent="0.3">
      <c r="A422">
        <v>2012</v>
      </c>
      <c r="B422" s="12" t="s">
        <v>428</v>
      </c>
      <c r="C422" s="12" t="s">
        <v>498</v>
      </c>
      <c r="D422" s="10">
        <v>10257426.892000001</v>
      </c>
      <c r="E422" s="10">
        <v>5339088.3930000002</v>
      </c>
      <c r="F422" s="2">
        <f t="shared" si="12"/>
        <v>15596515.285</v>
      </c>
      <c r="G422" s="2">
        <f t="shared" si="13"/>
        <v>-4918338.4990000008</v>
      </c>
      <c r="H422">
        <v>3400.18</v>
      </c>
      <c r="I422">
        <v>6221.2460000000001</v>
      </c>
      <c r="J422" s="21">
        <v>4.4000000000000004</v>
      </c>
      <c r="K422" s="21">
        <v>4.5</v>
      </c>
      <c r="L422" s="21">
        <v>1.8</v>
      </c>
      <c r="M422" s="21">
        <v>3.9</v>
      </c>
      <c r="N422" s="21">
        <v>5.4</v>
      </c>
      <c r="R422" s="11" t="s">
        <v>305</v>
      </c>
      <c r="S422">
        <f>SUMIF(GDP!$A$2:$A$195,'World-GCIRaw'!B422,GDP!$F$2:$F$195)</f>
        <v>3400.18</v>
      </c>
      <c r="T422">
        <f>SUMIF(POP!$A$3:$A$235,'World-GCIRaw'!R422,POP!$D$3:$D$235)</f>
        <v>6221.2460000000001</v>
      </c>
    </row>
    <row r="423" spans="1:20" hidden="1" x14ac:dyDescent="0.3">
      <c r="A423">
        <v>2012</v>
      </c>
      <c r="B423" s="28" t="s">
        <v>240</v>
      </c>
      <c r="C423" s="12" t="s">
        <v>276</v>
      </c>
      <c r="D423" s="10">
        <v>7505000</v>
      </c>
      <c r="E423" s="10">
        <v>15500000</v>
      </c>
      <c r="F423" s="2">
        <f t="shared" si="12"/>
        <v>23005000</v>
      </c>
      <c r="G423" s="2">
        <f t="shared" si="13"/>
        <v>7995000</v>
      </c>
      <c r="H423">
        <v>21557.65</v>
      </c>
      <c r="I423">
        <v>1038.5930000000001</v>
      </c>
      <c r="J423" s="21">
        <v>0</v>
      </c>
      <c r="K423" s="21">
        <v>0</v>
      </c>
      <c r="L423" s="21">
        <v>0</v>
      </c>
      <c r="M423" s="21">
        <v>0</v>
      </c>
      <c r="N423" s="21">
        <v>0</v>
      </c>
      <c r="R423" s="11" t="s">
        <v>187</v>
      </c>
      <c r="S423">
        <f>SUMIF(GDP!$A$2:$A$195,'World-GCIRaw'!B423,GDP!$F$2:$F$195)</f>
        <v>21557.65</v>
      </c>
      <c r="T423">
        <f>SUMIF(POP!$A$3:$A$235,'World-GCIRaw'!R423,POP!$D$3:$D$235)</f>
        <v>1038.5930000000001</v>
      </c>
    </row>
    <row r="424" spans="1:20" hidden="1" x14ac:dyDescent="0.3">
      <c r="A424">
        <v>2012</v>
      </c>
      <c r="B424" s="28" t="s">
        <v>241</v>
      </c>
      <c r="C424" s="12" t="s">
        <v>276</v>
      </c>
      <c r="D424" s="10">
        <v>953839.39599999995</v>
      </c>
      <c r="E424" s="10">
        <v>466716.18</v>
      </c>
      <c r="F424" s="2">
        <f t="shared" si="12"/>
        <v>1420555.5759999999</v>
      </c>
      <c r="G424" s="2">
        <f t="shared" si="13"/>
        <v>-487123.21599999996</v>
      </c>
      <c r="H424">
        <v>573.16300000000001</v>
      </c>
      <c r="I424">
        <v>4560.9769999999999</v>
      </c>
      <c r="J424" s="21">
        <v>0</v>
      </c>
      <c r="K424" s="21">
        <v>0</v>
      </c>
      <c r="L424" s="21">
        <v>0</v>
      </c>
      <c r="M424" s="21">
        <v>0</v>
      </c>
      <c r="N424" s="21">
        <v>0</v>
      </c>
      <c r="R424" s="11" t="s">
        <v>188</v>
      </c>
      <c r="S424">
        <f>SUMIF(GDP!$A$2:$A$195,'World-GCIRaw'!B424,GDP!$F$2:$F$195)</f>
        <v>573.16300000000001</v>
      </c>
      <c r="T424">
        <f>SUMIF(POP!$A$3:$A$235,'World-GCIRaw'!R424,POP!$D$3:$D$235)</f>
        <v>4560.9769999999999</v>
      </c>
    </row>
    <row r="425" spans="1:20" x14ac:dyDescent="0.3">
      <c r="A425">
        <v>2012</v>
      </c>
      <c r="B425" s="12" t="s">
        <v>131</v>
      </c>
      <c r="C425" s="12" t="s">
        <v>488</v>
      </c>
      <c r="D425" s="10">
        <v>20070375.616</v>
      </c>
      <c r="E425" s="10">
        <v>18161223.710999999</v>
      </c>
      <c r="F425" s="2">
        <f t="shared" si="12"/>
        <v>38231599.327</v>
      </c>
      <c r="G425" s="2">
        <f t="shared" si="13"/>
        <v>-1909151.9050000012</v>
      </c>
      <c r="H425">
        <v>17431.54</v>
      </c>
      <c r="I425">
        <v>1324.934</v>
      </c>
      <c r="J425" s="21">
        <v>5.4</v>
      </c>
      <c r="K425" s="21">
        <v>4.2</v>
      </c>
      <c r="L425" s="21">
        <v>3.5</v>
      </c>
      <c r="M425" s="21">
        <v>5.6</v>
      </c>
      <c r="N425" s="21">
        <v>4.5</v>
      </c>
      <c r="R425" s="11" t="s">
        <v>65</v>
      </c>
      <c r="S425">
        <f>SUMIF(GDP!$A$2:$A$195,'World-GCIRaw'!B425,GDP!$F$2:$F$195)</f>
        <v>17431.54</v>
      </c>
      <c r="T425">
        <f>SUMIF(POP!$A$3:$A$235,'World-GCIRaw'!R425,POP!$D$3:$D$235)</f>
        <v>1324.934</v>
      </c>
    </row>
    <row r="426" spans="1:20" hidden="1" x14ac:dyDescent="0.3">
      <c r="A426">
        <v>2012</v>
      </c>
      <c r="B426" s="28" t="s">
        <v>249</v>
      </c>
      <c r="C426" s="12" t="s">
        <v>276</v>
      </c>
      <c r="D426" s="10">
        <v>1911135.9010000001</v>
      </c>
      <c r="E426" s="10">
        <v>1893505.2320000001</v>
      </c>
      <c r="F426" s="2">
        <f t="shared" si="12"/>
        <v>3804641.1330000004</v>
      </c>
      <c r="G426" s="2">
        <f t="shared" si="13"/>
        <v>-17630.668999999994</v>
      </c>
      <c r="H426">
        <v>4568.75</v>
      </c>
      <c r="I426">
        <v>1248.1579999999999</v>
      </c>
      <c r="J426" s="21">
        <v>0</v>
      </c>
      <c r="K426" s="21">
        <v>0</v>
      </c>
      <c r="L426" s="21">
        <v>0</v>
      </c>
      <c r="M426" s="21">
        <v>0</v>
      </c>
      <c r="N426" s="21">
        <v>0</v>
      </c>
      <c r="R426" s="11" t="s">
        <v>189</v>
      </c>
      <c r="S426">
        <f>SUMIF(GDP!$A$2:$A$195,'World-GCIRaw'!B426,GDP!$F$2:$F$195)</f>
        <v>4568.75</v>
      </c>
      <c r="T426">
        <f>SUMIF(POP!$A$3:$A$235,'World-GCIRaw'!R426,POP!$D$3:$D$235)</f>
        <v>1248.1579999999999</v>
      </c>
    </row>
    <row r="427" spans="1:20" x14ac:dyDescent="0.3">
      <c r="A427">
        <v>2012</v>
      </c>
      <c r="B427" s="12" t="s">
        <v>429</v>
      </c>
      <c r="C427" s="12" t="s">
        <v>276</v>
      </c>
      <c r="D427" s="10">
        <v>11912931.801000001</v>
      </c>
      <c r="E427" s="10">
        <v>2891346.5490000001</v>
      </c>
      <c r="F427" s="2">
        <f t="shared" si="12"/>
        <v>14804278.350000001</v>
      </c>
      <c r="G427" s="2">
        <f t="shared" si="13"/>
        <v>-9021585.2520000003</v>
      </c>
      <c r="H427">
        <v>493.32100000000003</v>
      </c>
      <c r="I427">
        <v>92444.183000000005</v>
      </c>
      <c r="J427" s="21">
        <v>4.5</v>
      </c>
      <c r="K427" s="21">
        <v>4.8</v>
      </c>
      <c r="L427" s="21">
        <v>2.1</v>
      </c>
      <c r="M427" s="21">
        <v>4.8</v>
      </c>
      <c r="N427" s="21">
        <v>6.1</v>
      </c>
      <c r="R427" s="11" t="s">
        <v>306</v>
      </c>
      <c r="S427">
        <f>SUMIF(GDP!$A$2:$A$195,'World-GCIRaw'!B427,GDP!$F$2:$F$195)</f>
        <v>493.32100000000003</v>
      </c>
      <c r="T427">
        <f>SUMIF(POP!$A$3:$A$235,'World-GCIRaw'!R427,POP!$D$3:$D$235)</f>
        <v>92444.183000000005</v>
      </c>
    </row>
    <row r="428" spans="1:20" hidden="1" x14ac:dyDescent="0.3">
      <c r="A428">
        <v>2012</v>
      </c>
      <c r="B428" s="28" t="s">
        <v>430</v>
      </c>
      <c r="C428" s="12" t="s">
        <v>497</v>
      </c>
      <c r="D428" s="10">
        <v>2252597.6340000001</v>
      </c>
      <c r="E428" s="10">
        <v>1220602.4280000001</v>
      </c>
      <c r="F428" s="2">
        <f t="shared" si="12"/>
        <v>3473200.0619999999</v>
      </c>
      <c r="G428" s="2">
        <f t="shared" si="13"/>
        <v>-1031995.206</v>
      </c>
      <c r="H428">
        <v>4632.03</v>
      </c>
      <c r="I428">
        <v>873.596</v>
      </c>
      <c r="J428" s="21">
        <v>0</v>
      </c>
      <c r="K428" s="21">
        <v>0</v>
      </c>
      <c r="L428" s="21">
        <v>0</v>
      </c>
      <c r="M428" s="21">
        <v>0</v>
      </c>
      <c r="N428" s="21">
        <v>0</v>
      </c>
      <c r="R428" s="11" t="s">
        <v>308</v>
      </c>
      <c r="S428">
        <f>SUMIF(GDP!$A$2:$A$195,'World-GCIRaw'!B428,GDP!$F$2:$F$195)</f>
        <v>4632.03</v>
      </c>
      <c r="T428">
        <f>SUMIF(POP!$A$3:$A$235,'World-GCIRaw'!R428,POP!$D$3:$D$235)</f>
        <v>873.596</v>
      </c>
    </row>
    <row r="429" spans="1:20" x14ac:dyDescent="0.3">
      <c r="A429">
        <v>2012</v>
      </c>
      <c r="B429" s="12" t="s">
        <v>132</v>
      </c>
      <c r="C429" s="12" t="s">
        <v>488</v>
      </c>
      <c r="D429" s="10">
        <v>76089021.011000007</v>
      </c>
      <c r="E429" s="10">
        <v>72974489.143999994</v>
      </c>
      <c r="F429" s="2">
        <f t="shared" si="12"/>
        <v>149063510.155</v>
      </c>
      <c r="G429" s="2">
        <f t="shared" si="13"/>
        <v>-3114531.8670000136</v>
      </c>
      <c r="H429">
        <v>47553.4</v>
      </c>
      <c r="I429">
        <v>5412.98</v>
      </c>
      <c r="J429" s="21">
        <v>6.5</v>
      </c>
      <c r="K429" s="21">
        <v>6.1</v>
      </c>
      <c r="L429" s="21">
        <v>5.7</v>
      </c>
      <c r="M429" s="21">
        <v>6.3</v>
      </c>
      <c r="N429" s="21">
        <v>6.2</v>
      </c>
      <c r="R429" s="11" t="s">
        <v>67</v>
      </c>
      <c r="S429">
        <f>SUMIF(GDP!$A$2:$A$195,'World-GCIRaw'!B429,GDP!$F$2:$F$195)</f>
        <v>47553.4</v>
      </c>
      <c r="T429">
        <f>SUMIF(POP!$A$3:$A$235,'World-GCIRaw'!R429,POP!$D$3:$D$235)</f>
        <v>5412.98</v>
      </c>
    </row>
    <row r="430" spans="1:20" x14ac:dyDescent="0.3">
      <c r="A430">
        <v>2012</v>
      </c>
      <c r="B430" s="12" t="s">
        <v>133</v>
      </c>
      <c r="C430" s="12" t="s">
        <v>488</v>
      </c>
      <c r="D430" s="10">
        <v>666675230.977</v>
      </c>
      <c r="E430" s="10">
        <v>558460545.47599995</v>
      </c>
      <c r="F430" s="2">
        <f t="shared" si="12"/>
        <v>1225135776.4530001</v>
      </c>
      <c r="G430" s="2">
        <f t="shared" si="13"/>
        <v>-108214685.50100005</v>
      </c>
      <c r="H430">
        <v>42371.12</v>
      </c>
      <c r="I430">
        <v>65832.914000000004</v>
      </c>
      <c r="J430" s="21">
        <v>6.4</v>
      </c>
      <c r="K430" s="21">
        <v>6.5</v>
      </c>
      <c r="L430" s="21">
        <v>6.3</v>
      </c>
      <c r="M430" s="21">
        <v>5.4</v>
      </c>
      <c r="N430" s="21">
        <v>6.2</v>
      </c>
      <c r="R430" s="11" t="s">
        <v>68</v>
      </c>
      <c r="S430">
        <f>SUMIF(GDP!$A$2:$A$195,'World-GCIRaw'!B430,GDP!$F$2:$F$195)</f>
        <v>42371.12</v>
      </c>
      <c r="T430">
        <f>SUMIF(POP!$A$3:$A$235,'World-GCIRaw'!R430,POP!$D$3:$D$235)</f>
        <v>65832.914000000004</v>
      </c>
    </row>
    <row r="431" spans="1:20" x14ac:dyDescent="0.3">
      <c r="A431">
        <v>2012</v>
      </c>
      <c r="B431" s="12" t="s">
        <v>242</v>
      </c>
      <c r="C431" s="12" t="s">
        <v>276</v>
      </c>
      <c r="D431" s="10">
        <v>3628826.3640000001</v>
      </c>
      <c r="E431" s="10">
        <v>9492739.6689999998</v>
      </c>
      <c r="F431" s="2">
        <f t="shared" si="12"/>
        <v>13121566.033</v>
      </c>
      <c r="G431" s="2">
        <f t="shared" si="13"/>
        <v>5863913.3049999997</v>
      </c>
      <c r="H431">
        <v>9903.19</v>
      </c>
      <c r="I431">
        <v>1756.817</v>
      </c>
      <c r="J431" s="21">
        <v>3.3</v>
      </c>
      <c r="K431" s="21">
        <v>2.2999999999999998</v>
      </c>
      <c r="L431" s="21">
        <v>2.6</v>
      </c>
      <c r="M431" s="21">
        <v>2.6</v>
      </c>
      <c r="N431" s="21">
        <v>3.7</v>
      </c>
      <c r="R431" s="11" t="s">
        <v>190</v>
      </c>
      <c r="S431">
        <f>SUMIF(GDP!$A$2:$A$195,'World-GCIRaw'!B431,GDP!$F$2:$F$195)</f>
        <v>9903.19</v>
      </c>
      <c r="T431">
        <f>SUMIF(POP!$A$3:$A$235,'World-GCIRaw'!R431,POP!$D$3:$D$235)</f>
        <v>1756.817</v>
      </c>
    </row>
    <row r="432" spans="1:20" x14ac:dyDescent="0.3">
      <c r="A432">
        <v>2012</v>
      </c>
      <c r="B432" s="12" t="s">
        <v>243</v>
      </c>
      <c r="C432" s="12" t="s">
        <v>276</v>
      </c>
      <c r="D432" s="10">
        <v>380028.40399999998</v>
      </c>
      <c r="E432" s="10">
        <v>118847.87</v>
      </c>
      <c r="F432" s="2">
        <f t="shared" si="12"/>
        <v>498876.27399999998</v>
      </c>
      <c r="G432" s="2">
        <f t="shared" si="13"/>
        <v>-261180.53399999999</v>
      </c>
      <c r="H432">
        <v>789.62599999999998</v>
      </c>
      <c r="I432">
        <v>1802.125</v>
      </c>
      <c r="J432" s="21">
        <v>5.4</v>
      </c>
      <c r="K432" s="21">
        <v>5.4</v>
      </c>
      <c r="L432" s="21">
        <v>0</v>
      </c>
      <c r="M432" s="21">
        <v>5.2</v>
      </c>
      <c r="N432" s="21">
        <v>5.5</v>
      </c>
      <c r="R432" s="11" t="s">
        <v>191</v>
      </c>
      <c r="S432">
        <f>SUMIF(GDP!$A$2:$A$195,'World-GCIRaw'!B432,GDP!$F$2:$F$195)</f>
        <v>789.62599999999998</v>
      </c>
      <c r="T432">
        <f>SUMIF(POP!$A$3:$A$235,'World-GCIRaw'!R432,POP!$D$3:$D$235)</f>
        <v>1802.125</v>
      </c>
    </row>
    <row r="433" spans="1:20" x14ac:dyDescent="0.3">
      <c r="A433">
        <v>2012</v>
      </c>
      <c r="B433" s="12" t="s">
        <v>158</v>
      </c>
      <c r="C433" s="12" t="s">
        <v>488</v>
      </c>
      <c r="D433" s="10">
        <v>8053871.5029999996</v>
      </c>
      <c r="E433" s="10">
        <v>2376634.36</v>
      </c>
      <c r="F433" s="2">
        <f t="shared" si="12"/>
        <v>10430505.863</v>
      </c>
      <c r="G433" s="2">
        <f t="shared" si="13"/>
        <v>-5677237.1429999992</v>
      </c>
      <c r="H433">
        <v>4237.93</v>
      </c>
      <c r="I433">
        <v>4107.7190000000001</v>
      </c>
      <c r="J433" s="21">
        <v>4.0999999999999996</v>
      </c>
      <c r="K433" s="21">
        <v>4.3</v>
      </c>
      <c r="L433" s="21">
        <v>3.8</v>
      </c>
      <c r="M433" s="21">
        <v>4.3</v>
      </c>
      <c r="N433" s="21">
        <v>4.3</v>
      </c>
      <c r="R433" s="11" t="s">
        <v>141</v>
      </c>
      <c r="S433">
        <f>SUMIF(GDP!$A$2:$A$195,'World-GCIRaw'!B433,GDP!$F$2:$F$195)</f>
        <v>4237.93</v>
      </c>
      <c r="T433">
        <f>SUMIF(POP!$A$3:$A$235,'World-GCIRaw'!R433,POP!$D$3:$D$235)</f>
        <v>4107.7190000000001</v>
      </c>
    </row>
    <row r="434" spans="1:20" x14ac:dyDescent="0.3">
      <c r="A434">
        <v>2012</v>
      </c>
      <c r="B434" s="12" t="s">
        <v>134</v>
      </c>
      <c r="C434" s="12" t="s">
        <v>488</v>
      </c>
      <c r="D434" s="10">
        <v>1161213213.46</v>
      </c>
      <c r="E434" s="10">
        <v>1410129632.9760001</v>
      </c>
      <c r="F434" s="2">
        <f t="shared" si="12"/>
        <v>2571342846.4359999</v>
      </c>
      <c r="G434" s="2">
        <f t="shared" si="13"/>
        <v>248916419.51600003</v>
      </c>
      <c r="H434">
        <v>44089.279999999999</v>
      </c>
      <c r="I434">
        <v>81066.228000000003</v>
      </c>
      <c r="J434" s="21">
        <v>6.2</v>
      </c>
      <c r="K434" s="21">
        <v>6.1</v>
      </c>
      <c r="L434" s="21">
        <v>5.7</v>
      </c>
      <c r="M434" s="21">
        <v>6</v>
      </c>
      <c r="N434" s="21">
        <v>6.4</v>
      </c>
      <c r="R434" s="11" t="s">
        <v>69</v>
      </c>
      <c r="S434">
        <f>SUMIF(GDP!$A$2:$A$195,'World-GCIRaw'!B434,GDP!$F$2:$F$195)</f>
        <v>44089.279999999999</v>
      </c>
      <c r="T434">
        <f>SUMIF(POP!$A$3:$A$235,'World-GCIRaw'!R434,POP!$D$3:$D$235)</f>
        <v>81066.228000000003</v>
      </c>
    </row>
    <row r="435" spans="1:20" x14ac:dyDescent="0.3">
      <c r="A435">
        <v>2012</v>
      </c>
      <c r="B435" s="12" t="s">
        <v>250</v>
      </c>
      <c r="C435" s="12" t="s">
        <v>276</v>
      </c>
      <c r="D435" s="10">
        <v>17763170</v>
      </c>
      <c r="E435" s="10">
        <v>13552350</v>
      </c>
      <c r="F435" s="2">
        <f t="shared" si="12"/>
        <v>31315520</v>
      </c>
      <c r="G435" s="2">
        <f t="shared" si="13"/>
        <v>-4210820</v>
      </c>
      <c r="H435">
        <v>2184.39</v>
      </c>
      <c r="I435">
        <v>25733.048999999999</v>
      </c>
      <c r="J435" s="21">
        <v>3.9</v>
      </c>
      <c r="K435" s="21">
        <v>3.7</v>
      </c>
      <c r="L435" s="21">
        <v>1.7</v>
      </c>
      <c r="M435" s="21">
        <v>5</v>
      </c>
      <c r="N435" s="21">
        <v>5.0999999999999996</v>
      </c>
      <c r="R435" s="11" t="s">
        <v>192</v>
      </c>
      <c r="S435">
        <f>SUMIF(GDP!$A$2:$A$195,'World-GCIRaw'!B435,GDP!$F$2:$F$195)</f>
        <v>2184.39</v>
      </c>
      <c r="T435">
        <f>SUMIF(POP!$A$3:$A$235,'World-GCIRaw'!R435,POP!$D$3:$D$235)</f>
        <v>25733.048999999999</v>
      </c>
    </row>
    <row r="436" spans="1:20" x14ac:dyDescent="0.3">
      <c r="A436">
        <v>2012</v>
      </c>
      <c r="B436" s="12" t="s">
        <v>135</v>
      </c>
      <c r="C436" s="12" t="s">
        <v>488</v>
      </c>
      <c r="D436" s="10">
        <v>62504427.045999996</v>
      </c>
      <c r="E436" s="10">
        <v>35151146.149999999</v>
      </c>
      <c r="F436" s="2">
        <f t="shared" si="12"/>
        <v>97655573.195999995</v>
      </c>
      <c r="G436" s="2">
        <f t="shared" si="13"/>
        <v>-27353280.895999998</v>
      </c>
      <c r="H436">
        <v>22171.91</v>
      </c>
      <c r="I436">
        <v>11378.257</v>
      </c>
      <c r="J436" s="21">
        <v>4.5</v>
      </c>
      <c r="K436" s="21">
        <v>4</v>
      </c>
      <c r="L436" s="21">
        <v>2.5</v>
      </c>
      <c r="M436" s="21">
        <v>4</v>
      </c>
      <c r="N436" s="21">
        <v>5.3</v>
      </c>
      <c r="R436" s="11" t="s">
        <v>71</v>
      </c>
      <c r="S436">
        <f>SUMIF(GDP!$A$2:$A$195,'World-GCIRaw'!B436,GDP!$F$2:$F$195)</f>
        <v>22171.91</v>
      </c>
      <c r="T436">
        <f>SUMIF(POP!$A$3:$A$235,'World-GCIRaw'!R436,POP!$D$3:$D$235)</f>
        <v>11378.257</v>
      </c>
    </row>
    <row r="437" spans="1:20" hidden="1" x14ac:dyDescent="0.3">
      <c r="A437">
        <v>2012</v>
      </c>
      <c r="B437" s="28" t="s">
        <v>431</v>
      </c>
      <c r="C437" s="12" t="s">
        <v>498</v>
      </c>
      <c r="D437" s="10">
        <v>341267.26500000001</v>
      </c>
      <c r="E437" s="10">
        <v>34604.216</v>
      </c>
      <c r="F437" s="2">
        <f t="shared" si="12"/>
        <v>375871.48100000003</v>
      </c>
      <c r="G437" s="2">
        <f t="shared" si="13"/>
        <v>-306663.049</v>
      </c>
      <c r="H437">
        <v>7583.19</v>
      </c>
      <c r="I437">
        <v>105.48099999999999</v>
      </c>
      <c r="J437" s="21">
        <v>0</v>
      </c>
      <c r="K437" s="21">
        <v>0</v>
      </c>
      <c r="L437" s="21">
        <v>0</v>
      </c>
      <c r="M437" s="21">
        <v>0</v>
      </c>
      <c r="N437" s="21">
        <v>0</v>
      </c>
      <c r="R437" s="11" t="s">
        <v>311</v>
      </c>
      <c r="S437">
        <f>SUMIF(GDP!$A$2:$A$195,'World-GCIRaw'!B437,GDP!$F$2:$F$195)</f>
        <v>7583.19</v>
      </c>
      <c r="T437">
        <f>SUMIF(POP!$A$3:$A$235,'World-GCIRaw'!R437,POP!$D$3:$D$235)</f>
        <v>105.48099999999999</v>
      </c>
    </row>
    <row r="438" spans="1:20" x14ac:dyDescent="0.3">
      <c r="A438">
        <v>2012</v>
      </c>
      <c r="B438" s="12" t="s">
        <v>432</v>
      </c>
      <c r="C438" s="12" t="s">
        <v>498</v>
      </c>
      <c r="D438" s="10">
        <v>16978685.967999998</v>
      </c>
      <c r="E438" s="10">
        <v>10124387.112</v>
      </c>
      <c r="F438" s="2">
        <f t="shared" si="12"/>
        <v>27103073.079999998</v>
      </c>
      <c r="G438" s="2">
        <f t="shared" si="13"/>
        <v>-6854298.8559999987</v>
      </c>
      <c r="H438">
        <v>3299.6</v>
      </c>
      <c r="I438">
        <v>15271.056</v>
      </c>
      <c r="J438" s="21">
        <v>4.4000000000000004</v>
      </c>
      <c r="K438" s="21">
        <v>3.3</v>
      </c>
      <c r="L438" s="21">
        <v>1.2</v>
      </c>
      <c r="M438" s="21">
        <v>4</v>
      </c>
      <c r="N438" s="21">
        <v>4.9000000000000004</v>
      </c>
      <c r="R438" s="11" t="s">
        <v>313</v>
      </c>
      <c r="S438">
        <f>SUMIF(GDP!$A$2:$A$195,'World-GCIRaw'!B438,GDP!$F$2:$F$195)</f>
        <v>3299.6</v>
      </c>
      <c r="T438">
        <f>SUMIF(POP!$A$3:$A$235,'World-GCIRaw'!R438,POP!$D$3:$D$235)</f>
        <v>15271.056</v>
      </c>
    </row>
    <row r="439" spans="1:20" x14ac:dyDescent="0.3">
      <c r="A439">
        <v>2012</v>
      </c>
      <c r="B439" s="12" t="s">
        <v>244</v>
      </c>
      <c r="C439" s="12" t="s">
        <v>276</v>
      </c>
      <c r="D439" s="10">
        <v>2253960</v>
      </c>
      <c r="E439" s="10">
        <v>1834198.7720000001</v>
      </c>
      <c r="F439" s="2">
        <f t="shared" si="12"/>
        <v>4088158.7719999999</v>
      </c>
      <c r="G439" s="2">
        <f t="shared" si="13"/>
        <v>-419761.22799999989</v>
      </c>
      <c r="H439">
        <v>637.79100000000005</v>
      </c>
      <c r="I439">
        <v>11281.468999999999</v>
      </c>
      <c r="J439" s="21">
        <v>2.1</v>
      </c>
      <c r="K439" s="21">
        <v>2</v>
      </c>
      <c r="L439" s="21">
        <v>1.6</v>
      </c>
      <c r="M439" s="21">
        <v>3.5</v>
      </c>
      <c r="N439" s="21">
        <v>3.6</v>
      </c>
      <c r="R439" s="11" t="s">
        <v>193</v>
      </c>
      <c r="S439">
        <f>SUMIF(GDP!$A$2:$A$195,'World-GCIRaw'!B439,GDP!$F$2:$F$195)</f>
        <v>637.79100000000005</v>
      </c>
      <c r="T439">
        <f>SUMIF(POP!$A$3:$A$235,'World-GCIRaw'!R439,POP!$D$3:$D$235)</f>
        <v>11281.468999999999</v>
      </c>
    </row>
    <row r="440" spans="1:20" hidden="1" x14ac:dyDescent="0.3">
      <c r="A440">
        <v>2012</v>
      </c>
      <c r="B440" s="28" t="s">
        <v>245</v>
      </c>
      <c r="C440" s="12" t="s">
        <v>276</v>
      </c>
      <c r="D440" s="10">
        <v>164819.81099999999</v>
      </c>
      <c r="E440" s="10">
        <v>131041</v>
      </c>
      <c r="F440" s="2">
        <f t="shared" si="12"/>
        <v>295860.81099999999</v>
      </c>
      <c r="G440" s="2">
        <f t="shared" si="13"/>
        <v>-33778.810999999987</v>
      </c>
      <c r="H440">
        <v>649.02599999999995</v>
      </c>
      <c r="I440">
        <v>1638.1389999999999</v>
      </c>
      <c r="J440" s="21">
        <v>0</v>
      </c>
      <c r="K440" s="21">
        <v>0</v>
      </c>
      <c r="L440" s="21">
        <v>0</v>
      </c>
      <c r="M440" s="21">
        <v>0</v>
      </c>
      <c r="N440" s="21">
        <v>0</v>
      </c>
      <c r="R440" s="11" t="s">
        <v>194</v>
      </c>
      <c r="S440">
        <f>SUMIF(GDP!$A$2:$A$195,'World-GCIRaw'!B440,GDP!$F$2:$F$195)</f>
        <v>649.02599999999995</v>
      </c>
      <c r="T440">
        <f>SUMIF(POP!$A$3:$A$235,'World-GCIRaw'!R440,POP!$D$3:$D$235)</f>
        <v>1638.1389999999999</v>
      </c>
    </row>
    <row r="441" spans="1:20" x14ac:dyDescent="0.3">
      <c r="A441">
        <v>2012</v>
      </c>
      <c r="B441" s="12" t="s">
        <v>433</v>
      </c>
      <c r="C441" s="12" t="s">
        <v>498</v>
      </c>
      <c r="D441" s="10">
        <v>1997073.8289999999</v>
      </c>
      <c r="E441" s="10">
        <v>1436600.004</v>
      </c>
      <c r="F441" s="2">
        <f t="shared" si="12"/>
        <v>3433673.8329999996</v>
      </c>
      <c r="G441" s="2">
        <f t="shared" si="13"/>
        <v>-560473.82499999995</v>
      </c>
      <c r="H441">
        <v>3779.46</v>
      </c>
      <c r="I441">
        <v>753.09100000000001</v>
      </c>
      <c r="J441" s="21">
        <v>3.9</v>
      </c>
      <c r="K441" s="21">
        <v>3.7</v>
      </c>
      <c r="L441" s="21">
        <v>1.8</v>
      </c>
      <c r="M441" s="21">
        <v>3.3</v>
      </c>
      <c r="N441" s="21">
        <v>4.0999999999999996</v>
      </c>
      <c r="R441" s="11" t="s">
        <v>314</v>
      </c>
      <c r="S441">
        <f>SUMIF(GDP!$A$2:$A$195,'World-GCIRaw'!B441,GDP!$F$2:$F$195)</f>
        <v>3779.46</v>
      </c>
      <c r="T441">
        <f>SUMIF(POP!$A$3:$A$235,'World-GCIRaw'!R441,POP!$D$3:$D$235)</f>
        <v>753.09100000000001</v>
      </c>
    </row>
    <row r="442" spans="1:20" x14ac:dyDescent="0.3">
      <c r="A442">
        <v>2012</v>
      </c>
      <c r="B442" s="12" t="s">
        <v>434</v>
      </c>
      <c r="C442" s="12" t="s">
        <v>498</v>
      </c>
      <c r="D442" s="10">
        <v>3196228.6919999998</v>
      </c>
      <c r="E442" s="10">
        <v>820829.94799999997</v>
      </c>
      <c r="F442" s="2">
        <f t="shared" si="12"/>
        <v>4017058.6399999997</v>
      </c>
      <c r="G442" s="2">
        <f t="shared" si="13"/>
        <v>-2375398.7439999999</v>
      </c>
      <c r="H442">
        <v>766.80700000000002</v>
      </c>
      <c r="I442">
        <v>10289.209999999999</v>
      </c>
      <c r="J442" s="21">
        <v>1.9</v>
      </c>
      <c r="K442" s="21">
        <v>1.8</v>
      </c>
      <c r="L442" s="21">
        <v>1.3</v>
      </c>
      <c r="M442" s="21">
        <v>1.9</v>
      </c>
      <c r="N442" s="21">
        <v>2.2000000000000002</v>
      </c>
      <c r="R442" s="11" t="s">
        <v>315</v>
      </c>
      <c r="S442">
        <f>SUMIF(GDP!$A$2:$A$195,'World-GCIRaw'!B442,GDP!$F$2:$F$195)</f>
        <v>766.80700000000002</v>
      </c>
      <c r="T442">
        <f>SUMIF(POP!$A$3:$A$235,'World-GCIRaw'!R442,POP!$D$3:$D$235)</f>
        <v>10289.209999999999</v>
      </c>
    </row>
    <row r="443" spans="1:20" x14ac:dyDescent="0.3">
      <c r="A443">
        <v>2012</v>
      </c>
      <c r="B443" s="12" t="s">
        <v>435</v>
      </c>
      <c r="C443" s="12" t="s">
        <v>498</v>
      </c>
      <c r="D443" s="10">
        <v>11371200</v>
      </c>
      <c r="E443" s="10">
        <v>8359300</v>
      </c>
      <c r="F443" s="2">
        <f t="shared" si="12"/>
        <v>19730500</v>
      </c>
      <c r="G443" s="2">
        <f t="shared" si="13"/>
        <v>-3011900</v>
      </c>
      <c r="H443">
        <v>2178.42</v>
      </c>
      <c r="I443">
        <v>8505.6460000000006</v>
      </c>
      <c r="J443" s="21">
        <v>3.7</v>
      </c>
      <c r="K443" s="21">
        <v>3.3</v>
      </c>
      <c r="L443" s="21">
        <v>1.1000000000000001</v>
      </c>
      <c r="M443" s="21">
        <v>4.5999999999999996</v>
      </c>
      <c r="N443" s="21">
        <v>4.5</v>
      </c>
      <c r="R443" s="11" t="s">
        <v>316</v>
      </c>
      <c r="S443">
        <f>SUMIF(GDP!$A$2:$A$195,'World-GCIRaw'!B443,GDP!$F$2:$F$195)</f>
        <v>2178.42</v>
      </c>
      <c r="T443">
        <f>SUMIF(POP!$A$3:$A$235,'World-GCIRaw'!R443,POP!$D$3:$D$235)</f>
        <v>8505.6460000000006</v>
      </c>
    </row>
    <row r="444" spans="1:20" x14ac:dyDescent="0.3">
      <c r="A444">
        <v>2012</v>
      </c>
      <c r="B444" s="12" t="s">
        <v>126</v>
      </c>
      <c r="C444" s="12" t="s">
        <v>488</v>
      </c>
      <c r="D444" s="10">
        <v>94300664.567000002</v>
      </c>
      <c r="E444" s="10">
        <v>102829804.31299999</v>
      </c>
      <c r="F444" s="2">
        <f t="shared" si="12"/>
        <v>197130468.88</v>
      </c>
      <c r="G444" s="2">
        <f t="shared" si="13"/>
        <v>8529139.7459999919</v>
      </c>
      <c r="H444">
        <v>12873.2</v>
      </c>
      <c r="I444">
        <v>9869.6839999999993</v>
      </c>
      <c r="J444" s="21">
        <v>4.8</v>
      </c>
      <c r="K444" s="21">
        <v>4</v>
      </c>
      <c r="L444" s="21">
        <v>3.5</v>
      </c>
      <c r="M444" s="21">
        <v>4</v>
      </c>
      <c r="N444" s="21">
        <v>4.2</v>
      </c>
      <c r="R444" s="11" t="s">
        <v>72</v>
      </c>
      <c r="S444">
        <f>SUMIF(GDP!$A$2:$A$195,'World-GCIRaw'!B444,GDP!$F$2:$F$195)</f>
        <v>12873.2</v>
      </c>
      <c r="T444">
        <f>SUMIF(POP!$A$3:$A$235,'World-GCIRaw'!R444,POP!$D$3:$D$235)</f>
        <v>9869.6839999999993</v>
      </c>
    </row>
    <row r="445" spans="1:20" x14ac:dyDescent="0.3">
      <c r="A445">
        <v>2012</v>
      </c>
      <c r="B445" s="12" t="s">
        <v>436</v>
      </c>
      <c r="C445" s="12" t="s">
        <v>488</v>
      </c>
      <c r="D445" s="10">
        <v>4771916.2189999996</v>
      </c>
      <c r="E445" s="10">
        <v>5063441.6869999999</v>
      </c>
      <c r="F445" s="2">
        <f t="shared" si="12"/>
        <v>9835357.9059999995</v>
      </c>
      <c r="G445" s="2">
        <f t="shared" si="13"/>
        <v>291525.46800000034</v>
      </c>
      <c r="H445">
        <v>46073.94</v>
      </c>
      <c r="I445">
        <v>325.52600000000001</v>
      </c>
      <c r="J445" s="21">
        <v>6.3</v>
      </c>
      <c r="K445" s="21">
        <v>5.2</v>
      </c>
      <c r="L445" s="21">
        <v>0</v>
      </c>
      <c r="M445" s="21">
        <v>6.2</v>
      </c>
      <c r="N445" s="21">
        <v>6.2</v>
      </c>
      <c r="R445" s="11" t="s">
        <v>73</v>
      </c>
      <c r="S445">
        <f>SUMIF(GDP!$A$2:$A$195,'World-GCIRaw'!B445,GDP!$F$2:$F$195)</f>
        <v>46073.94</v>
      </c>
      <c r="T445">
        <f>SUMIF(POP!$A$3:$A$235,'World-GCIRaw'!R445,POP!$D$3:$D$235)</f>
        <v>325.52600000000001</v>
      </c>
    </row>
    <row r="446" spans="1:20" x14ac:dyDescent="0.3">
      <c r="A446">
        <v>2012</v>
      </c>
      <c r="B446" s="12" t="s">
        <v>437</v>
      </c>
      <c r="C446" s="12" t="s">
        <v>501</v>
      </c>
      <c r="D446" s="10">
        <v>488976378.49599999</v>
      </c>
      <c r="E446" s="10">
        <v>289564769.44700003</v>
      </c>
      <c r="F446" s="2">
        <f t="shared" si="12"/>
        <v>778541147.94300008</v>
      </c>
      <c r="G446" s="2">
        <f t="shared" si="13"/>
        <v>-199411609.04899997</v>
      </c>
      <c r="H446">
        <v>1481.56</v>
      </c>
      <c r="I446">
        <v>1263065.852</v>
      </c>
      <c r="J446" s="21">
        <v>3.8</v>
      </c>
      <c r="K446" s="21">
        <v>3.5</v>
      </c>
      <c r="L446" s="21">
        <v>4.4000000000000004</v>
      </c>
      <c r="M446" s="21">
        <v>4</v>
      </c>
      <c r="N446" s="21">
        <v>4.7</v>
      </c>
      <c r="R446" s="11" t="s">
        <v>317</v>
      </c>
      <c r="S446">
        <f>SUMIF(GDP!$A$2:$A$195,'World-GCIRaw'!B446,GDP!$F$2:$F$195)</f>
        <v>1481.56</v>
      </c>
      <c r="T446">
        <f>SUMIF(POP!$A$3:$A$235,'World-GCIRaw'!R446,POP!$D$3:$D$235)</f>
        <v>1263065.852</v>
      </c>
    </row>
    <row r="447" spans="1:20" x14ac:dyDescent="0.3">
      <c r="A447">
        <v>2012</v>
      </c>
      <c r="B447" s="12" t="s">
        <v>9</v>
      </c>
      <c r="C447" s="12" t="s">
        <v>17</v>
      </c>
      <c r="D447" s="10">
        <v>191690908.079</v>
      </c>
      <c r="E447" s="10">
        <v>190031839.234</v>
      </c>
      <c r="F447" s="2">
        <f t="shared" si="12"/>
        <v>381722747.31299996</v>
      </c>
      <c r="G447" s="2">
        <f t="shared" si="13"/>
        <v>-1659068.8449999988</v>
      </c>
      <c r="H447">
        <v>3744.53</v>
      </c>
      <c r="I447">
        <v>248883.23199999999</v>
      </c>
      <c r="J447" s="21">
        <v>3.7</v>
      </c>
      <c r="K447" s="21">
        <v>3.4</v>
      </c>
      <c r="L447" s="21">
        <v>3.2</v>
      </c>
      <c r="M447" s="21">
        <v>3.5</v>
      </c>
      <c r="N447" s="21">
        <v>4.2</v>
      </c>
      <c r="R447" s="11" t="s">
        <v>318</v>
      </c>
      <c r="S447">
        <f>SUMIF(GDP!$A$2:$A$195,'World-GCIRaw'!B447,GDP!$F$2:$F$195)</f>
        <v>3744.53</v>
      </c>
      <c r="T447">
        <f>SUMIF(POP!$A$3:$A$235,'World-GCIRaw'!R447,POP!$D$3:$D$235)</f>
        <v>248883.23199999999</v>
      </c>
    </row>
    <row r="448" spans="1:20" x14ac:dyDescent="0.3">
      <c r="A448">
        <v>2012</v>
      </c>
      <c r="B448" s="12" t="s">
        <v>478</v>
      </c>
      <c r="C448" s="12" t="s">
        <v>137</v>
      </c>
      <c r="D448" s="10">
        <v>61478889.467</v>
      </c>
      <c r="E448" s="10">
        <v>108553847.118</v>
      </c>
      <c r="F448" s="2">
        <f t="shared" si="12"/>
        <v>170032736.58500001</v>
      </c>
      <c r="G448" s="2">
        <f t="shared" si="13"/>
        <v>47074957.651000001</v>
      </c>
      <c r="H448">
        <v>5118.47</v>
      </c>
      <c r="I448">
        <v>76453.573999999993</v>
      </c>
      <c r="J448" s="21">
        <v>4.2</v>
      </c>
      <c r="K448" s="21">
        <v>4</v>
      </c>
      <c r="L448" s="21">
        <v>3.4</v>
      </c>
      <c r="M448" s="21">
        <v>4</v>
      </c>
      <c r="N448" s="21">
        <v>3.1</v>
      </c>
      <c r="R448" s="11" t="s">
        <v>319</v>
      </c>
      <c r="S448">
        <f>SUMIF(GDP!$A$2:$A$195,'World-GCIRaw'!B448,GDP!$F$2:$F$195)</f>
        <v>5118.47</v>
      </c>
      <c r="T448">
        <f>SUMIF(POP!$A$3:$A$235,'World-GCIRaw'!R448,POP!$D$3:$D$235)</f>
        <v>76453.573999999993</v>
      </c>
    </row>
    <row r="449" spans="1:20" hidden="1" x14ac:dyDescent="0.3">
      <c r="A449">
        <v>2012</v>
      </c>
      <c r="B449" s="28" t="s">
        <v>159</v>
      </c>
      <c r="C449" s="12" t="s">
        <v>137</v>
      </c>
      <c r="D449" s="10">
        <v>59006000</v>
      </c>
      <c r="E449" s="10">
        <v>94369280.008000001</v>
      </c>
      <c r="F449" s="2">
        <f t="shared" si="12"/>
        <v>153375280.00800002</v>
      </c>
      <c r="G449" s="2">
        <f t="shared" si="13"/>
        <v>35363280.008000001</v>
      </c>
      <c r="H449">
        <v>6692.58</v>
      </c>
      <c r="I449">
        <v>32776.571000000004</v>
      </c>
      <c r="J449" s="21">
        <v>0</v>
      </c>
      <c r="K449" s="21">
        <v>0</v>
      </c>
      <c r="L449" s="21">
        <v>0</v>
      </c>
      <c r="M449" s="21">
        <v>0</v>
      </c>
      <c r="N449" s="21">
        <v>0</v>
      </c>
      <c r="R449" s="11" t="s">
        <v>142</v>
      </c>
      <c r="S449">
        <f>SUMIF(GDP!$A$2:$A$195,'World-GCIRaw'!B449,GDP!$F$2:$F$195)</f>
        <v>6692.58</v>
      </c>
      <c r="T449">
        <f>SUMIF(POP!$A$3:$A$235,'World-GCIRaw'!R449,POP!$D$3:$D$235)</f>
        <v>32776.571000000004</v>
      </c>
    </row>
    <row r="450" spans="1:20" x14ac:dyDescent="0.3">
      <c r="A450">
        <v>2012</v>
      </c>
      <c r="B450" s="12" t="s">
        <v>125</v>
      </c>
      <c r="C450" s="12" t="s">
        <v>488</v>
      </c>
      <c r="D450" s="10">
        <v>62769289</v>
      </c>
      <c r="E450" s="10">
        <v>120208957.76100001</v>
      </c>
      <c r="F450" s="2">
        <f t="shared" si="12"/>
        <v>182978246.76100001</v>
      </c>
      <c r="G450" s="2">
        <f t="shared" si="13"/>
        <v>57439668.761000007</v>
      </c>
      <c r="H450">
        <v>48892.23</v>
      </c>
      <c r="I450">
        <v>4678.1170000000002</v>
      </c>
      <c r="J450" s="21">
        <v>5.2</v>
      </c>
      <c r="K450" s="21">
        <v>5.4</v>
      </c>
      <c r="L450" s="21">
        <v>4.0999999999999996</v>
      </c>
      <c r="M450" s="21">
        <v>5.3</v>
      </c>
      <c r="N450" s="21">
        <v>5.7</v>
      </c>
      <c r="R450" s="11" t="s">
        <v>74</v>
      </c>
      <c r="S450">
        <f>SUMIF(GDP!$A$2:$A$195,'World-GCIRaw'!B450,GDP!$F$2:$F$195)</f>
        <v>48892.23</v>
      </c>
      <c r="T450">
        <f>SUMIF(POP!$A$3:$A$235,'World-GCIRaw'!R450,POP!$D$3:$D$235)</f>
        <v>4678.1170000000002</v>
      </c>
    </row>
    <row r="451" spans="1:20" x14ac:dyDescent="0.3">
      <c r="A451">
        <v>2012</v>
      </c>
      <c r="B451" s="12" t="s">
        <v>160</v>
      </c>
      <c r="C451" s="12" t="s">
        <v>137</v>
      </c>
      <c r="D451" s="10">
        <v>73112080</v>
      </c>
      <c r="E451" s="10">
        <v>63140635</v>
      </c>
      <c r="F451" s="2">
        <f t="shared" ref="F451:F514" si="14">E451+D451</f>
        <v>136252715</v>
      </c>
      <c r="G451" s="2">
        <f t="shared" ref="G451:G514" si="15">E451-D451</f>
        <v>-9971445</v>
      </c>
      <c r="H451">
        <v>32556.959999999999</v>
      </c>
      <c r="I451">
        <v>7699.1049999999996</v>
      </c>
      <c r="J451" s="21">
        <v>4.5</v>
      </c>
      <c r="K451" s="21">
        <v>4.5999999999999996</v>
      </c>
      <c r="L451" s="21">
        <v>3.4</v>
      </c>
      <c r="M451" s="21">
        <v>4.5999999999999996</v>
      </c>
      <c r="N451" s="21">
        <v>5.6</v>
      </c>
      <c r="R451" s="11" t="s">
        <v>143</v>
      </c>
      <c r="S451">
        <f>SUMIF(GDP!$A$2:$A$195,'World-GCIRaw'!B451,GDP!$F$2:$F$195)</f>
        <v>32556.959999999999</v>
      </c>
      <c r="T451">
        <f>SUMIF(POP!$A$3:$A$235,'World-GCIRaw'!R451,POP!$D$3:$D$235)</f>
        <v>7699.1049999999996</v>
      </c>
    </row>
    <row r="452" spans="1:20" x14ac:dyDescent="0.3">
      <c r="A452">
        <v>2012</v>
      </c>
      <c r="B452" s="12" t="s">
        <v>124</v>
      </c>
      <c r="C452" s="12" t="s">
        <v>488</v>
      </c>
      <c r="D452" s="10">
        <v>489104116.13800001</v>
      </c>
      <c r="E452" s="10">
        <v>501528850.94300002</v>
      </c>
      <c r="F452" s="2">
        <f t="shared" si="14"/>
        <v>990632967.08100009</v>
      </c>
      <c r="G452" s="2">
        <f t="shared" si="15"/>
        <v>12424734.805000007</v>
      </c>
      <c r="H452">
        <v>34469.65</v>
      </c>
      <c r="I452">
        <v>59733.834000000003</v>
      </c>
      <c r="J452" s="21">
        <v>3.9</v>
      </c>
      <c r="K452" s="21">
        <v>4.3</v>
      </c>
      <c r="L452" s="21">
        <v>3.6</v>
      </c>
      <c r="M452" s="21">
        <v>3.9</v>
      </c>
      <c r="N452" s="21">
        <v>4.7</v>
      </c>
      <c r="R452" s="11" t="s">
        <v>75</v>
      </c>
      <c r="S452">
        <f>SUMIF(GDP!$A$2:$A$195,'World-GCIRaw'!B452,GDP!$F$2:$F$195)</f>
        <v>34469.65</v>
      </c>
      <c r="T452">
        <f>SUMIF(POP!$A$3:$A$235,'World-GCIRaw'!R452,POP!$D$3:$D$235)</f>
        <v>59733.834000000003</v>
      </c>
    </row>
    <row r="453" spans="1:20" x14ac:dyDescent="0.3">
      <c r="A453">
        <v>2012</v>
      </c>
      <c r="B453" s="12" t="s">
        <v>438</v>
      </c>
      <c r="C453" s="12" t="s">
        <v>276</v>
      </c>
      <c r="D453" s="10">
        <v>6580358.1840000004</v>
      </c>
      <c r="E453" s="10">
        <v>1711790.0549999999</v>
      </c>
      <c r="F453" s="2">
        <f t="shared" si="14"/>
        <v>8292148.2390000001</v>
      </c>
      <c r="G453" s="2">
        <f t="shared" si="15"/>
        <v>-4868568.1290000007</v>
      </c>
      <c r="H453">
        <v>5332.49</v>
      </c>
      <c r="I453">
        <v>2840.9920000000002</v>
      </c>
      <c r="J453" s="21">
        <v>4.2</v>
      </c>
      <c r="K453" s="21">
        <v>3.6</v>
      </c>
      <c r="L453" s="21">
        <v>1.3</v>
      </c>
      <c r="M453" s="21">
        <v>5.0999999999999996</v>
      </c>
      <c r="N453" s="21">
        <v>5.5</v>
      </c>
      <c r="R453" s="11" t="s">
        <v>320</v>
      </c>
      <c r="S453">
        <f>SUMIF(GDP!$A$2:$A$195,'World-GCIRaw'!B453,GDP!$F$2:$F$195)</f>
        <v>5332.49</v>
      </c>
      <c r="T453">
        <f>SUMIF(POP!$A$3:$A$235,'World-GCIRaw'!R453,POP!$D$3:$D$235)</f>
        <v>2840.9920000000002</v>
      </c>
    </row>
    <row r="454" spans="1:20" x14ac:dyDescent="0.3">
      <c r="A454">
        <v>2012</v>
      </c>
      <c r="B454" s="12" t="s">
        <v>439</v>
      </c>
      <c r="C454" s="12" t="s">
        <v>500</v>
      </c>
      <c r="D454" s="10">
        <v>886031094.48500001</v>
      </c>
      <c r="E454" s="10">
        <v>798620022.574</v>
      </c>
      <c r="F454" s="2">
        <f t="shared" si="14"/>
        <v>1684651117.059</v>
      </c>
      <c r="G454" s="2">
        <f t="shared" si="15"/>
        <v>-87411071.911000013</v>
      </c>
      <c r="H454">
        <v>48632.9</v>
      </c>
      <c r="I454">
        <v>128426.38400000001</v>
      </c>
      <c r="J454" s="21">
        <v>5.9</v>
      </c>
      <c r="K454" s="21">
        <v>5.9</v>
      </c>
      <c r="L454" s="21">
        <v>6.6</v>
      </c>
      <c r="M454" s="21">
        <v>5.2</v>
      </c>
      <c r="N454" s="21">
        <v>5.3</v>
      </c>
      <c r="R454" s="11" t="s">
        <v>321</v>
      </c>
      <c r="S454">
        <f>SUMIF(GDP!$A$2:$A$195,'World-GCIRaw'!B454,GDP!$F$2:$F$195)</f>
        <v>48632.9</v>
      </c>
      <c r="T454">
        <f>SUMIF(POP!$A$3:$A$235,'World-GCIRaw'!R454,POP!$D$3:$D$235)</f>
        <v>128426.38400000001</v>
      </c>
    </row>
    <row r="455" spans="1:20" x14ac:dyDescent="0.3">
      <c r="A455">
        <v>2012</v>
      </c>
      <c r="B455" s="12" t="s">
        <v>161</v>
      </c>
      <c r="C455" s="12" t="s">
        <v>137</v>
      </c>
      <c r="D455" s="10">
        <v>20691383.704999998</v>
      </c>
      <c r="E455" s="10">
        <v>7877135.557</v>
      </c>
      <c r="F455" s="2">
        <f t="shared" si="14"/>
        <v>28568519.261999998</v>
      </c>
      <c r="G455" s="2">
        <f t="shared" si="15"/>
        <v>-12814248.147999998</v>
      </c>
      <c r="H455">
        <v>3930.95</v>
      </c>
      <c r="I455">
        <v>7992.5730000000003</v>
      </c>
      <c r="J455" s="21">
        <v>4.0999999999999996</v>
      </c>
      <c r="K455" s="21">
        <v>4.5999999999999996</v>
      </c>
      <c r="L455" s="21">
        <v>1.8</v>
      </c>
      <c r="M455" s="21">
        <v>4.2</v>
      </c>
      <c r="N455" s="21">
        <v>5.8</v>
      </c>
      <c r="R455" s="11" t="s">
        <v>144</v>
      </c>
      <c r="S455">
        <f>SUMIF(GDP!$A$2:$A$195,'World-GCIRaw'!B455,GDP!$F$2:$F$195)</f>
        <v>3930.95</v>
      </c>
      <c r="T455">
        <f>SUMIF(POP!$A$3:$A$235,'World-GCIRaw'!R455,POP!$D$3:$D$235)</f>
        <v>7992.5730000000003</v>
      </c>
    </row>
    <row r="456" spans="1:20" x14ac:dyDescent="0.3">
      <c r="A456">
        <v>2012</v>
      </c>
      <c r="B456" s="12" t="s">
        <v>440</v>
      </c>
      <c r="C456" s="12" t="s">
        <v>137</v>
      </c>
      <c r="D456" s="10">
        <v>44538070.814999998</v>
      </c>
      <c r="E456" s="10">
        <v>92281520.629999995</v>
      </c>
      <c r="F456" s="2">
        <f t="shared" si="14"/>
        <v>136819591.44499999</v>
      </c>
      <c r="G456" s="2">
        <f t="shared" si="15"/>
        <v>47743449.814999998</v>
      </c>
      <c r="H456">
        <v>12300.48</v>
      </c>
      <c r="I456">
        <v>16921.179</v>
      </c>
      <c r="J456" s="21">
        <v>4.0999999999999996</v>
      </c>
      <c r="K456" s="21">
        <v>2.7</v>
      </c>
      <c r="L456" s="21">
        <v>4.3</v>
      </c>
      <c r="M456" s="21">
        <v>3.4</v>
      </c>
      <c r="N456" s="21">
        <v>4.0999999999999996</v>
      </c>
      <c r="R456" s="11" t="s">
        <v>322</v>
      </c>
      <c r="S456">
        <f>SUMIF(GDP!$A$2:$A$195,'World-GCIRaw'!B456,GDP!$F$2:$F$195)</f>
        <v>12300.48</v>
      </c>
      <c r="T456">
        <f>SUMIF(POP!$A$3:$A$235,'World-GCIRaw'!R456,POP!$D$3:$D$235)</f>
        <v>16921.179</v>
      </c>
    </row>
    <row r="457" spans="1:20" x14ac:dyDescent="0.3">
      <c r="A457">
        <v>2012</v>
      </c>
      <c r="B457" s="12" t="s">
        <v>246</v>
      </c>
      <c r="C457" s="12" t="s">
        <v>276</v>
      </c>
      <c r="D457" s="10">
        <v>16316830.756999999</v>
      </c>
      <c r="E457" s="10">
        <v>5877068.7240000004</v>
      </c>
      <c r="F457" s="2">
        <f t="shared" si="14"/>
        <v>22193899.480999999</v>
      </c>
      <c r="G457" s="2">
        <f t="shared" si="15"/>
        <v>-10439762.033</v>
      </c>
      <c r="H457">
        <v>1238.8800000000001</v>
      </c>
      <c r="I457">
        <v>43646.629000000001</v>
      </c>
      <c r="J457" s="21">
        <v>4.2</v>
      </c>
      <c r="K457" s="21">
        <v>4</v>
      </c>
      <c r="L457" s="21">
        <v>2.6</v>
      </c>
      <c r="M457" s="21">
        <v>4.4000000000000004</v>
      </c>
      <c r="N457" s="21">
        <v>5.8</v>
      </c>
      <c r="R457" s="11" t="s">
        <v>195</v>
      </c>
      <c r="S457">
        <f>SUMIF(GDP!$A$2:$A$195,'World-GCIRaw'!B457,GDP!$F$2:$F$195)</f>
        <v>1238.8800000000001</v>
      </c>
      <c r="T457">
        <f>SUMIF(POP!$A$3:$A$235,'World-GCIRaw'!R457,POP!$D$3:$D$235)</f>
        <v>43646.629000000001</v>
      </c>
    </row>
    <row r="458" spans="1:20" x14ac:dyDescent="0.3">
      <c r="A458">
        <v>2012</v>
      </c>
      <c r="B458" s="12" t="s">
        <v>479</v>
      </c>
      <c r="C458" s="12" t="s">
        <v>500</v>
      </c>
      <c r="D458" s="10">
        <v>519575597.28899997</v>
      </c>
      <c r="E458" s="10">
        <v>547854447.99899995</v>
      </c>
      <c r="F458" s="2">
        <f t="shared" si="14"/>
        <v>1067430045.2879999</v>
      </c>
      <c r="G458" s="2">
        <f t="shared" si="15"/>
        <v>28278850.709999979</v>
      </c>
      <c r="H458">
        <v>24358.78</v>
      </c>
      <c r="I458">
        <v>49952.243999999999</v>
      </c>
      <c r="J458" s="21">
        <v>5.8</v>
      </c>
      <c r="K458" s="21">
        <v>5.8</v>
      </c>
      <c r="L458" s="21">
        <v>5.6</v>
      </c>
      <c r="M458" s="21">
        <v>5.5</v>
      </c>
      <c r="N458" s="21">
        <v>5.9</v>
      </c>
      <c r="R458" s="11" t="s">
        <v>325</v>
      </c>
      <c r="S458">
        <f>SUMIF(GDP!$A$2:$A$195,'World-GCIRaw'!B458,GDP!$F$2:$F$195)</f>
        <v>24358.78</v>
      </c>
      <c r="T458">
        <f>SUMIF(POP!$A$3:$A$235,'World-GCIRaw'!R458,POP!$D$3:$D$235)</f>
        <v>49952.243999999999</v>
      </c>
    </row>
    <row r="459" spans="1:20" x14ac:dyDescent="0.3">
      <c r="A459">
        <v>2012</v>
      </c>
      <c r="B459" s="12" t="s">
        <v>162</v>
      </c>
      <c r="C459" s="12" t="s">
        <v>137</v>
      </c>
      <c r="D459" s="10">
        <v>27448754.136999998</v>
      </c>
      <c r="E459" s="10">
        <v>118895915.323</v>
      </c>
      <c r="F459" s="2">
        <f t="shared" si="14"/>
        <v>146344669.46000001</v>
      </c>
      <c r="G459" s="2">
        <f t="shared" si="15"/>
        <v>91447161.186000004</v>
      </c>
      <c r="H459">
        <v>45726.19</v>
      </c>
      <c r="I459">
        <v>3395.556</v>
      </c>
      <c r="J459" s="21">
        <v>4.5999999999999996</v>
      </c>
      <c r="K459" s="21">
        <v>5.2</v>
      </c>
      <c r="L459" s="21">
        <v>0</v>
      </c>
      <c r="M459" s="21">
        <v>4.2</v>
      </c>
      <c r="N459" s="21">
        <v>4.5999999999999996</v>
      </c>
      <c r="R459" s="11" t="s">
        <v>145</v>
      </c>
      <c r="S459">
        <f>SUMIF(GDP!$A$2:$A$195,'World-GCIRaw'!B459,GDP!$F$2:$F$195)</f>
        <v>45726.19</v>
      </c>
      <c r="T459">
        <f>SUMIF(POP!$A$3:$A$235,'World-GCIRaw'!R459,POP!$D$3:$D$235)</f>
        <v>3395.556</v>
      </c>
    </row>
    <row r="460" spans="1:20" hidden="1" x14ac:dyDescent="0.3">
      <c r="A460">
        <v>2012</v>
      </c>
      <c r="B460" s="28" t="s">
        <v>480</v>
      </c>
      <c r="C460" s="12" t="s">
        <v>137</v>
      </c>
      <c r="D460" s="10">
        <v>5373176.2130000014</v>
      </c>
      <c r="E460" s="10">
        <v>1893800</v>
      </c>
      <c r="F460" s="2">
        <f t="shared" si="14"/>
        <v>7266976.2130000014</v>
      </c>
      <c r="G460" s="2">
        <f t="shared" si="15"/>
        <v>-3479376.2130000014</v>
      </c>
      <c r="H460">
        <v>1166.1500000000001</v>
      </c>
      <c r="I460">
        <v>5594.1080000000002</v>
      </c>
      <c r="J460" s="21">
        <v>0</v>
      </c>
      <c r="K460" s="21">
        <v>0</v>
      </c>
      <c r="L460" s="21">
        <v>0</v>
      </c>
      <c r="M460" s="21">
        <v>0</v>
      </c>
      <c r="N460" s="21">
        <v>0</v>
      </c>
      <c r="R460" s="11" t="s">
        <v>326</v>
      </c>
      <c r="S460">
        <f>SUMIF(GDP!$A$2:$A$195,'World-GCIRaw'!B460,GDP!$F$2:$F$195)</f>
        <v>1166.1500000000001</v>
      </c>
      <c r="T460">
        <f>SUMIF(POP!$A$3:$A$235,'World-GCIRaw'!R460,POP!$D$3:$D$235)</f>
        <v>5594.1080000000002</v>
      </c>
    </row>
    <row r="461" spans="1:20" hidden="1" x14ac:dyDescent="0.3">
      <c r="A461">
        <v>2012</v>
      </c>
      <c r="B461" s="28" t="s">
        <v>10</v>
      </c>
      <c r="C461" s="12" t="s">
        <v>17</v>
      </c>
      <c r="D461" s="10">
        <v>3055120</v>
      </c>
      <c r="E461" s="10">
        <v>2270670</v>
      </c>
      <c r="F461" s="2">
        <f t="shared" si="14"/>
        <v>5325790</v>
      </c>
      <c r="G461" s="2">
        <f t="shared" si="15"/>
        <v>-784450</v>
      </c>
      <c r="H461">
        <v>1640.94</v>
      </c>
      <c r="I461">
        <v>6415.1689999999999</v>
      </c>
      <c r="J461" s="21">
        <v>0</v>
      </c>
      <c r="K461" s="21">
        <v>0</v>
      </c>
      <c r="L461" s="21">
        <v>0</v>
      </c>
      <c r="M461" s="21">
        <v>0</v>
      </c>
      <c r="N461" s="21">
        <v>0</v>
      </c>
      <c r="R461" s="11" t="s">
        <v>327</v>
      </c>
      <c r="S461">
        <f>SUMIF(GDP!$A$2:$A$195,'World-GCIRaw'!B461,GDP!$F$2:$F$195)</f>
        <v>1640.94</v>
      </c>
      <c r="T461">
        <f>SUMIF(POP!$A$3:$A$235,'World-GCIRaw'!R461,POP!$D$3:$D$235)</f>
        <v>6415.1689999999999</v>
      </c>
    </row>
    <row r="462" spans="1:20" x14ac:dyDescent="0.3">
      <c r="A462">
        <v>2012</v>
      </c>
      <c r="B462" s="12" t="s">
        <v>123</v>
      </c>
      <c r="C462" s="12" t="s">
        <v>488</v>
      </c>
      <c r="D462" s="10">
        <v>16082387.658</v>
      </c>
      <c r="E462" s="10">
        <v>12685521.524</v>
      </c>
      <c r="F462" s="2">
        <f t="shared" si="14"/>
        <v>28767909.182</v>
      </c>
      <c r="G462" s="2">
        <f t="shared" si="15"/>
        <v>-3396866.1339999996</v>
      </c>
      <c r="H462">
        <v>13762.16</v>
      </c>
      <c r="I462">
        <v>2066.3739999999998</v>
      </c>
      <c r="J462" s="21">
        <v>4.5999999999999996</v>
      </c>
      <c r="K462" s="21">
        <v>3.2</v>
      </c>
      <c r="L462" s="21">
        <v>4</v>
      </c>
      <c r="M462" s="21">
        <v>4.8</v>
      </c>
      <c r="N462" s="21">
        <v>5.3</v>
      </c>
      <c r="R462" s="11" t="s">
        <v>76</v>
      </c>
      <c r="S462">
        <f>SUMIF(GDP!$A$2:$A$195,'World-GCIRaw'!B462,GDP!$F$2:$F$195)</f>
        <v>13762.16</v>
      </c>
      <c r="T462">
        <f>SUMIF(POP!$A$3:$A$235,'World-GCIRaw'!R462,POP!$D$3:$D$235)</f>
        <v>2066.3739999999998</v>
      </c>
    </row>
    <row r="463" spans="1:20" x14ac:dyDescent="0.3">
      <c r="A463">
        <v>2012</v>
      </c>
      <c r="B463" s="12" t="s">
        <v>163</v>
      </c>
      <c r="C463" s="12" t="s">
        <v>137</v>
      </c>
      <c r="D463" s="10">
        <v>21146549.423</v>
      </c>
      <c r="E463" s="10">
        <v>5615000</v>
      </c>
      <c r="F463" s="2">
        <f t="shared" si="14"/>
        <v>26761549.423</v>
      </c>
      <c r="G463" s="2">
        <f t="shared" si="15"/>
        <v>-15531549.423</v>
      </c>
      <c r="H463">
        <v>8996.56</v>
      </c>
      <c r="I463">
        <v>4916.4040000000014</v>
      </c>
      <c r="J463" s="21">
        <v>3.7</v>
      </c>
      <c r="K463" s="21">
        <v>3.2</v>
      </c>
      <c r="L463" s="21">
        <v>1.6</v>
      </c>
      <c r="M463" s="21">
        <v>4.3</v>
      </c>
      <c r="N463" s="21">
        <v>5.9</v>
      </c>
      <c r="R463" s="11" t="s">
        <v>146</v>
      </c>
      <c r="S463">
        <f>SUMIF(GDP!$A$2:$A$195,'World-GCIRaw'!B463,GDP!$F$2:$F$195)</f>
        <v>8996.56</v>
      </c>
      <c r="T463">
        <f>SUMIF(POP!$A$3:$A$235,'World-GCIRaw'!R463,POP!$D$3:$D$235)</f>
        <v>4916.4040000000014</v>
      </c>
    </row>
    <row r="464" spans="1:20" x14ac:dyDescent="0.3">
      <c r="A464">
        <v>2012</v>
      </c>
      <c r="B464" s="12" t="s">
        <v>247</v>
      </c>
      <c r="C464" s="12" t="s">
        <v>276</v>
      </c>
      <c r="D464" s="10">
        <v>2601538</v>
      </c>
      <c r="E464" s="10">
        <v>972355</v>
      </c>
      <c r="F464" s="2">
        <f t="shared" si="14"/>
        <v>3573893</v>
      </c>
      <c r="G464" s="2">
        <f t="shared" si="15"/>
        <v>-1629183</v>
      </c>
      <c r="H464">
        <v>1358.87</v>
      </c>
      <c r="I464">
        <v>2089.9279999999999</v>
      </c>
      <c r="J464" s="21">
        <v>2.9</v>
      </c>
      <c r="K464" s="21">
        <v>3.4</v>
      </c>
      <c r="L464" s="21">
        <v>2</v>
      </c>
      <c r="M464" s="21">
        <v>0</v>
      </c>
      <c r="N464" s="21">
        <v>3.4</v>
      </c>
      <c r="R464" s="11" t="s">
        <v>196</v>
      </c>
      <c r="S464">
        <f>SUMIF(GDP!$A$2:$A$195,'World-GCIRaw'!B464,GDP!$F$2:$F$195)</f>
        <v>1358.87</v>
      </c>
      <c r="T464">
        <f>SUMIF(POP!$A$3:$A$235,'World-GCIRaw'!R464,POP!$D$3:$D$235)</f>
        <v>2089.9279999999999</v>
      </c>
    </row>
    <row r="465" spans="1:20" x14ac:dyDescent="0.3">
      <c r="A465">
        <v>2012</v>
      </c>
      <c r="B465" s="12" t="s">
        <v>251</v>
      </c>
      <c r="C465" s="12" t="s">
        <v>276</v>
      </c>
      <c r="D465" s="10">
        <v>1004700</v>
      </c>
      <c r="E465" s="10">
        <v>459500</v>
      </c>
      <c r="F465" s="2">
        <f t="shared" si="14"/>
        <v>1464200</v>
      </c>
      <c r="G465" s="2">
        <f t="shared" si="15"/>
        <v>-545200</v>
      </c>
      <c r="H465">
        <v>707.70799999999997</v>
      </c>
      <c r="I465">
        <v>4181.5630000000001</v>
      </c>
      <c r="J465" s="21">
        <v>4.2</v>
      </c>
      <c r="K465" s="21">
        <v>3.8</v>
      </c>
      <c r="L465" s="21">
        <v>2.9</v>
      </c>
      <c r="M465" s="21">
        <v>4.0999999999999996</v>
      </c>
      <c r="N465" s="21">
        <v>4</v>
      </c>
      <c r="R465" s="11" t="s">
        <v>197</v>
      </c>
      <c r="S465">
        <f>SUMIF(GDP!$A$2:$A$195,'World-GCIRaw'!B465,GDP!$F$2:$F$195)</f>
        <v>707.70799999999997</v>
      </c>
      <c r="T465">
        <f>SUMIF(POP!$A$3:$A$235,'World-GCIRaw'!R465,POP!$D$3:$D$235)</f>
        <v>4181.5630000000001</v>
      </c>
    </row>
    <row r="466" spans="1:20" x14ac:dyDescent="0.3">
      <c r="A466">
        <v>2012</v>
      </c>
      <c r="B466" s="12" t="s">
        <v>248</v>
      </c>
      <c r="C466" s="12" t="s">
        <v>276</v>
      </c>
      <c r="D466" s="10">
        <v>21999999.897999998</v>
      </c>
      <c r="E466" s="10">
        <v>61026000</v>
      </c>
      <c r="F466" s="2">
        <f t="shared" si="14"/>
        <v>83025999.898000002</v>
      </c>
      <c r="G466" s="2">
        <f t="shared" si="15"/>
        <v>39026000.101999998</v>
      </c>
      <c r="H466">
        <v>12693.64</v>
      </c>
      <c r="I466">
        <v>6198.2579999999998</v>
      </c>
      <c r="J466" s="21">
        <v>2.9</v>
      </c>
      <c r="K466" s="21">
        <v>3.1</v>
      </c>
      <c r="L466" s="21">
        <v>0</v>
      </c>
      <c r="M466" s="21">
        <v>3.5</v>
      </c>
      <c r="N466" s="21">
        <v>3.3</v>
      </c>
      <c r="R466" s="11" t="s">
        <v>198</v>
      </c>
      <c r="S466">
        <f>SUMIF(GDP!$A$2:$A$195,'World-GCIRaw'!B466,GDP!$F$2:$F$195)</f>
        <v>12693.64</v>
      </c>
      <c r="T466">
        <f>SUMIF(POP!$A$3:$A$235,'World-GCIRaw'!R466,POP!$D$3:$D$235)</f>
        <v>6198.2579999999998</v>
      </c>
    </row>
    <row r="467" spans="1:20" x14ac:dyDescent="0.3">
      <c r="A467">
        <v>2012</v>
      </c>
      <c r="B467" s="12" t="s">
        <v>122</v>
      </c>
      <c r="C467" s="12" t="s">
        <v>488</v>
      </c>
      <c r="D467" s="10">
        <v>32237640.017000001</v>
      </c>
      <c r="E467" s="10">
        <v>29652662.127999999</v>
      </c>
      <c r="F467" s="2">
        <f t="shared" si="14"/>
        <v>61890302.144999996</v>
      </c>
      <c r="G467" s="2">
        <f t="shared" si="15"/>
        <v>-2584977.8890000023</v>
      </c>
      <c r="H467">
        <v>14354.29</v>
      </c>
      <c r="I467">
        <v>3037.2460000000001</v>
      </c>
      <c r="J467" s="21">
        <v>4.5</v>
      </c>
      <c r="K467" s="21">
        <v>5.0999999999999996</v>
      </c>
      <c r="L467" s="21">
        <v>4.5999999999999996</v>
      </c>
      <c r="M467" s="21">
        <v>4.5</v>
      </c>
      <c r="N467" s="21">
        <v>3.8</v>
      </c>
      <c r="R467" s="11" t="s">
        <v>77</v>
      </c>
      <c r="S467">
        <f>SUMIF(GDP!$A$2:$A$195,'World-GCIRaw'!B467,GDP!$F$2:$F$195)</f>
        <v>14354.29</v>
      </c>
      <c r="T467">
        <f>SUMIF(POP!$A$3:$A$235,'World-GCIRaw'!R467,POP!$D$3:$D$235)</f>
        <v>3037.2460000000001</v>
      </c>
    </row>
    <row r="468" spans="1:20" x14ac:dyDescent="0.3">
      <c r="A468">
        <v>2012</v>
      </c>
      <c r="B468" s="12" t="s">
        <v>121</v>
      </c>
      <c r="C468" s="12" t="s">
        <v>488</v>
      </c>
      <c r="D468" s="10">
        <v>27542643</v>
      </c>
      <c r="E468" s="10">
        <v>18833369</v>
      </c>
      <c r="F468" s="2">
        <f t="shared" si="14"/>
        <v>46376012</v>
      </c>
      <c r="G468" s="2">
        <f t="shared" si="15"/>
        <v>-8709274</v>
      </c>
      <c r="H468">
        <v>108047.82</v>
      </c>
      <c r="I468">
        <v>532.38699999999994</v>
      </c>
      <c r="J468" s="21">
        <v>5.6</v>
      </c>
      <c r="K468" s="21">
        <v>5.8</v>
      </c>
      <c r="L468" s="21">
        <v>5.9</v>
      </c>
      <c r="M468" s="21">
        <v>5.3</v>
      </c>
      <c r="N468" s="21">
        <v>5.7</v>
      </c>
      <c r="R468" s="11" t="s">
        <v>78</v>
      </c>
      <c r="S468">
        <f>SUMIF(GDP!$A$2:$A$195,'World-GCIRaw'!B468,GDP!$F$2:$F$195)</f>
        <v>108047.82</v>
      </c>
      <c r="T468">
        <f>SUMIF(POP!$A$3:$A$235,'World-GCIRaw'!R468,POP!$D$3:$D$235)</f>
        <v>532.38699999999994</v>
      </c>
    </row>
    <row r="469" spans="1:20" x14ac:dyDescent="0.3">
      <c r="A469">
        <v>2012</v>
      </c>
      <c r="B469" s="12" t="s">
        <v>252</v>
      </c>
      <c r="C469" s="12" t="s">
        <v>276</v>
      </c>
      <c r="D469" s="10">
        <v>3094162</v>
      </c>
      <c r="E469" s="10">
        <v>1515911</v>
      </c>
      <c r="F469" s="2">
        <f t="shared" si="14"/>
        <v>4610073</v>
      </c>
      <c r="G469" s="2">
        <f t="shared" si="15"/>
        <v>-1578251</v>
      </c>
      <c r="H469">
        <v>444.95800000000003</v>
      </c>
      <c r="I469">
        <v>22346.573</v>
      </c>
      <c r="J469" s="21">
        <v>3.1</v>
      </c>
      <c r="K469" s="21">
        <v>3.4</v>
      </c>
      <c r="L469" s="21">
        <v>1.9</v>
      </c>
      <c r="M469" s="21">
        <v>3.4</v>
      </c>
      <c r="N469" s="21">
        <v>3.6</v>
      </c>
      <c r="R469" s="11" t="s">
        <v>199</v>
      </c>
      <c r="S469">
        <f>SUMIF(GDP!$A$2:$A$195,'World-GCIRaw'!B469,GDP!$F$2:$F$195)</f>
        <v>444.95800000000003</v>
      </c>
      <c r="T469">
        <f>SUMIF(POP!$A$3:$A$235,'World-GCIRaw'!R469,POP!$D$3:$D$235)</f>
        <v>22346.573</v>
      </c>
    </row>
    <row r="470" spans="1:20" x14ac:dyDescent="0.3">
      <c r="A470">
        <v>2012</v>
      </c>
      <c r="B470" s="12" t="s">
        <v>253</v>
      </c>
      <c r="C470" s="12" t="s">
        <v>276</v>
      </c>
      <c r="D470" s="10">
        <v>2330367.872</v>
      </c>
      <c r="E470" s="10">
        <v>1182865.7080000001</v>
      </c>
      <c r="F470" s="2">
        <f t="shared" si="14"/>
        <v>3513233.58</v>
      </c>
      <c r="G470" s="2">
        <f t="shared" si="15"/>
        <v>-1147502.1639999999</v>
      </c>
      <c r="H470">
        <v>359.58800000000002</v>
      </c>
      <c r="I470">
        <v>16097.305</v>
      </c>
      <c r="J470" s="21">
        <v>3.9</v>
      </c>
      <c r="K470" s="21">
        <v>4.5999999999999996</v>
      </c>
      <c r="L470" s="21">
        <v>2.8</v>
      </c>
      <c r="M470" s="21">
        <v>4.5999999999999996</v>
      </c>
      <c r="N470" s="21">
        <v>3.6</v>
      </c>
      <c r="R470" s="11" t="s">
        <v>200</v>
      </c>
      <c r="S470">
        <f>SUMIF(GDP!$A$2:$A$195,'World-GCIRaw'!B470,GDP!$F$2:$F$195)</f>
        <v>359.58800000000002</v>
      </c>
      <c r="T470">
        <f>SUMIF(POP!$A$3:$A$235,'World-GCIRaw'!R470,POP!$D$3:$D$235)</f>
        <v>16097.305</v>
      </c>
    </row>
    <row r="471" spans="1:20" x14ac:dyDescent="0.3">
      <c r="A471">
        <v>2012</v>
      </c>
      <c r="B471" s="12" t="s">
        <v>18</v>
      </c>
      <c r="C471" s="12" t="s">
        <v>17</v>
      </c>
      <c r="D471" s="10">
        <v>196196618.67899999</v>
      </c>
      <c r="E471" s="10">
        <v>227449499.544</v>
      </c>
      <c r="F471" s="2">
        <f t="shared" si="14"/>
        <v>423646118.22299999</v>
      </c>
      <c r="G471" s="2">
        <f t="shared" si="15"/>
        <v>31252880.86500001</v>
      </c>
      <c r="H471">
        <v>10655.46</v>
      </c>
      <c r="I471">
        <v>29170.455999999998</v>
      </c>
      <c r="J471" s="21">
        <v>5.4</v>
      </c>
      <c r="K471" s="21">
        <v>5.4</v>
      </c>
      <c r="L471" s="21">
        <v>4.9000000000000004</v>
      </c>
      <c r="M471" s="21">
        <v>5.5</v>
      </c>
      <c r="N471" s="21">
        <v>5.9</v>
      </c>
      <c r="R471" s="11" t="s">
        <v>328</v>
      </c>
      <c r="S471">
        <f>SUMIF(GDP!$A$2:$A$195,'World-GCIRaw'!B471,GDP!$F$2:$F$195)</f>
        <v>10655.46</v>
      </c>
      <c r="T471">
        <f>SUMIF(POP!$A$3:$A$235,'World-GCIRaw'!R471,POP!$D$3:$D$235)</f>
        <v>29170.455999999998</v>
      </c>
    </row>
    <row r="472" spans="1:20" hidden="1" x14ac:dyDescent="0.3">
      <c r="A472">
        <v>2012</v>
      </c>
      <c r="B472" s="28" t="s">
        <v>443</v>
      </c>
      <c r="C472" s="12" t="s">
        <v>487</v>
      </c>
      <c r="D472" s="10">
        <v>1554501.652</v>
      </c>
      <c r="E472" s="10">
        <v>314400</v>
      </c>
      <c r="F472" s="2">
        <f t="shared" si="14"/>
        <v>1868901.652</v>
      </c>
      <c r="G472" s="2">
        <f t="shared" si="15"/>
        <v>-1240101.652</v>
      </c>
      <c r="H472">
        <v>8719.5300000000007</v>
      </c>
      <c r="I472">
        <v>386.20299999999997</v>
      </c>
      <c r="J472" s="21">
        <v>0</v>
      </c>
      <c r="K472" s="21">
        <v>0</v>
      </c>
      <c r="L472" s="21">
        <v>0</v>
      </c>
      <c r="M472" s="21">
        <v>0</v>
      </c>
      <c r="N472" s="21">
        <v>0</v>
      </c>
      <c r="R472" s="11" t="s">
        <v>329</v>
      </c>
      <c r="S472">
        <f>SUMIF(GDP!$A$2:$A$195,'World-GCIRaw'!B472,GDP!$F$2:$F$195)</f>
        <v>8719.5300000000007</v>
      </c>
      <c r="T472">
        <f>SUMIF(POP!$A$3:$A$235,'World-GCIRaw'!R472,POP!$D$3:$D$235)</f>
        <v>386.20299999999997</v>
      </c>
    </row>
    <row r="473" spans="1:20" x14ac:dyDescent="0.3">
      <c r="A473">
        <v>2012</v>
      </c>
      <c r="B473" s="12" t="s">
        <v>254</v>
      </c>
      <c r="C473" s="12" t="s">
        <v>276</v>
      </c>
      <c r="D473" s="10">
        <v>3462655.0720000002</v>
      </c>
      <c r="E473" s="10">
        <v>2610386.5049999999</v>
      </c>
      <c r="F473" s="2">
        <f t="shared" si="14"/>
        <v>6073041.5769999996</v>
      </c>
      <c r="G473" s="2">
        <f t="shared" si="15"/>
        <v>-852268.56700000027</v>
      </c>
      <c r="H473">
        <v>801.08399999999995</v>
      </c>
      <c r="I473">
        <v>16006.67</v>
      </c>
      <c r="J473" s="21">
        <v>3.9</v>
      </c>
      <c r="K473" s="21">
        <v>4.2</v>
      </c>
      <c r="L473" s="21">
        <v>2.9</v>
      </c>
      <c r="M473" s="21">
        <v>4.0999999999999996</v>
      </c>
      <c r="N473" s="21">
        <v>4.2</v>
      </c>
      <c r="R473" s="11" t="s">
        <v>201</v>
      </c>
      <c r="S473">
        <f>SUMIF(GDP!$A$2:$A$195,'World-GCIRaw'!B473,GDP!$F$2:$F$195)</f>
        <v>801.08399999999995</v>
      </c>
      <c r="T473">
        <f>SUMIF(POP!$A$3:$A$235,'World-GCIRaw'!R473,POP!$D$3:$D$235)</f>
        <v>16006.67</v>
      </c>
    </row>
    <row r="474" spans="1:20" x14ac:dyDescent="0.3">
      <c r="A474">
        <v>2012</v>
      </c>
      <c r="B474" s="12" t="s">
        <v>119</v>
      </c>
      <c r="C474" s="12" t="s">
        <v>488</v>
      </c>
      <c r="D474" s="10">
        <v>6597962</v>
      </c>
      <c r="E474" s="10">
        <v>4250247</v>
      </c>
      <c r="F474" s="2">
        <f t="shared" si="14"/>
        <v>10848209</v>
      </c>
      <c r="G474" s="2">
        <f t="shared" si="15"/>
        <v>-2347715</v>
      </c>
      <c r="H474">
        <v>22070.54</v>
      </c>
      <c r="I474">
        <v>420.78899999999999</v>
      </c>
      <c r="J474" s="21">
        <v>5.5</v>
      </c>
      <c r="K474" s="21">
        <v>4.8</v>
      </c>
      <c r="L474" s="21">
        <v>0</v>
      </c>
      <c r="M474" s="21">
        <v>5.7</v>
      </c>
      <c r="N474" s="21">
        <v>6.2</v>
      </c>
      <c r="R474" s="11" t="s">
        <v>79</v>
      </c>
      <c r="S474">
        <f>SUMIF(GDP!$A$2:$A$195,'World-GCIRaw'!B474,GDP!$F$2:$F$195)</f>
        <v>22070.54</v>
      </c>
      <c r="T474">
        <f>SUMIF(POP!$A$3:$A$235,'World-GCIRaw'!R474,POP!$D$3:$D$235)</f>
        <v>420.78899999999999</v>
      </c>
    </row>
    <row r="475" spans="1:20" x14ac:dyDescent="0.3">
      <c r="A475">
        <v>2012</v>
      </c>
      <c r="B475" s="12" t="s">
        <v>255</v>
      </c>
      <c r="C475" s="12" t="s">
        <v>276</v>
      </c>
      <c r="D475" s="10">
        <v>2970620.182</v>
      </c>
      <c r="E475" s="10">
        <v>2623807.3870000001</v>
      </c>
      <c r="F475" s="2">
        <f t="shared" si="14"/>
        <v>5594427.5690000001</v>
      </c>
      <c r="G475" s="2">
        <f t="shared" si="15"/>
        <v>-346812.79499999993</v>
      </c>
      <c r="H475">
        <v>1364.28</v>
      </c>
      <c r="I475">
        <v>3830.239</v>
      </c>
      <c r="J475" s="21">
        <v>3.2</v>
      </c>
      <c r="K475" s="21">
        <v>2.9</v>
      </c>
      <c r="L475" s="21">
        <v>2.7</v>
      </c>
      <c r="M475" s="21">
        <v>4.2</v>
      </c>
      <c r="N475" s="21">
        <v>3.1</v>
      </c>
      <c r="R475" s="11" t="s">
        <v>202</v>
      </c>
      <c r="S475">
        <f>SUMIF(GDP!$A$2:$A$195,'World-GCIRaw'!B475,GDP!$F$2:$F$195)</f>
        <v>1364.28</v>
      </c>
      <c r="T475">
        <f>SUMIF(POP!$A$3:$A$235,'World-GCIRaw'!R475,POP!$D$3:$D$235)</f>
        <v>3830.239</v>
      </c>
    </row>
    <row r="476" spans="1:20" x14ac:dyDescent="0.3">
      <c r="A476">
        <v>2012</v>
      </c>
      <c r="B476" s="12" t="s">
        <v>256</v>
      </c>
      <c r="C476" s="12" t="s">
        <v>276</v>
      </c>
      <c r="D476" s="10">
        <v>5772006.3839999996</v>
      </c>
      <c r="E476" s="10">
        <v>2649115</v>
      </c>
      <c r="F476" s="2">
        <f t="shared" si="14"/>
        <v>8421121.3839999996</v>
      </c>
      <c r="G476" s="2">
        <f t="shared" si="15"/>
        <v>-3122891.3839999996</v>
      </c>
      <c r="H476">
        <v>9291.24</v>
      </c>
      <c r="I476">
        <v>1253.3710000000001</v>
      </c>
      <c r="J476" s="21">
        <v>5.4</v>
      </c>
      <c r="K476" s="21">
        <v>4.5999999999999996</v>
      </c>
      <c r="L476" s="21">
        <v>0</v>
      </c>
      <c r="M476" s="21">
        <v>5.5</v>
      </c>
      <c r="N476" s="21">
        <v>6.1</v>
      </c>
      <c r="R476" s="11" t="s">
        <v>203</v>
      </c>
      <c r="S476">
        <f>SUMIF(GDP!$A$2:$A$195,'World-GCIRaw'!B476,GDP!$F$2:$F$195)</f>
        <v>9291.24</v>
      </c>
      <c r="T476">
        <f>SUMIF(POP!$A$3:$A$235,'World-GCIRaw'!R476,POP!$D$3:$D$235)</f>
        <v>1253.3710000000001</v>
      </c>
    </row>
    <row r="477" spans="1:20" x14ac:dyDescent="0.3">
      <c r="A477">
        <v>2012</v>
      </c>
      <c r="B477" s="12" t="s">
        <v>445</v>
      </c>
      <c r="C477" s="12" t="s">
        <v>498</v>
      </c>
      <c r="D477" s="10">
        <v>370751407.48900002</v>
      </c>
      <c r="E477" s="10">
        <v>370706658.35900003</v>
      </c>
      <c r="F477" s="2">
        <f t="shared" si="14"/>
        <v>741458065.84800005</v>
      </c>
      <c r="G477" s="2">
        <f t="shared" si="15"/>
        <v>-44749.129999995232</v>
      </c>
      <c r="H477">
        <v>10261.049999999999</v>
      </c>
      <c r="I477">
        <v>120828.307</v>
      </c>
      <c r="J477" s="21">
        <v>4.4000000000000004</v>
      </c>
      <c r="K477" s="21">
        <v>4.5</v>
      </c>
      <c r="L477" s="21">
        <v>2.8</v>
      </c>
      <c r="M477" s="21">
        <v>4.3</v>
      </c>
      <c r="N477" s="21">
        <v>4.8</v>
      </c>
      <c r="R477" s="11" t="s">
        <v>331</v>
      </c>
      <c r="S477">
        <f>SUMIF(GDP!$A$2:$A$195,'World-GCIRaw'!B477,GDP!$F$2:$F$195)</f>
        <v>10261.049999999999</v>
      </c>
      <c r="T477">
        <f>SUMIF(POP!$A$3:$A$235,'World-GCIRaw'!R477,POP!$D$3:$D$235)</f>
        <v>120828.307</v>
      </c>
    </row>
    <row r="478" spans="1:20" hidden="1" x14ac:dyDescent="0.3">
      <c r="A478">
        <v>2012</v>
      </c>
      <c r="B478" s="28" t="s">
        <v>481</v>
      </c>
      <c r="C478" s="12" t="s">
        <v>497</v>
      </c>
      <c r="D478" s="10">
        <v>193645.15900000001</v>
      </c>
      <c r="E478" s="10">
        <v>52142</v>
      </c>
      <c r="F478" s="2">
        <f t="shared" si="14"/>
        <v>245787.15900000001</v>
      </c>
      <c r="G478" s="2">
        <f t="shared" si="15"/>
        <v>-141503.15900000001</v>
      </c>
      <c r="H478">
        <v>3192.67</v>
      </c>
      <c r="I478">
        <v>103.503</v>
      </c>
      <c r="J478" s="21">
        <v>0</v>
      </c>
      <c r="K478" s="21">
        <v>0</v>
      </c>
      <c r="L478" s="21">
        <v>0</v>
      </c>
      <c r="M478" s="21">
        <v>0</v>
      </c>
      <c r="N478" s="21">
        <v>0</v>
      </c>
      <c r="R478" s="11" t="s">
        <v>332</v>
      </c>
      <c r="S478">
        <f>SUMIF(GDP!$A$2:$A$195,'World-GCIRaw'!B478,GDP!$F$2:$F$195)</f>
        <v>3192.67</v>
      </c>
      <c r="T478">
        <f>SUMIF(POP!$A$3:$A$235,'World-GCIRaw'!R478,POP!$D$3:$D$235)</f>
        <v>103.503</v>
      </c>
    </row>
    <row r="479" spans="1:20" x14ac:dyDescent="0.3">
      <c r="A479">
        <v>2012</v>
      </c>
      <c r="B479" s="12" t="s">
        <v>446</v>
      </c>
      <c r="C479" s="12" t="s">
        <v>500</v>
      </c>
      <c r="D479" s="10">
        <v>6741580.0180000002</v>
      </c>
      <c r="E479" s="10">
        <v>4380899.6749999998</v>
      </c>
      <c r="F479" s="2">
        <f t="shared" si="14"/>
        <v>11122479.693</v>
      </c>
      <c r="G479" s="2">
        <f t="shared" si="15"/>
        <v>-2360680.3430000003</v>
      </c>
      <c r="H479">
        <v>4281.33</v>
      </c>
      <c r="I479">
        <v>2814.2260000000001</v>
      </c>
      <c r="J479" s="21">
        <v>2.7</v>
      </c>
      <c r="K479" s="21">
        <v>2</v>
      </c>
      <c r="L479" s="21">
        <v>2.5</v>
      </c>
      <c r="M479" s="21">
        <v>3</v>
      </c>
      <c r="N479" s="21">
        <v>3.3</v>
      </c>
      <c r="R479" s="11" t="s">
        <v>333</v>
      </c>
      <c r="S479">
        <f>SUMIF(GDP!$A$2:$A$195,'World-GCIRaw'!B479,GDP!$F$2:$F$195)</f>
        <v>4281.33</v>
      </c>
      <c r="T479">
        <f>SUMIF(POP!$A$3:$A$235,'World-GCIRaw'!R479,POP!$D$3:$D$235)</f>
        <v>2814.2260000000001</v>
      </c>
    </row>
    <row r="480" spans="1:20" x14ac:dyDescent="0.3">
      <c r="A480">
        <v>2012</v>
      </c>
      <c r="B480" s="12" t="s">
        <v>118</v>
      </c>
      <c r="C480" s="12" t="e">
        <v>#N/A</v>
      </c>
      <c r="D480" s="10">
        <v>2336353.4720000001</v>
      </c>
      <c r="E480" s="10">
        <v>468788.33100000001</v>
      </c>
      <c r="F480" s="2">
        <f t="shared" si="14"/>
        <v>2805141.8030000003</v>
      </c>
      <c r="G480" s="2">
        <f t="shared" si="15"/>
        <v>-1867565.1410000001</v>
      </c>
      <c r="H480">
        <v>6590.43</v>
      </c>
      <c r="I480">
        <v>626.38599999999997</v>
      </c>
      <c r="J480" s="21">
        <v>3.7</v>
      </c>
      <c r="K480" s="21">
        <v>3.2</v>
      </c>
      <c r="L480" s="21">
        <v>2.9</v>
      </c>
      <c r="M480" s="21">
        <v>3.6</v>
      </c>
      <c r="N480" s="21">
        <v>4.4000000000000004</v>
      </c>
      <c r="R480" s="11" t="s">
        <v>80</v>
      </c>
      <c r="S480">
        <f>SUMIF(GDP!$A$2:$A$195,'World-GCIRaw'!B480,GDP!$F$2:$F$195)</f>
        <v>6590.43</v>
      </c>
      <c r="T480">
        <f>SUMIF(POP!$A$3:$A$235,'World-GCIRaw'!R480,POP!$D$3:$D$235)</f>
        <v>626.38599999999997</v>
      </c>
    </row>
    <row r="481" spans="1:20" x14ac:dyDescent="0.3">
      <c r="A481">
        <v>2012</v>
      </c>
      <c r="B481" s="12" t="s">
        <v>257</v>
      </c>
      <c r="C481" s="12" t="s">
        <v>488</v>
      </c>
      <c r="D481" s="10">
        <v>44789781.626000002</v>
      </c>
      <c r="E481" s="10">
        <v>21417184.362</v>
      </c>
      <c r="F481" s="2">
        <f t="shared" si="14"/>
        <v>66206965.988000005</v>
      </c>
      <c r="G481" s="2">
        <f t="shared" si="15"/>
        <v>-23372597.264000002</v>
      </c>
      <c r="H481">
        <v>2979.74</v>
      </c>
      <c r="I481">
        <v>33333.788999999997</v>
      </c>
      <c r="J481" s="21">
        <v>4.4000000000000004</v>
      </c>
      <c r="K481" s="21">
        <v>4.0999999999999996</v>
      </c>
      <c r="L481" s="21">
        <v>3.8</v>
      </c>
      <c r="M481" s="21">
        <v>4.8</v>
      </c>
      <c r="N481" s="21">
        <v>4.9000000000000004</v>
      </c>
      <c r="R481" s="11" t="s">
        <v>204</v>
      </c>
      <c r="S481">
        <f>SUMIF(GDP!$A$2:$A$195,'World-GCIRaw'!B481,GDP!$F$2:$F$195)</f>
        <v>2979.74</v>
      </c>
      <c r="T481">
        <f>SUMIF(POP!$A$3:$A$235,'World-GCIRaw'!R481,POP!$D$3:$D$235)</f>
        <v>33333.788999999997</v>
      </c>
    </row>
    <row r="482" spans="1:20" x14ac:dyDescent="0.3">
      <c r="A482">
        <v>2012</v>
      </c>
      <c r="B482" s="12" t="s">
        <v>258</v>
      </c>
      <c r="C482" s="12" t="s">
        <v>276</v>
      </c>
      <c r="D482" s="10">
        <v>8687970</v>
      </c>
      <c r="E482" s="10">
        <v>3469851.7069999999</v>
      </c>
      <c r="F482" s="2">
        <f t="shared" si="14"/>
        <v>12157821.707</v>
      </c>
      <c r="G482" s="2">
        <f t="shared" si="15"/>
        <v>-5218118.2929999996</v>
      </c>
      <c r="H482">
        <v>589.81799999999998</v>
      </c>
      <c r="I482">
        <v>25676.606</v>
      </c>
      <c r="J482" s="21">
        <v>3.5</v>
      </c>
      <c r="K482" s="21">
        <v>2.7</v>
      </c>
      <c r="L482" s="21">
        <v>2.6</v>
      </c>
      <c r="M482" s="21">
        <v>4.0999999999999996</v>
      </c>
      <c r="N482" s="21">
        <v>4.5</v>
      </c>
      <c r="R482" s="11" t="s">
        <v>205</v>
      </c>
      <c r="S482">
        <f>SUMIF(GDP!$A$2:$A$195,'World-GCIRaw'!B482,GDP!$F$2:$F$195)</f>
        <v>589.81799999999998</v>
      </c>
      <c r="T482">
        <f>SUMIF(POP!$A$3:$A$235,'World-GCIRaw'!R482,POP!$D$3:$D$235)</f>
        <v>25676.606</v>
      </c>
    </row>
    <row r="483" spans="1:20" hidden="1" x14ac:dyDescent="0.3">
      <c r="A483">
        <v>2012</v>
      </c>
      <c r="B483" s="28" t="s">
        <v>11</v>
      </c>
      <c r="C483" s="12" t="s">
        <v>17</v>
      </c>
      <c r="D483" s="10">
        <v>9201400</v>
      </c>
      <c r="E483" s="10">
        <v>9053439.1630000006</v>
      </c>
      <c r="F483" s="2">
        <f t="shared" si="14"/>
        <v>18254839.163000003</v>
      </c>
      <c r="G483" s="2">
        <f t="shared" si="15"/>
        <v>-147960.83699999936</v>
      </c>
      <c r="H483">
        <v>1156.9000000000001</v>
      </c>
      <c r="I483">
        <v>50986.514000000003</v>
      </c>
      <c r="J483" s="21">
        <v>0</v>
      </c>
      <c r="K483" s="21">
        <v>0</v>
      </c>
      <c r="L483" s="21">
        <v>0</v>
      </c>
      <c r="M483" s="21">
        <v>0</v>
      </c>
      <c r="N483" s="21">
        <v>0</v>
      </c>
      <c r="R483" s="11" t="s">
        <v>335</v>
      </c>
      <c r="S483">
        <f>SUMIF(GDP!$A$2:$A$195,'World-GCIRaw'!B483,GDP!$F$2:$F$195)</f>
        <v>1156.9000000000001</v>
      </c>
      <c r="T483">
        <f>SUMIF(POP!$A$3:$A$235,'World-GCIRaw'!R483,POP!$D$3:$D$235)</f>
        <v>50986.514000000003</v>
      </c>
    </row>
    <row r="484" spans="1:20" x14ac:dyDescent="0.3">
      <c r="A484">
        <v>2012</v>
      </c>
      <c r="B484" s="12" t="s">
        <v>259</v>
      </c>
      <c r="C484" s="12" t="s">
        <v>276</v>
      </c>
      <c r="D484" s="10">
        <v>7132032.3360000001</v>
      </c>
      <c r="E484" s="10">
        <v>4388809</v>
      </c>
      <c r="F484" s="2">
        <f t="shared" si="14"/>
        <v>11520841.335999999</v>
      </c>
      <c r="G484" s="2">
        <f t="shared" si="15"/>
        <v>-2743223.3360000001</v>
      </c>
      <c r="H484">
        <v>6038.86</v>
      </c>
      <c r="I484">
        <v>2263.9340000000002</v>
      </c>
      <c r="J484" s="21">
        <v>5.4</v>
      </c>
      <c r="K484" s="21">
        <v>6.1</v>
      </c>
      <c r="L484" s="21">
        <v>4.2</v>
      </c>
      <c r="M484" s="21">
        <v>6.3</v>
      </c>
      <c r="N484" s="21">
        <v>5.0999999999999996</v>
      </c>
      <c r="R484" s="11" t="s">
        <v>206</v>
      </c>
      <c r="S484">
        <f>SUMIF(GDP!$A$2:$A$195,'World-GCIRaw'!B484,GDP!$F$2:$F$195)</f>
        <v>6038.86</v>
      </c>
      <c r="T484">
        <f>SUMIF(POP!$A$3:$A$235,'World-GCIRaw'!R484,POP!$D$3:$D$235)</f>
        <v>2263.9340000000002</v>
      </c>
    </row>
    <row r="485" spans="1:20" hidden="1" x14ac:dyDescent="0.3">
      <c r="A485">
        <v>2012</v>
      </c>
      <c r="B485" s="28" t="s">
        <v>447</v>
      </c>
      <c r="C485" s="12" t="s">
        <v>497</v>
      </c>
      <c r="D485" s="10">
        <v>40000</v>
      </c>
      <c r="E485" s="10">
        <v>95000</v>
      </c>
      <c r="F485" s="2">
        <f t="shared" si="14"/>
        <v>135000</v>
      </c>
      <c r="G485" s="2">
        <f t="shared" si="15"/>
        <v>55000</v>
      </c>
      <c r="H485">
        <v>10005.01</v>
      </c>
      <c r="I485">
        <v>10.478</v>
      </c>
      <c r="J485" s="21">
        <v>0</v>
      </c>
      <c r="K485" s="21">
        <v>0</v>
      </c>
      <c r="L485" s="21">
        <v>0</v>
      </c>
      <c r="M485" s="21">
        <v>0</v>
      </c>
      <c r="N485" s="21">
        <v>0</v>
      </c>
      <c r="R485" s="11" t="s">
        <v>336</v>
      </c>
      <c r="S485">
        <f>SUMIF(GDP!$A$2:$A$195,'World-GCIRaw'!B485,GDP!$F$2:$F$195)</f>
        <v>10005.01</v>
      </c>
      <c r="T485">
        <f>SUMIF(POP!$A$3:$A$235,'World-GCIRaw'!R485,POP!$D$3:$D$235)</f>
        <v>10.478</v>
      </c>
    </row>
    <row r="486" spans="1:20" x14ac:dyDescent="0.3">
      <c r="A486">
        <v>2012</v>
      </c>
      <c r="B486" s="12" t="s">
        <v>448</v>
      </c>
      <c r="C486" s="12" t="s">
        <v>487</v>
      </c>
      <c r="D486" s="10">
        <v>6017473.9309999999</v>
      </c>
      <c r="E486" s="10">
        <v>870663.03399999999</v>
      </c>
      <c r="F486" s="2">
        <f t="shared" si="14"/>
        <v>6888136.9649999999</v>
      </c>
      <c r="G486" s="2">
        <f t="shared" si="15"/>
        <v>-5146810.8969999999</v>
      </c>
      <c r="H486">
        <v>681.79200000000003</v>
      </c>
      <c r="I486">
        <v>27649.924999999999</v>
      </c>
      <c r="J486" s="21">
        <v>2.9</v>
      </c>
      <c r="K486" s="21">
        <v>2.6</v>
      </c>
      <c r="L486" s="21">
        <v>1.1000000000000001</v>
      </c>
      <c r="M486" s="21">
        <v>2.7</v>
      </c>
      <c r="N486" s="21">
        <v>3.2</v>
      </c>
      <c r="R486" s="11" t="s">
        <v>337</v>
      </c>
      <c r="S486">
        <f>SUMIF(GDP!$A$2:$A$195,'World-GCIRaw'!B486,GDP!$F$2:$F$195)</f>
        <v>681.79200000000003</v>
      </c>
      <c r="T486">
        <f>SUMIF(POP!$A$3:$A$235,'World-GCIRaw'!R486,POP!$D$3:$D$235)</f>
        <v>27649.924999999999</v>
      </c>
    </row>
    <row r="487" spans="1:20" x14ac:dyDescent="0.3">
      <c r="A487">
        <v>2012</v>
      </c>
      <c r="B487" s="12" t="s">
        <v>117</v>
      </c>
      <c r="C487" s="12" t="s">
        <v>488</v>
      </c>
      <c r="D487" s="10">
        <v>586926961</v>
      </c>
      <c r="E487" s="10">
        <v>655373782</v>
      </c>
      <c r="F487" s="2">
        <f t="shared" si="14"/>
        <v>1242300743</v>
      </c>
      <c r="G487" s="2">
        <f t="shared" si="15"/>
        <v>68446821</v>
      </c>
      <c r="H487">
        <v>50100.62</v>
      </c>
      <c r="I487">
        <v>16789.095000000001</v>
      </c>
      <c r="J487" s="21">
        <v>6.1</v>
      </c>
      <c r="K487" s="21">
        <v>5.7</v>
      </c>
      <c r="L487" s="21">
        <v>5.8</v>
      </c>
      <c r="M487" s="21">
        <v>6.7</v>
      </c>
      <c r="N487" s="21">
        <v>6.4</v>
      </c>
      <c r="R487" s="11" t="s">
        <v>82</v>
      </c>
      <c r="S487">
        <f>SUMIF(GDP!$A$2:$A$195,'World-GCIRaw'!B487,GDP!$F$2:$F$195)</f>
        <v>50100.62</v>
      </c>
      <c r="T487">
        <f>SUMIF(POP!$A$3:$A$235,'World-GCIRaw'!R487,POP!$D$3:$D$235)</f>
        <v>16789.095000000001</v>
      </c>
    </row>
    <row r="488" spans="1:20" x14ac:dyDescent="0.3">
      <c r="A488">
        <v>2012</v>
      </c>
      <c r="B488" s="12" t="s">
        <v>449</v>
      </c>
      <c r="C488" s="12" t="s">
        <v>497</v>
      </c>
      <c r="D488" s="10">
        <v>38242730.519000001</v>
      </c>
      <c r="E488" s="10">
        <v>37304685.387000002</v>
      </c>
      <c r="F488" s="2">
        <f t="shared" si="14"/>
        <v>75547415.906000003</v>
      </c>
      <c r="G488" s="2">
        <f t="shared" si="15"/>
        <v>-938045.13199999928</v>
      </c>
      <c r="H488">
        <v>39553.74</v>
      </c>
      <c r="I488">
        <v>4467.7430000000004</v>
      </c>
      <c r="J488" s="21">
        <v>4.9000000000000004</v>
      </c>
      <c r="K488" s="21">
        <v>4.9000000000000004</v>
      </c>
      <c r="L488" s="21">
        <v>3.6</v>
      </c>
      <c r="M488" s="21">
        <v>5.5</v>
      </c>
      <c r="N488" s="21">
        <v>6.2</v>
      </c>
      <c r="R488" s="11" t="s">
        <v>340</v>
      </c>
      <c r="S488">
        <f>SUMIF(GDP!$A$2:$A$195,'World-GCIRaw'!B488,GDP!$F$2:$F$195)</f>
        <v>39553.74</v>
      </c>
      <c r="T488">
        <f>SUMIF(POP!$A$3:$A$235,'World-GCIRaw'!R488,POP!$D$3:$D$235)</f>
        <v>4467.7430000000004</v>
      </c>
    </row>
    <row r="489" spans="1:20" x14ac:dyDescent="0.3">
      <c r="A489">
        <v>2012</v>
      </c>
      <c r="B489" s="12" t="s">
        <v>450</v>
      </c>
      <c r="C489" s="12" t="s">
        <v>276</v>
      </c>
      <c r="D489" s="10">
        <v>6777900</v>
      </c>
      <c r="E489" s="10">
        <v>4550646.9879999999</v>
      </c>
      <c r="F489" s="2">
        <f t="shared" si="14"/>
        <v>11328546.988</v>
      </c>
      <c r="G489" s="2">
        <f t="shared" si="15"/>
        <v>-2227253.0120000001</v>
      </c>
      <c r="H489">
        <v>1792.04</v>
      </c>
      <c r="I489">
        <v>5877.1080000000002</v>
      </c>
      <c r="J489" s="21">
        <v>3.4</v>
      </c>
      <c r="K489" s="21">
        <v>3.8</v>
      </c>
      <c r="L489" s="21">
        <v>2.2000000000000002</v>
      </c>
      <c r="M489" s="21">
        <v>3.2</v>
      </c>
      <c r="N489" s="21">
        <v>4.2</v>
      </c>
      <c r="R489" s="11" t="s">
        <v>341</v>
      </c>
      <c r="S489">
        <f>SUMIF(GDP!$A$2:$A$195,'World-GCIRaw'!B489,GDP!$F$2:$F$195)</f>
        <v>1792.04</v>
      </c>
      <c r="T489">
        <f>SUMIF(POP!$A$3:$A$235,'World-GCIRaw'!R489,POP!$D$3:$D$235)</f>
        <v>5877.1080000000002</v>
      </c>
    </row>
    <row r="490" spans="1:20" x14ac:dyDescent="0.3">
      <c r="A490">
        <v>2012</v>
      </c>
      <c r="B490" s="12" t="s">
        <v>260</v>
      </c>
      <c r="C490" s="12" t="s">
        <v>276</v>
      </c>
      <c r="D490" s="10">
        <v>1902935.594</v>
      </c>
      <c r="E490" s="10">
        <v>1379849.56</v>
      </c>
      <c r="F490" s="2">
        <f t="shared" si="14"/>
        <v>3282785.1540000001</v>
      </c>
      <c r="G490" s="2">
        <f t="shared" si="15"/>
        <v>-523086.03399999999</v>
      </c>
      <c r="H490">
        <v>431.37</v>
      </c>
      <c r="I490">
        <v>17731.633999999998</v>
      </c>
      <c r="J490" s="21">
        <v>3.4</v>
      </c>
      <c r="K490" s="21">
        <v>3.6</v>
      </c>
      <c r="L490" s="21">
        <v>2.2000000000000002</v>
      </c>
      <c r="M490" s="21">
        <v>3.5</v>
      </c>
      <c r="N490" s="21">
        <v>4.4000000000000004</v>
      </c>
      <c r="R490" s="11" t="s">
        <v>207</v>
      </c>
      <c r="S490">
        <f>SUMIF(GDP!$A$2:$A$195,'World-GCIRaw'!B490,GDP!$F$2:$F$195)</f>
        <v>431.37</v>
      </c>
      <c r="T490">
        <f>SUMIF(POP!$A$3:$A$235,'World-GCIRaw'!R490,POP!$D$3:$D$235)</f>
        <v>17731.633999999998</v>
      </c>
    </row>
    <row r="491" spans="1:20" x14ac:dyDescent="0.3">
      <c r="A491">
        <v>2012</v>
      </c>
      <c r="B491" s="12" t="s">
        <v>261</v>
      </c>
      <c r="C491" s="12" t="s">
        <v>276</v>
      </c>
      <c r="D491" s="10">
        <v>51000000</v>
      </c>
      <c r="E491" s="10">
        <v>114700000</v>
      </c>
      <c r="F491" s="2">
        <f t="shared" si="14"/>
        <v>165700000</v>
      </c>
      <c r="G491" s="2">
        <f t="shared" si="15"/>
        <v>63700000</v>
      </c>
      <c r="H491">
        <v>2797.86</v>
      </c>
      <c r="I491">
        <v>167297.28400000001</v>
      </c>
      <c r="J491" s="21">
        <v>3.4</v>
      </c>
      <c r="K491" s="21">
        <v>3</v>
      </c>
      <c r="L491" s="21">
        <v>1.8</v>
      </c>
      <c r="M491" s="21">
        <v>4.2</v>
      </c>
      <c r="N491" s="21">
        <v>4.7</v>
      </c>
      <c r="R491" s="11" t="s">
        <v>208</v>
      </c>
      <c r="S491">
        <f>SUMIF(GDP!$A$2:$A$195,'World-GCIRaw'!B491,GDP!$F$2:$F$195)</f>
        <v>2797.86</v>
      </c>
      <c r="T491">
        <f>SUMIF(POP!$A$3:$A$235,'World-GCIRaw'!R491,POP!$D$3:$D$235)</f>
        <v>167297.28400000001</v>
      </c>
    </row>
    <row r="492" spans="1:20" x14ac:dyDescent="0.3">
      <c r="A492">
        <v>2012</v>
      </c>
      <c r="B492" s="12" t="s">
        <v>115</v>
      </c>
      <c r="C492" s="12" t="s">
        <v>488</v>
      </c>
      <c r="D492" s="10">
        <v>87307781.576000005</v>
      </c>
      <c r="E492" s="10">
        <v>160952207.39300001</v>
      </c>
      <c r="F492" s="2">
        <f t="shared" si="14"/>
        <v>248259988.96900001</v>
      </c>
      <c r="G492" s="2">
        <f t="shared" si="15"/>
        <v>73644425.817000002</v>
      </c>
      <c r="H492">
        <v>101273.38</v>
      </c>
      <c r="I492">
        <v>5012.0069999999996</v>
      </c>
      <c r="J492" s="21">
        <v>5.2</v>
      </c>
      <c r="K492" s="21">
        <v>3.6</v>
      </c>
      <c r="L492" s="21">
        <v>3.3</v>
      </c>
      <c r="M492" s="21">
        <v>5.4</v>
      </c>
      <c r="N492" s="21">
        <v>6.2</v>
      </c>
      <c r="R492" s="11" t="s">
        <v>83</v>
      </c>
      <c r="S492">
        <f>SUMIF(GDP!$A$2:$A$195,'World-GCIRaw'!B492,GDP!$F$2:$F$195)</f>
        <v>101273.38</v>
      </c>
      <c r="T492">
        <f>SUMIF(POP!$A$3:$A$235,'World-GCIRaw'!R492,POP!$D$3:$D$235)</f>
        <v>5012.0069999999996</v>
      </c>
    </row>
    <row r="493" spans="1:20" x14ac:dyDescent="0.3">
      <c r="A493">
        <v>2012</v>
      </c>
      <c r="B493" s="12" t="s">
        <v>164</v>
      </c>
      <c r="C493" s="12" t="s">
        <v>137</v>
      </c>
      <c r="D493" s="10">
        <v>28117622.530999999</v>
      </c>
      <c r="E493" s="10">
        <v>52138225.677000001</v>
      </c>
      <c r="F493" s="2">
        <f t="shared" si="14"/>
        <v>80255848.208000004</v>
      </c>
      <c r="G493" s="2">
        <f t="shared" si="15"/>
        <v>24020603.146000002</v>
      </c>
      <c r="H493">
        <v>23282.2</v>
      </c>
      <c r="I493">
        <v>3464.6439999999998</v>
      </c>
      <c r="J493" s="21">
        <v>5.7</v>
      </c>
      <c r="K493" s="21">
        <v>5.6</v>
      </c>
      <c r="L493" s="21">
        <v>0</v>
      </c>
      <c r="M493" s="21">
        <v>5.8</v>
      </c>
      <c r="N493" s="21">
        <v>5.9</v>
      </c>
      <c r="R493" s="11" t="s">
        <v>147</v>
      </c>
      <c r="S493">
        <f>SUMIF(GDP!$A$2:$A$195,'World-GCIRaw'!B493,GDP!$F$2:$F$195)</f>
        <v>23282.2</v>
      </c>
      <c r="T493">
        <f>SUMIF(POP!$A$3:$A$235,'World-GCIRaw'!R493,POP!$D$3:$D$235)</f>
        <v>3464.6439999999998</v>
      </c>
    </row>
    <row r="494" spans="1:20" x14ac:dyDescent="0.3">
      <c r="A494">
        <v>2012</v>
      </c>
      <c r="B494" s="12" t="s">
        <v>451</v>
      </c>
      <c r="C494" s="12" t="s">
        <v>487</v>
      </c>
      <c r="D494" s="10">
        <v>43813262.457999997</v>
      </c>
      <c r="E494" s="10">
        <v>24613675.622000001</v>
      </c>
      <c r="F494" s="2">
        <f t="shared" si="14"/>
        <v>68426938.079999998</v>
      </c>
      <c r="G494" s="2">
        <f t="shared" si="15"/>
        <v>-19199586.835999995</v>
      </c>
      <c r="H494">
        <v>1254.17</v>
      </c>
      <c r="I494">
        <v>177911.533</v>
      </c>
      <c r="J494" s="21">
        <v>3.4</v>
      </c>
      <c r="K494" s="21">
        <v>3.9</v>
      </c>
      <c r="L494" s="21">
        <v>2.6</v>
      </c>
      <c r="M494" s="21">
        <v>4.4000000000000004</v>
      </c>
      <c r="N494" s="21">
        <v>4.3</v>
      </c>
      <c r="R494" s="11" t="s">
        <v>344</v>
      </c>
      <c r="S494">
        <f>SUMIF(GDP!$A$2:$A$195,'World-GCIRaw'!B494,GDP!$F$2:$F$195)</f>
        <v>1254.17</v>
      </c>
      <c r="T494">
        <f>SUMIF(POP!$A$3:$A$235,'World-GCIRaw'!R494,POP!$D$3:$D$235)</f>
        <v>177911.533</v>
      </c>
    </row>
    <row r="495" spans="1:20" hidden="1" x14ac:dyDescent="0.3">
      <c r="A495">
        <v>2012</v>
      </c>
      <c r="B495" s="28" t="s">
        <v>452</v>
      </c>
      <c r="C495" s="12" t="s">
        <v>497</v>
      </c>
      <c r="D495" s="10">
        <v>141897.239</v>
      </c>
      <c r="E495" s="10">
        <v>8999.3709999999992</v>
      </c>
      <c r="F495" s="2">
        <f t="shared" si="14"/>
        <v>150896.60999999999</v>
      </c>
      <c r="G495" s="2">
        <f t="shared" si="15"/>
        <v>-132897.86800000002</v>
      </c>
      <c r="H495">
        <v>12304.3</v>
      </c>
      <c r="I495">
        <v>20.757999999999999</v>
      </c>
      <c r="J495" s="21">
        <v>0</v>
      </c>
      <c r="K495" s="21">
        <v>0</v>
      </c>
      <c r="L495" s="21">
        <v>0</v>
      </c>
      <c r="M495" s="21">
        <v>0</v>
      </c>
      <c r="N495" s="21">
        <v>0</v>
      </c>
      <c r="R495" s="11" t="s">
        <v>345</v>
      </c>
      <c r="S495">
        <f>SUMIF(GDP!$A$2:$A$195,'World-GCIRaw'!B495,GDP!$F$2:$F$195)</f>
        <v>12304.3</v>
      </c>
      <c r="T495">
        <f>SUMIF(POP!$A$3:$A$235,'World-GCIRaw'!R495,POP!$D$3:$D$235)</f>
        <v>20.757999999999999</v>
      </c>
    </row>
    <row r="496" spans="1:20" x14ac:dyDescent="0.3">
      <c r="A496">
        <v>2012</v>
      </c>
      <c r="B496" s="12" t="s">
        <v>453</v>
      </c>
      <c r="C496" s="12" t="s">
        <v>498</v>
      </c>
      <c r="D496" s="10">
        <v>22821000</v>
      </c>
      <c r="E496" s="10">
        <v>15944740.414999999</v>
      </c>
      <c r="F496" s="2">
        <f t="shared" si="14"/>
        <v>38765740.414999999</v>
      </c>
      <c r="G496" s="2">
        <f t="shared" si="15"/>
        <v>-6876259.5850000009</v>
      </c>
      <c r="H496">
        <v>10674.49</v>
      </c>
      <c r="I496">
        <v>3772.9380000000001</v>
      </c>
      <c r="J496" s="21">
        <v>5.0999999999999996</v>
      </c>
      <c r="K496" s="21">
        <v>4.5</v>
      </c>
      <c r="L496" s="21">
        <v>4</v>
      </c>
      <c r="M496" s="21">
        <v>6.4</v>
      </c>
      <c r="N496" s="21">
        <v>6.4</v>
      </c>
      <c r="R496" s="11" t="s">
        <v>346</v>
      </c>
      <c r="S496">
        <f>SUMIF(GDP!$A$2:$A$195,'World-GCIRaw'!B496,GDP!$F$2:$F$195)</f>
        <v>10674.49</v>
      </c>
      <c r="T496">
        <f>SUMIF(POP!$A$3:$A$235,'World-GCIRaw'!R496,POP!$D$3:$D$235)</f>
        <v>3772.9380000000001</v>
      </c>
    </row>
    <row r="497" spans="1:20" hidden="1" x14ac:dyDescent="0.3">
      <c r="A497">
        <v>2012</v>
      </c>
      <c r="B497" s="28" t="s">
        <v>454</v>
      </c>
      <c r="C497" s="12" t="s">
        <v>497</v>
      </c>
      <c r="D497" s="10">
        <v>4755370.1370000001</v>
      </c>
      <c r="E497" s="10">
        <v>6327642</v>
      </c>
      <c r="F497" s="2">
        <f t="shared" si="14"/>
        <v>11083012.137</v>
      </c>
      <c r="G497" s="2">
        <f t="shared" si="15"/>
        <v>1572271.8629999999</v>
      </c>
      <c r="H497">
        <v>2865.81</v>
      </c>
      <c r="I497">
        <v>7430.8360000000002</v>
      </c>
      <c r="J497" s="21">
        <v>0</v>
      </c>
      <c r="K497" s="21">
        <v>0</v>
      </c>
      <c r="L497" s="21">
        <v>0</v>
      </c>
      <c r="M497" s="21">
        <v>0</v>
      </c>
      <c r="N497" s="21">
        <v>0</v>
      </c>
      <c r="R497" s="11" t="s">
        <v>347</v>
      </c>
      <c r="S497">
        <f>SUMIF(GDP!$A$2:$A$195,'World-GCIRaw'!B497,GDP!$F$2:$F$195)</f>
        <v>2865.81</v>
      </c>
      <c r="T497">
        <f>SUMIF(POP!$A$3:$A$235,'World-GCIRaw'!R497,POP!$D$3:$D$235)</f>
        <v>7430.8360000000002</v>
      </c>
    </row>
    <row r="498" spans="1:20" x14ac:dyDescent="0.3">
      <c r="A498">
        <v>2012</v>
      </c>
      <c r="B498" s="12" t="s">
        <v>455</v>
      </c>
      <c r="C498" s="12" t="s">
        <v>498</v>
      </c>
      <c r="D498" s="10">
        <v>11555136.359999999</v>
      </c>
      <c r="E498" s="10">
        <v>7282792.0690000001</v>
      </c>
      <c r="F498" s="2">
        <f t="shared" si="14"/>
        <v>18837928.428999998</v>
      </c>
      <c r="G498" s="2">
        <f t="shared" si="15"/>
        <v>-4272344.2909999993</v>
      </c>
      <c r="H498">
        <v>5151.37</v>
      </c>
      <c r="I498">
        <v>6379.2190000000001</v>
      </c>
      <c r="J498" s="21">
        <v>2.6</v>
      </c>
      <c r="K498" s="21">
        <v>2.5</v>
      </c>
      <c r="L498" s="21">
        <v>1.1000000000000001</v>
      </c>
      <c r="M498" s="21">
        <v>3.6</v>
      </c>
      <c r="N498" s="21">
        <v>2.5</v>
      </c>
      <c r="R498" s="11" t="s">
        <v>348</v>
      </c>
      <c r="S498">
        <f>SUMIF(GDP!$A$2:$A$195,'World-GCIRaw'!B498,GDP!$F$2:$F$195)</f>
        <v>5151.37</v>
      </c>
      <c r="T498">
        <f>SUMIF(POP!$A$3:$A$235,'World-GCIRaw'!R498,POP!$D$3:$D$235)</f>
        <v>6379.2190000000001</v>
      </c>
    </row>
    <row r="499" spans="1:20" x14ac:dyDescent="0.3">
      <c r="A499">
        <v>2012</v>
      </c>
      <c r="B499" s="12" t="s">
        <v>456</v>
      </c>
      <c r="C499" s="12" t="s">
        <v>498</v>
      </c>
      <c r="D499" s="10">
        <v>42162927.443999998</v>
      </c>
      <c r="E499" s="10">
        <v>46366535.799999997</v>
      </c>
      <c r="F499" s="2">
        <f t="shared" si="14"/>
        <v>88529463.243999988</v>
      </c>
      <c r="G499" s="2">
        <f t="shared" si="15"/>
        <v>4203608.3559999987</v>
      </c>
      <c r="H499">
        <v>6402.12</v>
      </c>
      <c r="I499">
        <v>30158.966</v>
      </c>
      <c r="J499" s="21">
        <v>3.4</v>
      </c>
      <c r="K499" s="21">
        <v>3.1</v>
      </c>
      <c r="L499" s="21">
        <v>1.9</v>
      </c>
      <c r="M499" s="21">
        <v>3.5</v>
      </c>
      <c r="N499" s="21">
        <v>4.5</v>
      </c>
      <c r="R499" s="11" t="s">
        <v>349</v>
      </c>
      <c r="S499">
        <f>SUMIF(GDP!$A$2:$A$195,'World-GCIRaw'!B499,GDP!$F$2:$F$195)</f>
        <v>6402.12</v>
      </c>
      <c r="T499">
        <f>SUMIF(POP!$A$3:$A$235,'World-GCIRaw'!R499,POP!$D$3:$D$235)</f>
        <v>30158.966</v>
      </c>
    </row>
    <row r="500" spans="1:20" x14ac:dyDescent="0.3">
      <c r="A500">
        <v>2012</v>
      </c>
      <c r="B500" s="12" t="s">
        <v>12</v>
      </c>
      <c r="C500" s="12" t="s">
        <v>17</v>
      </c>
      <c r="D500" s="10">
        <v>65349780.522</v>
      </c>
      <c r="E500" s="10">
        <v>51995223.994000003</v>
      </c>
      <c r="F500" s="2">
        <f t="shared" si="14"/>
        <v>117345004.516</v>
      </c>
      <c r="G500" s="2">
        <f t="shared" si="15"/>
        <v>-13354556.527999997</v>
      </c>
      <c r="H500">
        <v>2591.63</v>
      </c>
      <c r="I500">
        <v>96866.642000000007</v>
      </c>
      <c r="J500" s="21">
        <v>3.6</v>
      </c>
      <c r="K500" s="21">
        <v>3.4</v>
      </c>
      <c r="L500" s="21">
        <v>1.9</v>
      </c>
      <c r="M500" s="21">
        <v>3.3</v>
      </c>
      <c r="N500" s="21">
        <v>3.6</v>
      </c>
      <c r="R500" s="11" t="s">
        <v>350</v>
      </c>
      <c r="S500">
        <f>SUMIF(GDP!$A$2:$A$195,'World-GCIRaw'!B500,GDP!$F$2:$F$195)</f>
        <v>2591.63</v>
      </c>
      <c r="T500">
        <f>SUMIF(POP!$A$3:$A$235,'World-GCIRaw'!R500,POP!$D$3:$D$235)</f>
        <v>96866.642000000007</v>
      </c>
    </row>
    <row r="501" spans="1:20" x14ac:dyDescent="0.3">
      <c r="A501">
        <v>2012</v>
      </c>
      <c r="B501" s="12" t="s">
        <v>114</v>
      </c>
      <c r="C501" s="12" t="s">
        <v>488</v>
      </c>
      <c r="D501" s="10">
        <v>191430111.65799999</v>
      </c>
      <c r="E501" s="10">
        <v>179603599.442</v>
      </c>
      <c r="F501" s="2">
        <f t="shared" si="14"/>
        <v>371033711.10000002</v>
      </c>
      <c r="G501" s="2">
        <f t="shared" si="15"/>
        <v>-11826512.215999991</v>
      </c>
      <c r="H501">
        <v>13158.07</v>
      </c>
      <c r="I501">
        <v>38317.404000000002</v>
      </c>
      <c r="J501" s="21">
        <v>3.1</v>
      </c>
      <c r="K501" s="21">
        <v>2.4</v>
      </c>
      <c r="L501" s="21">
        <v>2.5</v>
      </c>
      <c r="M501" s="21">
        <v>3.5</v>
      </c>
      <c r="N501" s="21">
        <v>3.8</v>
      </c>
      <c r="R501" s="11" t="s">
        <v>84</v>
      </c>
      <c r="S501">
        <f>SUMIF(GDP!$A$2:$A$195,'World-GCIRaw'!B501,GDP!$F$2:$F$195)</f>
        <v>13158.07</v>
      </c>
      <c r="T501">
        <f>SUMIF(POP!$A$3:$A$235,'World-GCIRaw'!R501,POP!$D$3:$D$235)</f>
        <v>38317.404000000002</v>
      </c>
    </row>
    <row r="502" spans="1:20" x14ac:dyDescent="0.3">
      <c r="A502">
        <v>2012</v>
      </c>
      <c r="B502" s="12" t="s">
        <v>113</v>
      </c>
      <c r="C502" s="12" t="s">
        <v>488</v>
      </c>
      <c r="D502" s="10">
        <v>72506492.414000005</v>
      </c>
      <c r="E502" s="10">
        <v>58140499.722000003</v>
      </c>
      <c r="F502" s="2">
        <f t="shared" si="14"/>
        <v>130646992.13600001</v>
      </c>
      <c r="G502" s="2">
        <f t="shared" si="15"/>
        <v>-14365992.692000002</v>
      </c>
      <c r="H502">
        <v>20588.87</v>
      </c>
      <c r="I502">
        <v>10581.821</v>
      </c>
      <c r="J502" s="21">
        <v>5.2</v>
      </c>
      <c r="K502" s="21">
        <v>6.4</v>
      </c>
      <c r="L502" s="21">
        <v>4.2</v>
      </c>
      <c r="M502" s="21">
        <v>5.0999999999999996</v>
      </c>
      <c r="N502" s="21">
        <v>5.2</v>
      </c>
      <c r="R502" s="11" t="s">
        <v>85</v>
      </c>
      <c r="S502">
        <f>SUMIF(GDP!$A$2:$A$195,'World-GCIRaw'!B502,GDP!$F$2:$F$195)</f>
        <v>20588.87</v>
      </c>
      <c r="T502">
        <f>SUMIF(POP!$A$3:$A$235,'World-GCIRaw'!R502,POP!$D$3:$D$235)</f>
        <v>10581.821</v>
      </c>
    </row>
    <row r="503" spans="1:20" x14ac:dyDescent="0.3">
      <c r="A503">
        <v>2012</v>
      </c>
      <c r="B503" s="12" t="s">
        <v>165</v>
      </c>
      <c r="C503" s="12" t="s">
        <v>137</v>
      </c>
      <c r="D503" s="10">
        <v>30787000</v>
      </c>
      <c r="E503" s="10">
        <v>133717000</v>
      </c>
      <c r="F503" s="2">
        <f t="shared" si="14"/>
        <v>164504000</v>
      </c>
      <c r="G503" s="2">
        <f t="shared" si="15"/>
        <v>102930000</v>
      </c>
      <c r="H503">
        <v>101933.12</v>
      </c>
      <c r="I503">
        <v>2109.5680000000002</v>
      </c>
      <c r="J503" s="21">
        <v>5.5</v>
      </c>
      <c r="K503" s="21">
        <v>5</v>
      </c>
      <c r="L503" s="21">
        <v>0</v>
      </c>
      <c r="M503" s="21">
        <v>5.3</v>
      </c>
      <c r="N503" s="21">
        <v>6.2</v>
      </c>
      <c r="R503" s="11" t="s">
        <v>148</v>
      </c>
      <c r="S503">
        <f>SUMIF(GDP!$A$2:$A$195,'World-GCIRaw'!B503,GDP!$F$2:$F$195)</f>
        <v>101933.12</v>
      </c>
      <c r="T503">
        <f>SUMIF(POP!$A$3:$A$235,'World-GCIRaw'!R503,POP!$D$3:$D$235)</f>
        <v>2109.5680000000002</v>
      </c>
    </row>
    <row r="504" spans="1:20" hidden="1" x14ac:dyDescent="0.3">
      <c r="A504">
        <v>2012</v>
      </c>
      <c r="B504" s="28" t="s">
        <v>112</v>
      </c>
      <c r="C504" s="12" t="s">
        <v>488</v>
      </c>
      <c r="D504" s="10">
        <v>5212928.3640000001</v>
      </c>
      <c r="E504" s="10">
        <v>2161879.4210000001</v>
      </c>
      <c r="F504" s="2">
        <f t="shared" si="14"/>
        <v>7374807.7850000001</v>
      </c>
      <c r="G504" s="2">
        <f t="shared" si="15"/>
        <v>-3051048.943</v>
      </c>
      <c r="H504">
        <v>2446.3000000000002</v>
      </c>
      <c r="I504">
        <v>4073.703</v>
      </c>
      <c r="J504" s="21">
        <v>0</v>
      </c>
      <c r="K504" s="21">
        <v>0</v>
      </c>
      <c r="L504" s="21">
        <v>0</v>
      </c>
      <c r="M504" s="21">
        <v>0</v>
      </c>
      <c r="N504" s="21">
        <v>0</v>
      </c>
      <c r="R504" s="11" t="s">
        <v>86</v>
      </c>
      <c r="S504">
        <f>SUMIF(GDP!$A$2:$A$195,'World-GCIRaw'!B504,GDP!$F$2:$F$195)</f>
        <v>2446.3000000000002</v>
      </c>
      <c r="T504">
        <f>SUMIF(POP!$A$3:$A$235,'World-GCIRaw'!R504,POP!$D$3:$D$235)</f>
        <v>4073.703</v>
      </c>
    </row>
    <row r="505" spans="1:20" x14ac:dyDescent="0.3">
      <c r="A505">
        <v>2012</v>
      </c>
      <c r="B505" s="12" t="s">
        <v>111</v>
      </c>
      <c r="C505" s="12" t="s">
        <v>488</v>
      </c>
      <c r="D505" s="10">
        <v>70259718.628999993</v>
      </c>
      <c r="E505" s="10">
        <v>57904330.434</v>
      </c>
      <c r="F505" s="2">
        <f t="shared" si="14"/>
        <v>128164049.06299999</v>
      </c>
      <c r="G505" s="2">
        <f t="shared" si="15"/>
        <v>-12355388.194999993</v>
      </c>
      <c r="H505">
        <v>8518.92</v>
      </c>
      <c r="I505">
        <v>20171.255000000001</v>
      </c>
      <c r="J505" s="21">
        <v>2.8</v>
      </c>
      <c r="K505" s="21">
        <v>1.9</v>
      </c>
      <c r="L505" s="21">
        <v>2.2000000000000002</v>
      </c>
      <c r="M505" s="21">
        <v>2.6</v>
      </c>
      <c r="N505" s="21">
        <v>3.4</v>
      </c>
      <c r="R505" s="11" t="s">
        <v>87</v>
      </c>
      <c r="S505">
        <f>SUMIF(GDP!$A$2:$A$195,'World-GCIRaw'!B505,GDP!$F$2:$F$195)</f>
        <v>8518.92</v>
      </c>
      <c r="T505">
        <f>SUMIF(POP!$A$3:$A$235,'World-GCIRaw'!R505,POP!$D$3:$D$235)</f>
        <v>20171.255000000001</v>
      </c>
    </row>
    <row r="506" spans="1:20" x14ac:dyDescent="0.3">
      <c r="A506">
        <v>2012</v>
      </c>
      <c r="B506" s="12" t="s">
        <v>110</v>
      </c>
      <c r="C506" s="12" t="s">
        <v>488</v>
      </c>
      <c r="D506" s="10">
        <v>316192918.04100001</v>
      </c>
      <c r="E506" s="10">
        <v>524766420.61299998</v>
      </c>
      <c r="F506" s="2">
        <f t="shared" si="14"/>
        <v>840959338.65400004</v>
      </c>
      <c r="G506" s="2">
        <f t="shared" si="15"/>
        <v>208573502.57199997</v>
      </c>
      <c r="H506">
        <v>15358.09</v>
      </c>
      <c r="I506">
        <v>143420.59700000001</v>
      </c>
      <c r="J506" s="21">
        <v>3.5</v>
      </c>
      <c r="K506" s="21">
        <v>2.2999999999999998</v>
      </c>
      <c r="L506" s="21">
        <v>4.2</v>
      </c>
      <c r="M506" s="21">
        <v>3.7</v>
      </c>
      <c r="N506" s="21">
        <v>3.8</v>
      </c>
      <c r="R506" s="11" t="s">
        <v>88</v>
      </c>
      <c r="S506">
        <f>SUMIF(GDP!$A$2:$A$195,'World-GCIRaw'!B506,GDP!$F$2:$F$195)</f>
        <v>15358.09</v>
      </c>
      <c r="T506">
        <f>SUMIF(POP!$A$3:$A$235,'World-GCIRaw'!R506,POP!$D$3:$D$235)</f>
        <v>143420.59700000001</v>
      </c>
    </row>
    <row r="507" spans="1:20" x14ac:dyDescent="0.3">
      <c r="A507">
        <v>2012</v>
      </c>
      <c r="B507" s="12" t="s">
        <v>262</v>
      </c>
      <c r="C507" s="12" t="s">
        <v>276</v>
      </c>
      <c r="D507" s="10">
        <v>2299660</v>
      </c>
      <c r="E507" s="10">
        <v>590800</v>
      </c>
      <c r="F507" s="2">
        <f t="shared" si="14"/>
        <v>2890460</v>
      </c>
      <c r="G507" s="2">
        <f t="shared" si="15"/>
        <v>-1708860</v>
      </c>
      <c r="H507">
        <v>696.73</v>
      </c>
      <c r="I507">
        <v>10788.852999999999</v>
      </c>
      <c r="J507" s="21">
        <v>4.5</v>
      </c>
      <c r="K507" s="21">
        <v>4.9000000000000004</v>
      </c>
      <c r="L507" s="21">
        <v>0</v>
      </c>
      <c r="M507" s="21">
        <v>3.4</v>
      </c>
      <c r="N507" s="21">
        <v>5.0999999999999996</v>
      </c>
      <c r="R507" s="11" t="s">
        <v>209</v>
      </c>
      <c r="S507">
        <f>SUMIF(GDP!$A$2:$A$195,'World-GCIRaw'!B507,GDP!$F$2:$F$195)</f>
        <v>696.73</v>
      </c>
      <c r="T507">
        <f>SUMIF(POP!$A$3:$A$235,'World-GCIRaw'!R507,POP!$D$3:$D$235)</f>
        <v>10788.852999999999</v>
      </c>
    </row>
    <row r="508" spans="1:20" hidden="1" x14ac:dyDescent="0.3">
      <c r="A508">
        <v>2012</v>
      </c>
      <c r="B508" s="28" t="s">
        <v>482</v>
      </c>
      <c r="C508" s="12" t="s">
        <v>498</v>
      </c>
      <c r="D508" s="10">
        <v>224279.86799999999</v>
      </c>
      <c r="E508" s="10">
        <v>47651.112000000001</v>
      </c>
      <c r="F508" s="2">
        <f t="shared" si="14"/>
        <v>271930.98</v>
      </c>
      <c r="G508" s="2">
        <f t="shared" si="15"/>
        <v>-176628.75599999999</v>
      </c>
      <c r="H508">
        <v>15219.2</v>
      </c>
      <c r="I508">
        <v>52.591000000000001</v>
      </c>
      <c r="J508" s="21">
        <v>0</v>
      </c>
      <c r="K508" s="21">
        <v>0</v>
      </c>
      <c r="L508" s="21">
        <v>0</v>
      </c>
      <c r="M508" s="21">
        <v>0</v>
      </c>
      <c r="N508" s="21">
        <v>0</v>
      </c>
      <c r="R508" s="11" t="s">
        <v>351</v>
      </c>
      <c r="S508">
        <f>SUMIF(GDP!$A$2:$A$195,'World-GCIRaw'!B508,GDP!$F$2:$F$195)</f>
        <v>15219.2</v>
      </c>
      <c r="T508">
        <f>SUMIF(POP!$A$3:$A$235,'World-GCIRaw'!R508,POP!$D$3:$D$235)</f>
        <v>52.591000000000001</v>
      </c>
    </row>
    <row r="509" spans="1:20" hidden="1" x14ac:dyDescent="0.3">
      <c r="A509">
        <v>2012</v>
      </c>
      <c r="B509" s="28" t="s">
        <v>483</v>
      </c>
      <c r="C509" s="12" t="s">
        <v>498</v>
      </c>
      <c r="D509" s="10">
        <v>656005.92500000005</v>
      </c>
      <c r="E509" s="10">
        <v>182433</v>
      </c>
      <c r="F509" s="2">
        <f t="shared" si="14"/>
        <v>838438.92500000005</v>
      </c>
      <c r="G509" s="2">
        <f t="shared" si="15"/>
        <v>-473572.92500000005</v>
      </c>
      <c r="H509">
        <v>8502.32</v>
      </c>
      <c r="I509">
        <v>174.83500000000001</v>
      </c>
      <c r="J509" s="21">
        <v>0</v>
      </c>
      <c r="K509" s="21">
        <v>0</v>
      </c>
      <c r="L509" s="21">
        <v>0</v>
      </c>
      <c r="M509" s="21">
        <v>0</v>
      </c>
      <c r="N509" s="21">
        <v>0</v>
      </c>
      <c r="R509" s="11" t="s">
        <v>352</v>
      </c>
      <c r="S509">
        <f>SUMIF(GDP!$A$2:$A$195,'World-GCIRaw'!B509,GDP!$F$2:$F$195)</f>
        <v>8502.32</v>
      </c>
      <c r="T509">
        <f>SUMIF(POP!$A$3:$A$235,'World-GCIRaw'!R509,POP!$D$3:$D$235)</f>
        <v>174.83500000000001</v>
      </c>
    </row>
    <row r="510" spans="1:20" hidden="1" x14ac:dyDescent="0.3">
      <c r="A510">
        <v>2012</v>
      </c>
      <c r="B510" s="28" t="s">
        <v>484</v>
      </c>
      <c r="C510" s="12" t="s">
        <v>498</v>
      </c>
      <c r="D510" s="10">
        <v>356047</v>
      </c>
      <c r="E510" s="10">
        <v>43042.464999999997</v>
      </c>
      <c r="F510" s="2">
        <f t="shared" si="14"/>
        <v>399089.46499999997</v>
      </c>
      <c r="G510" s="2">
        <f t="shared" si="15"/>
        <v>-313004.53500000003</v>
      </c>
      <c r="H510">
        <v>6318.54</v>
      </c>
      <c r="I510">
        <v>109.328</v>
      </c>
      <c r="J510" s="21">
        <v>0</v>
      </c>
      <c r="K510" s="21">
        <v>0</v>
      </c>
      <c r="L510" s="21">
        <v>0</v>
      </c>
      <c r="M510" s="21">
        <v>0</v>
      </c>
      <c r="N510" s="21">
        <v>0</v>
      </c>
      <c r="R510" s="11" t="s">
        <v>354</v>
      </c>
      <c r="S510">
        <f>SUMIF(GDP!$A$2:$A$195,'World-GCIRaw'!B510,GDP!$F$2:$F$195)</f>
        <v>6318.54</v>
      </c>
      <c r="T510">
        <f>SUMIF(POP!$A$3:$A$235,'World-GCIRaw'!R510,POP!$D$3:$D$235)</f>
        <v>109.328</v>
      </c>
    </row>
    <row r="511" spans="1:20" hidden="1" x14ac:dyDescent="0.3">
      <c r="A511">
        <v>2012</v>
      </c>
      <c r="B511" s="28" t="s">
        <v>458</v>
      </c>
      <c r="C511" s="12" t="s">
        <v>497</v>
      </c>
      <c r="D511" s="10">
        <v>345515.17499999999</v>
      </c>
      <c r="E511" s="10">
        <v>76101.615999999995</v>
      </c>
      <c r="F511" s="2">
        <f t="shared" si="14"/>
        <v>421616.79099999997</v>
      </c>
      <c r="G511" s="2">
        <f t="shared" si="15"/>
        <v>-269413.55900000001</v>
      </c>
      <c r="H511">
        <v>4233.33</v>
      </c>
      <c r="I511">
        <v>189.19399999999999</v>
      </c>
      <c r="J511" s="21">
        <v>0</v>
      </c>
      <c r="K511" s="21">
        <v>0</v>
      </c>
      <c r="L511" s="21">
        <v>0</v>
      </c>
      <c r="M511" s="21">
        <v>0</v>
      </c>
      <c r="N511" s="21">
        <v>0</v>
      </c>
      <c r="R511" s="11" t="s">
        <v>355</v>
      </c>
      <c r="S511">
        <f>SUMIF(GDP!$A$2:$A$195,'World-GCIRaw'!B511,GDP!$F$2:$F$195)</f>
        <v>4233.33</v>
      </c>
      <c r="T511">
        <f>SUMIF(POP!$A$3:$A$235,'World-GCIRaw'!R511,POP!$D$3:$D$235)</f>
        <v>189.19399999999999</v>
      </c>
    </row>
    <row r="512" spans="1:20" hidden="1" x14ac:dyDescent="0.3">
      <c r="A512">
        <v>2012</v>
      </c>
      <c r="B512" s="28" t="s">
        <v>263</v>
      </c>
      <c r="C512" s="12" t="s">
        <v>276</v>
      </c>
      <c r="D512" s="10">
        <v>141253.97200000001</v>
      </c>
      <c r="E512" s="10">
        <v>12170</v>
      </c>
      <c r="F512" s="2">
        <f t="shared" si="14"/>
        <v>153423.97200000001</v>
      </c>
      <c r="G512" s="2">
        <f t="shared" si="15"/>
        <v>-129083.97200000001</v>
      </c>
      <c r="H512">
        <v>1342.71</v>
      </c>
      <c r="I512">
        <v>182.88900000000001</v>
      </c>
      <c r="J512" s="21">
        <v>0</v>
      </c>
      <c r="K512" s="21">
        <v>0</v>
      </c>
      <c r="L512" s="21">
        <v>0</v>
      </c>
      <c r="M512" s="21">
        <v>0</v>
      </c>
      <c r="N512" s="21">
        <v>0</v>
      </c>
      <c r="R512" s="11" t="s">
        <v>211</v>
      </c>
      <c r="S512">
        <f>SUMIF(GDP!$A$2:$A$195,'World-GCIRaw'!B512,GDP!$F$2:$F$195)</f>
        <v>1342.71</v>
      </c>
      <c r="T512">
        <f>SUMIF(POP!$A$3:$A$235,'World-GCIRaw'!R512,POP!$D$3:$D$235)</f>
        <v>182.88900000000001</v>
      </c>
    </row>
    <row r="513" spans="1:20" x14ac:dyDescent="0.3">
      <c r="A513">
        <v>2012</v>
      </c>
      <c r="B513" s="12" t="s">
        <v>166</v>
      </c>
      <c r="C513" s="12" t="s">
        <v>137</v>
      </c>
      <c r="D513" s="10">
        <v>151260012.54100001</v>
      </c>
      <c r="E513" s="10">
        <v>387373982.61699998</v>
      </c>
      <c r="F513" s="2">
        <f t="shared" si="14"/>
        <v>538633995.15799999</v>
      </c>
      <c r="G513" s="2">
        <f t="shared" si="15"/>
        <v>236113970.07599998</v>
      </c>
      <c r="H513">
        <v>25208.16</v>
      </c>
      <c r="I513">
        <v>29086.357</v>
      </c>
      <c r="J513" s="21">
        <v>5.4</v>
      </c>
      <c r="K513" s="21">
        <v>5.9</v>
      </c>
      <c r="L513" s="21">
        <v>4.2</v>
      </c>
      <c r="M513" s="21">
        <v>5.8</v>
      </c>
      <c r="N513" s="21">
        <v>5.8</v>
      </c>
      <c r="R513" s="11" t="s">
        <v>149</v>
      </c>
      <c r="S513">
        <f>SUMIF(GDP!$A$2:$A$195,'World-GCIRaw'!B513,GDP!$F$2:$F$195)</f>
        <v>25208.16</v>
      </c>
      <c r="T513">
        <f>SUMIF(POP!$A$3:$A$235,'World-GCIRaw'!R513,POP!$D$3:$D$235)</f>
        <v>29086.357</v>
      </c>
    </row>
    <row r="514" spans="1:20" x14ac:dyDescent="0.3">
      <c r="A514">
        <v>2012</v>
      </c>
      <c r="B514" s="12" t="s">
        <v>264</v>
      </c>
      <c r="C514" s="12" t="s">
        <v>276</v>
      </c>
      <c r="D514" s="10">
        <v>6434215.8339999998</v>
      </c>
      <c r="E514" s="10">
        <v>2531665.0040000002</v>
      </c>
      <c r="F514" s="2">
        <f t="shared" si="14"/>
        <v>8965880.8379999995</v>
      </c>
      <c r="G514" s="2">
        <f t="shared" si="15"/>
        <v>-3902550.8299999996</v>
      </c>
      <c r="H514">
        <v>1301.51</v>
      </c>
      <c r="I514">
        <v>13703.513000000001</v>
      </c>
      <c r="J514" s="21">
        <v>4</v>
      </c>
      <c r="K514" s="21">
        <v>4.3</v>
      </c>
      <c r="L514" s="21">
        <v>2.2000000000000002</v>
      </c>
      <c r="M514" s="21">
        <v>5.3</v>
      </c>
      <c r="N514" s="21">
        <v>4.3</v>
      </c>
      <c r="R514" s="11" t="s">
        <v>212</v>
      </c>
      <c r="S514">
        <f>SUMIF(GDP!$A$2:$A$195,'World-GCIRaw'!B514,GDP!$F$2:$F$195)</f>
        <v>1301.51</v>
      </c>
      <c r="T514">
        <f>SUMIF(POP!$A$3:$A$235,'World-GCIRaw'!R514,POP!$D$3:$D$235)</f>
        <v>13703.513000000001</v>
      </c>
    </row>
    <row r="515" spans="1:20" x14ac:dyDescent="0.3">
      <c r="A515">
        <v>2012</v>
      </c>
      <c r="B515" s="12" t="s">
        <v>109</v>
      </c>
      <c r="C515" s="12" t="e">
        <v>#N/A</v>
      </c>
      <c r="D515" s="10">
        <v>18924891.223000001</v>
      </c>
      <c r="E515" s="10">
        <v>11229030.695</v>
      </c>
      <c r="F515" s="2">
        <f t="shared" ref="F515:F578" si="16">E515+D515</f>
        <v>30153921.918000001</v>
      </c>
      <c r="G515" s="2">
        <f t="shared" ref="G515:G578" si="17">E515-D515</f>
        <v>-7695860.5280000009</v>
      </c>
      <c r="H515">
        <v>6012.63</v>
      </c>
      <c r="I515">
        <v>8956.9840000000004</v>
      </c>
      <c r="J515" s="21">
        <v>3.2</v>
      </c>
      <c r="K515" s="21">
        <v>2.7</v>
      </c>
      <c r="L515" s="21">
        <v>1.7</v>
      </c>
      <c r="M515" s="21">
        <v>2.7</v>
      </c>
      <c r="N515" s="21">
        <v>3.2</v>
      </c>
      <c r="R515" s="11" t="s">
        <v>89</v>
      </c>
      <c r="S515">
        <f>SUMIF(GDP!$A$2:$A$195,'World-GCIRaw'!B515,GDP!$F$2:$F$195)</f>
        <v>6012.63</v>
      </c>
      <c r="T515">
        <f>SUMIF(POP!$A$3:$A$235,'World-GCIRaw'!R515,POP!$D$3:$D$235)</f>
        <v>8956.9840000000004</v>
      </c>
    </row>
    <row r="516" spans="1:20" x14ac:dyDescent="0.3">
      <c r="A516">
        <v>2012</v>
      </c>
      <c r="B516" s="12" t="s">
        <v>265</v>
      </c>
      <c r="C516" s="12" t="s">
        <v>276</v>
      </c>
      <c r="D516" s="10">
        <v>1070500</v>
      </c>
      <c r="E516" s="10">
        <v>496609</v>
      </c>
      <c r="F516" s="2">
        <f t="shared" si="16"/>
        <v>1567109</v>
      </c>
      <c r="G516" s="2">
        <f t="shared" si="17"/>
        <v>-573891</v>
      </c>
      <c r="H516">
        <v>11999.9</v>
      </c>
      <c r="I516">
        <v>92.284999999999997</v>
      </c>
      <c r="J516" s="21">
        <v>4.7</v>
      </c>
      <c r="K516" s="21">
        <v>4.3</v>
      </c>
      <c r="L516" s="21">
        <v>0</v>
      </c>
      <c r="M516" s="21">
        <v>5</v>
      </c>
      <c r="N516" s="21">
        <v>5</v>
      </c>
      <c r="R516" s="11" t="s">
        <v>213</v>
      </c>
      <c r="S516">
        <f>SUMIF(GDP!$A$2:$A$195,'World-GCIRaw'!B516,GDP!$F$2:$F$195)</f>
        <v>11999.9</v>
      </c>
      <c r="T516">
        <f>SUMIF(POP!$A$3:$A$235,'World-GCIRaw'!R516,POP!$D$3:$D$235)</f>
        <v>92.284999999999997</v>
      </c>
    </row>
    <row r="517" spans="1:20" x14ac:dyDescent="0.3">
      <c r="A517">
        <v>2012</v>
      </c>
      <c r="B517" s="12" t="s">
        <v>266</v>
      </c>
      <c r="C517" s="12" t="s">
        <v>276</v>
      </c>
      <c r="D517" s="10">
        <v>1603521.007</v>
      </c>
      <c r="E517" s="10">
        <v>1121878.5220000001</v>
      </c>
      <c r="F517" s="2">
        <f t="shared" si="16"/>
        <v>2725399.5290000001</v>
      </c>
      <c r="G517" s="2">
        <f t="shared" si="17"/>
        <v>-481642.48499999987</v>
      </c>
      <c r="H517">
        <v>578.30200000000002</v>
      </c>
      <c r="I517">
        <v>6766.1030000000001</v>
      </c>
      <c r="J517" s="21">
        <v>2.9</v>
      </c>
      <c r="K517" s="21">
        <v>2.8</v>
      </c>
      <c r="L517" s="21">
        <v>1.3</v>
      </c>
      <c r="M517" s="21">
        <v>3.3</v>
      </c>
      <c r="N517" s="21">
        <v>2.7</v>
      </c>
      <c r="R517" s="11" t="s">
        <v>214</v>
      </c>
      <c r="S517">
        <f>SUMIF(GDP!$A$2:$A$195,'World-GCIRaw'!B517,GDP!$F$2:$F$195)</f>
        <v>578.30200000000002</v>
      </c>
      <c r="T517">
        <f>SUMIF(POP!$A$3:$A$235,'World-GCIRaw'!R517,POP!$D$3:$D$235)</f>
        <v>6766.1030000000001</v>
      </c>
    </row>
    <row r="518" spans="1:20" x14ac:dyDescent="0.3">
      <c r="A518">
        <v>2012</v>
      </c>
      <c r="B518" s="12" t="s">
        <v>13</v>
      </c>
      <c r="C518" s="12" t="s">
        <v>17</v>
      </c>
      <c r="D518" s="10">
        <v>379722888.523</v>
      </c>
      <c r="E518" s="10">
        <v>408393019.73400003</v>
      </c>
      <c r="F518" s="2">
        <f t="shared" si="16"/>
        <v>788115908.25699997</v>
      </c>
      <c r="G518" s="2">
        <f t="shared" si="17"/>
        <v>28670131.211000025</v>
      </c>
      <c r="H518">
        <v>54891.87</v>
      </c>
      <c r="I518">
        <v>5270.9579999999996</v>
      </c>
      <c r="J518" s="21">
        <v>6.5</v>
      </c>
      <c r="K518" s="21">
        <v>6.5</v>
      </c>
      <c r="L518" s="21">
        <v>6.7</v>
      </c>
      <c r="M518" s="21">
        <v>6.8</v>
      </c>
      <c r="N518" s="21">
        <v>6.8</v>
      </c>
      <c r="R518" s="11" t="s">
        <v>356</v>
      </c>
      <c r="S518">
        <f>SUMIF(GDP!$A$2:$A$195,'World-GCIRaw'!B518,GDP!$F$2:$F$195)</f>
        <v>54891.87</v>
      </c>
      <c r="T518">
        <f>SUMIF(POP!$A$3:$A$235,'World-GCIRaw'!R518,POP!$D$3:$D$235)</f>
        <v>5270.9579999999996</v>
      </c>
    </row>
    <row r="519" spans="1:20" x14ac:dyDescent="0.3">
      <c r="A519">
        <v>2012</v>
      </c>
      <c r="B519" s="12" t="s">
        <v>107</v>
      </c>
      <c r="C519" s="12" t="s">
        <v>488</v>
      </c>
      <c r="D519" s="10">
        <v>32034689</v>
      </c>
      <c r="E519" s="10">
        <v>32162655</v>
      </c>
      <c r="F519" s="2">
        <f t="shared" si="16"/>
        <v>64197344</v>
      </c>
      <c r="G519" s="2">
        <f t="shared" si="17"/>
        <v>127966</v>
      </c>
      <c r="H519">
        <v>22563.16</v>
      </c>
      <c r="I519">
        <v>2060.39</v>
      </c>
      <c r="J519" s="21">
        <v>4.4000000000000004</v>
      </c>
      <c r="K519" s="21">
        <v>4.8</v>
      </c>
      <c r="L519" s="21">
        <v>2.8</v>
      </c>
      <c r="M519" s="21">
        <v>5.3</v>
      </c>
      <c r="N519" s="21">
        <v>4.8</v>
      </c>
      <c r="R519" s="11" t="s">
        <v>92</v>
      </c>
      <c r="S519">
        <f>SUMIF(GDP!$A$2:$A$195,'World-GCIRaw'!B519,GDP!$F$2:$F$195)</f>
        <v>22563.16</v>
      </c>
      <c r="T519">
        <f>SUMIF(POP!$A$3:$A$235,'World-GCIRaw'!R519,POP!$D$3:$D$235)</f>
        <v>2060.39</v>
      </c>
    </row>
    <row r="520" spans="1:20" hidden="1" x14ac:dyDescent="0.3">
      <c r="A520">
        <v>2012</v>
      </c>
      <c r="B520" s="28" t="s">
        <v>461</v>
      </c>
      <c r="C520" s="12" t="s">
        <v>497</v>
      </c>
      <c r="D520" s="10">
        <v>493395.04399999999</v>
      </c>
      <c r="E520" s="10">
        <v>466329.201</v>
      </c>
      <c r="F520" s="2">
        <f t="shared" si="16"/>
        <v>959724.245</v>
      </c>
      <c r="G520" s="2">
        <f t="shared" si="17"/>
        <v>-27065.842999999993</v>
      </c>
      <c r="H520">
        <v>1935.74</v>
      </c>
      <c r="I520">
        <v>551.53099999999995</v>
      </c>
      <c r="J520" s="21">
        <v>0</v>
      </c>
      <c r="K520" s="21">
        <v>0</v>
      </c>
      <c r="L520" s="21">
        <v>0</v>
      </c>
      <c r="M520" s="21">
        <v>0</v>
      </c>
      <c r="N520" s="21">
        <v>0</v>
      </c>
      <c r="R520" s="11" t="s">
        <v>358</v>
      </c>
      <c r="S520">
        <f>SUMIF(GDP!$A$2:$A$195,'World-GCIRaw'!B520,GDP!$F$2:$F$195)</f>
        <v>1935.74</v>
      </c>
      <c r="T520">
        <f>SUMIF(POP!$A$3:$A$235,'World-GCIRaw'!R520,POP!$D$3:$D$235)</f>
        <v>551.53099999999995</v>
      </c>
    </row>
    <row r="521" spans="1:20" x14ac:dyDescent="0.3">
      <c r="A521">
        <v>2012</v>
      </c>
      <c r="B521" s="12" t="s">
        <v>268</v>
      </c>
      <c r="C521" s="12" t="s">
        <v>276</v>
      </c>
      <c r="D521" s="10">
        <v>104180411.48800001</v>
      </c>
      <c r="E521" s="10">
        <v>98824503.708000004</v>
      </c>
      <c r="F521" s="2">
        <f t="shared" si="16"/>
        <v>203004915.19600001</v>
      </c>
      <c r="G521" s="2">
        <f t="shared" si="17"/>
        <v>-5355907.7800000012</v>
      </c>
      <c r="H521">
        <v>7574.43</v>
      </c>
      <c r="I521">
        <v>52998.213000000003</v>
      </c>
      <c r="J521" s="21">
        <v>5.0999999999999996</v>
      </c>
      <c r="K521" s="21">
        <v>5.3</v>
      </c>
      <c r="L521" s="21">
        <v>3.5</v>
      </c>
      <c r="M521" s="21">
        <v>5.4</v>
      </c>
      <c r="N521" s="21">
        <v>6.2</v>
      </c>
      <c r="R521" s="11" t="s">
        <v>216</v>
      </c>
      <c r="S521">
        <f>SUMIF(GDP!$A$2:$A$195,'World-GCIRaw'!B521,GDP!$F$2:$F$195)</f>
        <v>7574.43</v>
      </c>
      <c r="T521">
        <f>SUMIF(POP!$A$3:$A$235,'World-GCIRaw'!R521,POP!$D$3:$D$235)</f>
        <v>52998.213000000003</v>
      </c>
    </row>
    <row r="522" spans="1:20" x14ac:dyDescent="0.3">
      <c r="A522">
        <v>2012</v>
      </c>
      <c r="B522" s="12" t="s">
        <v>106</v>
      </c>
      <c r="C522" s="12" t="s">
        <v>488</v>
      </c>
      <c r="D522" s="10">
        <v>325835176.35699999</v>
      </c>
      <c r="E522" s="10">
        <v>285936445.69300002</v>
      </c>
      <c r="F522" s="2">
        <f t="shared" si="16"/>
        <v>611771622.04999995</v>
      </c>
      <c r="G522" s="2">
        <f t="shared" si="17"/>
        <v>-39898730.663999975</v>
      </c>
      <c r="H522">
        <v>28583.74</v>
      </c>
      <c r="I522">
        <v>46857.404000000002</v>
      </c>
      <c r="J522" s="21">
        <v>5.9</v>
      </c>
      <c r="K522" s="21">
        <v>5.9</v>
      </c>
      <c r="L522" s="21">
        <v>5.9</v>
      </c>
      <c r="M522" s="21">
        <v>5.7</v>
      </c>
      <c r="N522" s="21">
        <v>6.1</v>
      </c>
      <c r="R522" s="11" t="s">
        <v>93</v>
      </c>
      <c r="S522">
        <f>SUMIF(GDP!$A$2:$A$195,'World-GCIRaw'!B522,GDP!$F$2:$F$195)</f>
        <v>28583.74</v>
      </c>
      <c r="T522">
        <f>SUMIF(POP!$A$3:$A$235,'World-GCIRaw'!R522,POP!$D$3:$D$235)</f>
        <v>46857.404000000002</v>
      </c>
    </row>
    <row r="523" spans="1:20" x14ac:dyDescent="0.3">
      <c r="A523">
        <v>2012</v>
      </c>
      <c r="B523" s="12" t="s">
        <v>463</v>
      </c>
      <c r="C523" s="12" t="s">
        <v>487</v>
      </c>
      <c r="D523" s="10">
        <v>17884922.004999999</v>
      </c>
      <c r="E523" s="10">
        <v>9369784.0360000003</v>
      </c>
      <c r="F523" s="2">
        <f t="shared" si="16"/>
        <v>27254706.041000001</v>
      </c>
      <c r="G523" s="2">
        <f t="shared" si="17"/>
        <v>-8515137.9689999986</v>
      </c>
      <c r="H523">
        <v>3349.78</v>
      </c>
      <c r="I523">
        <v>20424.555</v>
      </c>
      <c r="J523" s="21">
        <v>4.8</v>
      </c>
      <c r="K523" s="21">
        <v>4.5999999999999996</v>
      </c>
      <c r="L523" s="21">
        <v>3.8</v>
      </c>
      <c r="M523" s="21">
        <v>4.9000000000000004</v>
      </c>
      <c r="N523" s="21">
        <v>5</v>
      </c>
      <c r="R523" s="11" t="s">
        <v>359</v>
      </c>
      <c r="S523">
        <f>SUMIF(GDP!$A$2:$A$195,'World-GCIRaw'!B523,GDP!$F$2:$F$195)</f>
        <v>3349.78</v>
      </c>
      <c r="T523">
        <f>SUMIF(POP!$A$3:$A$235,'World-GCIRaw'!R523,POP!$D$3:$D$235)</f>
        <v>20424.555</v>
      </c>
    </row>
    <row r="524" spans="1:20" hidden="1" x14ac:dyDescent="0.3">
      <c r="A524">
        <v>2012</v>
      </c>
      <c r="B524" s="28" t="s">
        <v>269</v>
      </c>
      <c r="C524" s="12" t="e">
        <v>#N/A</v>
      </c>
      <c r="D524" s="10">
        <v>9230318</v>
      </c>
      <c r="E524" s="10">
        <v>4066499</v>
      </c>
      <c r="F524" s="2">
        <f t="shared" si="16"/>
        <v>13296817</v>
      </c>
      <c r="G524" s="2">
        <f t="shared" si="17"/>
        <v>-5163819</v>
      </c>
      <c r="H524">
        <v>1396.29</v>
      </c>
      <c r="I524">
        <v>35990.192000000003</v>
      </c>
      <c r="J524" s="21">
        <v>0</v>
      </c>
      <c r="K524" s="21">
        <v>0</v>
      </c>
      <c r="L524" s="21">
        <v>0</v>
      </c>
      <c r="M524" s="21">
        <v>0</v>
      </c>
      <c r="N524" s="21">
        <v>0</v>
      </c>
      <c r="R524" s="11" t="s">
        <v>217</v>
      </c>
      <c r="S524">
        <f>SUMIF(GDP!$A$2:$A$195,'World-GCIRaw'!B524,GDP!$F$2:$F$195)</f>
        <v>1396.29</v>
      </c>
      <c r="T524">
        <f>SUMIF(POP!$A$3:$A$235,'World-GCIRaw'!R524,POP!$D$3:$D$235)</f>
        <v>35990.192000000003</v>
      </c>
    </row>
    <row r="525" spans="1:20" x14ac:dyDescent="0.3">
      <c r="A525">
        <v>2012</v>
      </c>
      <c r="B525" s="12" t="s">
        <v>464</v>
      </c>
      <c r="C525" s="12" t="s">
        <v>498</v>
      </c>
      <c r="D525" s="10">
        <v>1993500</v>
      </c>
      <c r="E525" s="10">
        <v>2694800</v>
      </c>
      <c r="F525" s="2">
        <f t="shared" si="16"/>
        <v>4688300</v>
      </c>
      <c r="G525" s="2">
        <f t="shared" si="17"/>
        <v>701300</v>
      </c>
      <c r="H525">
        <v>9194.15</v>
      </c>
      <c r="I525">
        <v>537.077</v>
      </c>
      <c r="J525" s="21">
        <v>4.3</v>
      </c>
      <c r="K525" s="21">
        <v>4.0999999999999996</v>
      </c>
      <c r="L525" s="21">
        <v>1.1000000000000001</v>
      </c>
      <c r="M525" s="21">
        <v>5</v>
      </c>
      <c r="N525" s="21">
        <v>4</v>
      </c>
      <c r="R525" s="11" t="s">
        <v>360</v>
      </c>
      <c r="S525">
        <f>SUMIF(GDP!$A$2:$A$195,'World-GCIRaw'!B525,GDP!$F$2:$F$195)</f>
        <v>9194.15</v>
      </c>
      <c r="T525">
        <f>SUMIF(POP!$A$3:$A$235,'World-GCIRaw'!R525,POP!$D$3:$D$235)</f>
        <v>537.077</v>
      </c>
    </row>
    <row r="526" spans="1:20" x14ac:dyDescent="0.3">
      <c r="A526">
        <v>2012</v>
      </c>
      <c r="B526" s="12" t="s">
        <v>105</v>
      </c>
      <c r="C526" s="12" t="s">
        <v>488</v>
      </c>
      <c r="D526" s="10">
        <v>164542408.778</v>
      </c>
      <c r="E526" s="10">
        <v>172439164.05199999</v>
      </c>
      <c r="F526" s="2">
        <f t="shared" si="16"/>
        <v>336981572.82999998</v>
      </c>
      <c r="G526" s="2">
        <f t="shared" si="17"/>
        <v>7896755.273999989</v>
      </c>
      <c r="H526">
        <v>56978.61</v>
      </c>
      <c r="I526">
        <v>9540.9069999999992</v>
      </c>
      <c r="J526" s="21">
        <v>5.4</v>
      </c>
      <c r="K526" s="21">
        <v>5.6</v>
      </c>
      <c r="L526" s="21">
        <v>4.8</v>
      </c>
      <c r="M526" s="21">
        <v>5.7</v>
      </c>
      <c r="N526" s="21">
        <v>5.5</v>
      </c>
      <c r="R526" s="11" t="s">
        <v>94</v>
      </c>
      <c r="S526">
        <f>SUMIF(GDP!$A$2:$A$195,'World-GCIRaw'!B526,GDP!$F$2:$F$195)</f>
        <v>56978.61</v>
      </c>
      <c r="T526">
        <f>SUMIF(POP!$A$3:$A$235,'World-GCIRaw'!R526,POP!$D$3:$D$235)</f>
        <v>9540.9069999999992</v>
      </c>
    </row>
    <row r="527" spans="1:20" x14ac:dyDescent="0.3">
      <c r="A527">
        <v>2012</v>
      </c>
      <c r="B527" s="12" t="s">
        <v>104</v>
      </c>
      <c r="C527" s="12" t="s">
        <v>488</v>
      </c>
      <c r="D527" s="10">
        <v>295071061.32999998</v>
      </c>
      <c r="E527" s="10">
        <v>312282673.24299997</v>
      </c>
      <c r="F527" s="2">
        <f t="shared" si="16"/>
        <v>607353734.57299995</v>
      </c>
      <c r="G527" s="2">
        <f t="shared" si="17"/>
        <v>17211611.912999988</v>
      </c>
      <c r="H527">
        <v>83958.55</v>
      </c>
      <c r="I527">
        <v>8068.2150000000001</v>
      </c>
      <c r="J527" s="21">
        <v>6.6</v>
      </c>
      <c r="K527" s="21">
        <v>6.4</v>
      </c>
      <c r="L527" s="21">
        <v>6.8</v>
      </c>
      <c r="M527" s="21">
        <v>5.2</v>
      </c>
      <c r="N527" s="21">
        <v>6.5</v>
      </c>
      <c r="R527" s="11" t="s">
        <v>95</v>
      </c>
      <c r="S527">
        <f>SUMIF(GDP!$A$2:$A$195,'World-GCIRaw'!B527,GDP!$F$2:$F$195)</f>
        <v>83958.55</v>
      </c>
      <c r="T527">
        <f>SUMIF(POP!$A$3:$A$235,'World-GCIRaw'!R527,POP!$D$3:$D$235)</f>
        <v>8068.2150000000001</v>
      </c>
    </row>
    <row r="528" spans="1:20" x14ac:dyDescent="0.3">
      <c r="A528">
        <v>2012</v>
      </c>
      <c r="B528" s="12" t="s">
        <v>465</v>
      </c>
      <c r="C528" s="12" t="s">
        <v>137</v>
      </c>
      <c r="D528" s="10">
        <v>3778200</v>
      </c>
      <c r="E528" s="10">
        <v>1334577.726</v>
      </c>
      <c r="F528" s="2">
        <f t="shared" si="16"/>
        <v>5112777.7259999998</v>
      </c>
      <c r="G528" s="2">
        <f t="shared" si="17"/>
        <v>-2443622.2740000002</v>
      </c>
      <c r="H528">
        <v>949.64800000000002</v>
      </c>
      <c r="I528">
        <v>7995.0619999999999</v>
      </c>
      <c r="J528" s="21">
        <v>3.7</v>
      </c>
      <c r="K528" s="21">
        <v>3.2</v>
      </c>
      <c r="L528" s="21">
        <v>3.5</v>
      </c>
      <c r="M528" s="21">
        <v>1.7</v>
      </c>
      <c r="N528" s="21">
        <v>4.2</v>
      </c>
      <c r="R528" s="11" t="s">
        <v>361</v>
      </c>
      <c r="S528">
        <f>SUMIF(GDP!$A$2:$A$195,'World-GCIRaw'!B528,GDP!$F$2:$F$195)</f>
        <v>949.64800000000002</v>
      </c>
      <c r="T528">
        <f>SUMIF(POP!$A$3:$A$235,'World-GCIRaw'!R528,POP!$D$3:$D$235)</f>
        <v>7995.0619999999999</v>
      </c>
    </row>
    <row r="529" spans="1:20" x14ac:dyDescent="0.3">
      <c r="A529">
        <v>2012</v>
      </c>
      <c r="B529" s="12" t="s">
        <v>14</v>
      </c>
      <c r="C529" s="12" t="s">
        <v>17</v>
      </c>
      <c r="D529" s="10">
        <v>247575852.39899999</v>
      </c>
      <c r="E529" s="10">
        <v>229544513.25299999</v>
      </c>
      <c r="F529" s="2">
        <f t="shared" si="16"/>
        <v>477120365.65199995</v>
      </c>
      <c r="G529" s="2">
        <f t="shared" si="17"/>
        <v>-18031339.145999998</v>
      </c>
      <c r="H529">
        <v>5979.22</v>
      </c>
      <c r="I529">
        <v>67843.979000000007</v>
      </c>
      <c r="J529" s="21">
        <v>4.9000000000000004</v>
      </c>
      <c r="K529" s="21">
        <v>5</v>
      </c>
      <c r="L529" s="21">
        <v>2.5</v>
      </c>
      <c r="M529" s="21">
        <v>4.5999999999999996</v>
      </c>
      <c r="N529" s="21">
        <v>5.7</v>
      </c>
      <c r="R529" s="11" t="s">
        <v>362</v>
      </c>
      <c r="S529">
        <f>SUMIF(GDP!$A$2:$A$195,'World-GCIRaw'!B529,GDP!$F$2:$F$195)</f>
        <v>5979.22</v>
      </c>
      <c r="T529">
        <f>SUMIF(POP!$A$3:$A$235,'World-GCIRaw'!R529,POP!$D$3:$D$235)</f>
        <v>67843.979000000007</v>
      </c>
    </row>
    <row r="530" spans="1:20" x14ac:dyDescent="0.3">
      <c r="A530">
        <v>2012</v>
      </c>
      <c r="B530" s="12" t="s">
        <v>15</v>
      </c>
      <c r="C530" s="12" t="s">
        <v>17</v>
      </c>
      <c r="D530" s="10">
        <v>663657.60900000005</v>
      </c>
      <c r="E530" s="10">
        <v>30793</v>
      </c>
      <c r="F530" s="2">
        <f t="shared" si="16"/>
        <v>694450.60900000005</v>
      </c>
      <c r="G530" s="2">
        <f t="shared" si="17"/>
        <v>-632864.60900000005</v>
      </c>
      <c r="H530">
        <v>6052.99</v>
      </c>
      <c r="I530">
        <v>1156.76</v>
      </c>
      <c r="J530" s="21">
        <v>2.7</v>
      </c>
      <c r="K530" s="21">
        <v>2.2000000000000002</v>
      </c>
      <c r="L530" s="21">
        <v>0</v>
      </c>
      <c r="M530" s="21">
        <v>2.7</v>
      </c>
      <c r="N530" s="21">
        <v>2.9</v>
      </c>
      <c r="R530" s="11" t="s">
        <v>363</v>
      </c>
      <c r="S530">
        <f>SUMIF(GDP!$A$2:$A$195,'World-GCIRaw'!B530,GDP!$F$2:$F$195)</f>
        <v>6052.99</v>
      </c>
      <c r="T530">
        <f>SUMIF(POP!$A$3:$A$235,'World-GCIRaw'!R530,POP!$D$3:$D$235)</f>
        <v>1156.76</v>
      </c>
    </row>
    <row r="531" spans="1:20" hidden="1" x14ac:dyDescent="0.3">
      <c r="A531">
        <v>2012</v>
      </c>
      <c r="B531" s="28" t="s">
        <v>270</v>
      </c>
      <c r="C531" s="12" t="s">
        <v>276</v>
      </c>
      <c r="D531" s="10">
        <v>2380481</v>
      </c>
      <c r="E531" s="10">
        <v>1313741</v>
      </c>
      <c r="F531" s="2">
        <f t="shared" si="16"/>
        <v>3694222</v>
      </c>
      <c r="G531" s="2">
        <f t="shared" si="17"/>
        <v>-1066740</v>
      </c>
      <c r="H531">
        <v>565.01</v>
      </c>
      <c r="I531">
        <v>6859.482</v>
      </c>
      <c r="J531" s="21">
        <v>0</v>
      </c>
      <c r="K531" s="21">
        <v>0</v>
      </c>
      <c r="L531" s="21">
        <v>0</v>
      </c>
      <c r="M531" s="21">
        <v>0</v>
      </c>
      <c r="N531" s="21">
        <v>0</v>
      </c>
      <c r="R531" s="11" t="s">
        <v>218</v>
      </c>
      <c r="S531">
        <f>SUMIF(GDP!$A$2:$A$195,'World-GCIRaw'!B531,GDP!$F$2:$F$195)</f>
        <v>565.01</v>
      </c>
      <c r="T531">
        <f>SUMIF(POP!$A$3:$A$235,'World-GCIRaw'!R531,POP!$D$3:$D$235)</f>
        <v>6859.482</v>
      </c>
    </row>
    <row r="532" spans="1:20" hidden="1" x14ac:dyDescent="0.3">
      <c r="A532">
        <v>2012</v>
      </c>
      <c r="B532" s="12" t="s">
        <v>466</v>
      </c>
      <c r="C532" s="12" t="s">
        <v>497</v>
      </c>
      <c r="D532" s="10">
        <v>199169.459</v>
      </c>
      <c r="E532" s="10">
        <v>15583.106</v>
      </c>
      <c r="F532" s="2">
        <f t="shared" si="16"/>
        <v>214752.565</v>
      </c>
      <c r="G532" s="2">
        <f t="shared" si="17"/>
        <v>-183586.353</v>
      </c>
      <c r="H532">
        <v>4442.3500000000004</v>
      </c>
      <c r="I532">
        <v>104.95099999999999</v>
      </c>
      <c r="J532" s="21">
        <v>0</v>
      </c>
      <c r="K532" s="21">
        <v>0</v>
      </c>
      <c r="L532" s="21">
        <v>0</v>
      </c>
      <c r="M532" s="21">
        <v>0</v>
      </c>
      <c r="N532" s="21">
        <v>0</v>
      </c>
      <c r="R532" s="11" t="s">
        <v>365</v>
      </c>
      <c r="S532">
        <f>SUMIF(GDP!$A$2:$A$195,'World-GCIRaw'!B532,GDP!$F$2:$F$195)</f>
        <v>4442.3500000000004</v>
      </c>
      <c r="T532">
        <f>SUMIF(POP!$A$3:$A$235,'World-GCIRaw'!R532,POP!$D$3:$D$235)</f>
        <v>104.95099999999999</v>
      </c>
    </row>
    <row r="533" spans="1:20" x14ac:dyDescent="0.3">
      <c r="A533">
        <v>2012</v>
      </c>
      <c r="B533" s="12" t="s">
        <v>467</v>
      </c>
      <c r="C533" s="12" t="s">
        <v>498</v>
      </c>
      <c r="D533" s="10">
        <v>9064990</v>
      </c>
      <c r="E533" s="10">
        <v>12159202.194</v>
      </c>
      <c r="F533" s="2">
        <f t="shared" si="16"/>
        <v>21224192.193999998</v>
      </c>
      <c r="G533" s="2">
        <f t="shared" si="17"/>
        <v>3094212.1940000001</v>
      </c>
      <c r="H533">
        <v>19208.07</v>
      </c>
      <c r="I533">
        <v>1341.588</v>
      </c>
      <c r="J533" s="21">
        <v>4.5</v>
      </c>
      <c r="K533" s="21">
        <v>3.8</v>
      </c>
      <c r="L533" s="21">
        <v>0</v>
      </c>
      <c r="M533" s="21">
        <v>3.8</v>
      </c>
      <c r="N533" s="21">
        <v>5</v>
      </c>
      <c r="R533" s="11" t="s">
        <v>366</v>
      </c>
      <c r="S533">
        <f>SUMIF(GDP!$A$2:$A$195,'World-GCIRaw'!B533,GDP!$F$2:$F$195)</f>
        <v>19208.07</v>
      </c>
      <c r="T533">
        <f>SUMIF(POP!$A$3:$A$235,'World-GCIRaw'!R533,POP!$D$3:$D$235)</f>
        <v>1341.588</v>
      </c>
    </row>
    <row r="534" spans="1:20" x14ac:dyDescent="0.3">
      <c r="A534">
        <v>2012</v>
      </c>
      <c r="B534" s="12" t="s">
        <v>271</v>
      </c>
      <c r="C534" s="12" t="s">
        <v>276</v>
      </c>
      <c r="D534" s="10">
        <v>24470606.056000002</v>
      </c>
      <c r="E534" s="10">
        <v>17007445.91</v>
      </c>
      <c r="F534" s="2">
        <f t="shared" si="16"/>
        <v>41478051.966000006</v>
      </c>
      <c r="G534" s="2">
        <f t="shared" si="17"/>
        <v>-7463160.1460000016</v>
      </c>
      <c r="H534">
        <v>4137.58</v>
      </c>
      <c r="I534">
        <v>10886.668</v>
      </c>
      <c r="J534" s="21">
        <v>5.4</v>
      </c>
      <c r="K534" s="21">
        <v>5.5</v>
      </c>
      <c r="L534" s="21">
        <v>4.5999999999999996</v>
      </c>
      <c r="M534" s="21">
        <v>5.0999999999999996</v>
      </c>
      <c r="N534" s="21">
        <v>6.2</v>
      </c>
      <c r="R534" s="11" t="s">
        <v>219</v>
      </c>
      <c r="S534">
        <f>SUMIF(GDP!$A$2:$A$195,'World-GCIRaw'!B534,GDP!$F$2:$F$195)</f>
        <v>4137.58</v>
      </c>
      <c r="T534">
        <f>SUMIF(POP!$A$3:$A$235,'World-GCIRaw'!R534,POP!$D$3:$D$235)</f>
        <v>10886.668</v>
      </c>
    </row>
    <row r="535" spans="1:20" x14ac:dyDescent="0.3">
      <c r="A535">
        <v>2012</v>
      </c>
      <c r="B535" s="12" t="s">
        <v>168</v>
      </c>
      <c r="C535" s="12" t="s">
        <v>137</v>
      </c>
      <c r="D535" s="10">
        <v>236545140.90900001</v>
      </c>
      <c r="E535" s="10">
        <v>152461736.55599999</v>
      </c>
      <c r="F535" s="2">
        <f t="shared" si="16"/>
        <v>389006877.46500003</v>
      </c>
      <c r="G535" s="2">
        <f t="shared" si="17"/>
        <v>-84083404.353000015</v>
      </c>
      <c r="H535">
        <v>11552.69</v>
      </c>
      <c r="I535">
        <v>74569.866999999998</v>
      </c>
      <c r="J535" s="21">
        <v>4.3</v>
      </c>
      <c r="K535" s="21">
        <v>4.7</v>
      </c>
      <c r="L535" s="21">
        <v>2.6</v>
      </c>
      <c r="M535" s="21">
        <v>4.3</v>
      </c>
      <c r="N535" s="21">
        <v>5.6</v>
      </c>
      <c r="R535" s="11" t="s">
        <v>152</v>
      </c>
      <c r="S535">
        <f>SUMIF(GDP!$A$2:$A$195,'World-GCIRaw'!B535,GDP!$F$2:$F$195)</f>
        <v>11552.69</v>
      </c>
      <c r="T535">
        <f>SUMIF(POP!$A$3:$A$235,'World-GCIRaw'!R535,POP!$D$3:$D$235)</f>
        <v>74569.866999999998</v>
      </c>
    </row>
    <row r="536" spans="1:20" hidden="1" x14ac:dyDescent="0.3">
      <c r="A536">
        <v>2012</v>
      </c>
      <c r="B536" s="28" t="s">
        <v>468</v>
      </c>
      <c r="C536" s="12" t="s">
        <v>137</v>
      </c>
      <c r="D536" s="10">
        <v>9900000</v>
      </c>
      <c r="E536" s="10">
        <v>16500000</v>
      </c>
      <c r="F536" s="2">
        <f t="shared" si="16"/>
        <v>26400000</v>
      </c>
      <c r="G536" s="2">
        <f t="shared" si="17"/>
        <v>6600000</v>
      </c>
      <c r="H536">
        <v>6675.28</v>
      </c>
      <c r="I536">
        <v>5267.8389999999999</v>
      </c>
      <c r="J536" s="21">
        <v>0</v>
      </c>
      <c r="K536" s="21">
        <v>0</v>
      </c>
      <c r="L536" s="21">
        <v>0</v>
      </c>
      <c r="M536" s="21">
        <v>0</v>
      </c>
      <c r="N536" s="21">
        <v>0</v>
      </c>
      <c r="R536" s="11" t="s">
        <v>367</v>
      </c>
      <c r="S536">
        <f>SUMIF(GDP!$A$2:$A$195,'World-GCIRaw'!B536,GDP!$F$2:$F$195)</f>
        <v>6675.28</v>
      </c>
      <c r="T536">
        <f>SUMIF(POP!$A$3:$A$235,'World-GCIRaw'!R536,POP!$D$3:$D$235)</f>
        <v>5267.8389999999999</v>
      </c>
    </row>
    <row r="537" spans="1:20" hidden="1" x14ac:dyDescent="0.3">
      <c r="A537">
        <v>2012</v>
      </c>
      <c r="B537" s="28" t="s">
        <v>469</v>
      </c>
      <c r="C537" s="12" t="s">
        <v>497</v>
      </c>
      <c r="D537" s="10">
        <v>30106.777999999998</v>
      </c>
      <c r="E537" s="10">
        <v>297.29000000000002</v>
      </c>
      <c r="F537" s="2">
        <f t="shared" si="16"/>
        <v>30404.067999999999</v>
      </c>
      <c r="G537" s="2">
        <f t="shared" si="17"/>
        <v>-29809.487999999998</v>
      </c>
      <c r="H537">
        <v>3541.91</v>
      </c>
      <c r="I537">
        <v>10.725</v>
      </c>
      <c r="J537" s="21">
        <v>0</v>
      </c>
      <c r="K537" s="21">
        <v>0</v>
      </c>
      <c r="L537" s="21">
        <v>0</v>
      </c>
      <c r="M537" s="21">
        <v>0</v>
      </c>
      <c r="N537" s="21">
        <v>0</v>
      </c>
      <c r="R537" s="11" t="s">
        <v>369</v>
      </c>
      <c r="S537">
        <f>SUMIF(GDP!$A$2:$A$195,'World-GCIRaw'!B537,GDP!$F$2:$F$195)</f>
        <v>3541.91</v>
      </c>
      <c r="T537">
        <f>SUMIF(POP!$A$3:$A$235,'World-GCIRaw'!R537,POP!$D$3:$D$235)</f>
        <v>10.725</v>
      </c>
    </row>
    <row r="538" spans="1:20" x14ac:dyDescent="0.3">
      <c r="A538">
        <v>2012</v>
      </c>
      <c r="B538" s="12" t="s">
        <v>272</v>
      </c>
      <c r="C538" s="12" t="s">
        <v>276</v>
      </c>
      <c r="D538" s="10">
        <v>6044147.3720000004</v>
      </c>
      <c r="E538" s="10">
        <v>2357493.2480000001</v>
      </c>
      <c r="F538" s="2">
        <f t="shared" si="16"/>
        <v>8401640.620000001</v>
      </c>
      <c r="G538" s="2">
        <f t="shared" si="17"/>
        <v>-3686654.1240000003</v>
      </c>
      <c r="H538">
        <v>755.41600000000005</v>
      </c>
      <c r="I538">
        <v>36306.796000000002</v>
      </c>
      <c r="J538" s="21">
        <v>3.4</v>
      </c>
      <c r="K538" s="21">
        <v>3.3</v>
      </c>
      <c r="L538" s="21">
        <v>2.2000000000000002</v>
      </c>
      <c r="M538" s="21">
        <v>3.9</v>
      </c>
      <c r="N538" s="21">
        <v>4.2</v>
      </c>
      <c r="R538" s="11" t="s">
        <v>220</v>
      </c>
      <c r="S538">
        <f>SUMIF(GDP!$A$2:$A$195,'World-GCIRaw'!B538,GDP!$F$2:$F$195)</f>
        <v>755.41600000000005</v>
      </c>
      <c r="T538">
        <f>SUMIF(POP!$A$3:$A$235,'World-GCIRaw'!R538,POP!$D$3:$D$235)</f>
        <v>36306.796000000002</v>
      </c>
    </row>
    <row r="539" spans="1:20" x14ac:dyDescent="0.3">
      <c r="A539">
        <v>2012</v>
      </c>
      <c r="B539" s="12" t="s">
        <v>103</v>
      </c>
      <c r="C539" s="12" t="s">
        <v>488</v>
      </c>
      <c r="D539" s="10">
        <v>84656666.978</v>
      </c>
      <c r="E539" s="10">
        <v>68694495.447999999</v>
      </c>
      <c r="F539" s="2">
        <f t="shared" si="16"/>
        <v>153351162.426</v>
      </c>
      <c r="G539" s="2">
        <f t="shared" si="17"/>
        <v>-15962171.530000001</v>
      </c>
      <c r="H539">
        <v>3872.53</v>
      </c>
      <c r="I539">
        <v>45349.332999999999</v>
      </c>
      <c r="J539" s="21">
        <v>4.5999999999999996</v>
      </c>
      <c r="K539" s="21">
        <v>2.2999999999999998</v>
      </c>
      <c r="L539" s="21">
        <v>4.5</v>
      </c>
      <c r="M539" s="21">
        <v>4</v>
      </c>
      <c r="N539" s="21">
        <v>4.3</v>
      </c>
      <c r="R539" s="11" t="s">
        <v>96</v>
      </c>
      <c r="S539">
        <f>SUMIF(GDP!$A$2:$A$195,'World-GCIRaw'!B539,GDP!$F$2:$F$195)</f>
        <v>3872.53</v>
      </c>
      <c r="T539">
        <f>SUMIF(POP!$A$3:$A$235,'World-GCIRaw'!R539,POP!$D$3:$D$235)</f>
        <v>45349.332999999999</v>
      </c>
    </row>
    <row r="540" spans="1:20" x14ac:dyDescent="0.3">
      <c r="A540">
        <v>2012</v>
      </c>
      <c r="B540" s="12" t="s">
        <v>169</v>
      </c>
      <c r="C540" s="12" t="s">
        <v>137</v>
      </c>
      <c r="D540" s="10">
        <v>261022920.18000001</v>
      </c>
      <c r="E540" s="10">
        <v>350123000</v>
      </c>
      <c r="F540" s="2">
        <f t="shared" si="16"/>
        <v>611145920.18000007</v>
      </c>
      <c r="G540" s="2">
        <f t="shared" si="17"/>
        <v>89100079.819999993</v>
      </c>
      <c r="H540">
        <v>42723.58</v>
      </c>
      <c r="I540">
        <v>8900.4529999999995</v>
      </c>
      <c r="J540" s="21">
        <v>6.3</v>
      </c>
      <c r="K540" s="21">
        <v>6.4</v>
      </c>
      <c r="L540" s="21">
        <v>0</v>
      </c>
      <c r="M540" s="21">
        <v>6.3</v>
      </c>
      <c r="N540" s="21">
        <v>6.4</v>
      </c>
      <c r="R540" s="11" t="s">
        <v>153</v>
      </c>
      <c r="S540">
        <f>SUMIF(GDP!$A$2:$A$195,'World-GCIRaw'!B540,GDP!$F$2:$F$195)</f>
        <v>42723.58</v>
      </c>
      <c r="T540">
        <f>SUMIF(POP!$A$3:$A$235,'World-GCIRaw'!R540,POP!$D$3:$D$235)</f>
        <v>8900.4529999999995</v>
      </c>
    </row>
    <row r="541" spans="1:20" x14ac:dyDescent="0.3">
      <c r="A541">
        <v>2012</v>
      </c>
      <c r="B541" s="12" t="s">
        <v>102</v>
      </c>
      <c r="C541" s="12" t="s">
        <v>488</v>
      </c>
      <c r="D541" s="10">
        <v>689137011.26499999</v>
      </c>
      <c r="E541" s="10">
        <v>481225753.72299999</v>
      </c>
      <c r="F541" s="2">
        <f t="shared" si="16"/>
        <v>1170362764.9879999</v>
      </c>
      <c r="G541" s="2">
        <f t="shared" si="17"/>
        <v>-207911257.542</v>
      </c>
      <c r="H541">
        <v>42023.1</v>
      </c>
      <c r="I541">
        <v>64493.093999999997</v>
      </c>
      <c r="J541" s="21">
        <v>4.5999999999999996</v>
      </c>
      <c r="K541" s="21">
        <v>4.9000000000000004</v>
      </c>
      <c r="L541" s="21">
        <v>2.8</v>
      </c>
      <c r="M541" s="21">
        <v>4.8</v>
      </c>
      <c r="N541" s="21">
        <v>5.9</v>
      </c>
      <c r="R541" s="11" t="s">
        <v>97</v>
      </c>
      <c r="S541">
        <f>SUMIF(GDP!$A$2:$A$195,'World-GCIRaw'!B541,GDP!$F$2:$F$195)</f>
        <v>42023.1</v>
      </c>
      <c r="T541">
        <f>SUMIF(POP!$A$3:$A$235,'World-GCIRaw'!R541,POP!$D$3:$D$235)</f>
        <v>64493.093999999997</v>
      </c>
    </row>
    <row r="542" spans="1:20" x14ac:dyDescent="0.3">
      <c r="A542">
        <v>2012</v>
      </c>
      <c r="B542" s="12" t="s">
        <v>273</v>
      </c>
      <c r="C542" s="12" t="s">
        <v>276</v>
      </c>
      <c r="D542" s="10">
        <v>11715589.143999999</v>
      </c>
      <c r="E542" s="10">
        <v>5547229.2000000002</v>
      </c>
      <c r="F542" s="2">
        <f t="shared" si="16"/>
        <v>17262818.344000001</v>
      </c>
      <c r="G542" s="2">
        <f t="shared" si="17"/>
        <v>-6168359.9439999992</v>
      </c>
      <c r="H542">
        <v>882.47900000000004</v>
      </c>
      <c r="I542">
        <v>49082.997000000003</v>
      </c>
      <c r="J542" s="21">
        <v>3.1</v>
      </c>
      <c r="K542" s="21">
        <v>3.2</v>
      </c>
      <c r="L542" s="21">
        <v>3.3</v>
      </c>
      <c r="M542" s="21">
        <v>3.3</v>
      </c>
      <c r="N542" s="21">
        <v>3.5</v>
      </c>
      <c r="R542" s="11" t="s">
        <v>221</v>
      </c>
      <c r="S542">
        <f>SUMIF(GDP!$A$2:$A$195,'World-GCIRaw'!B542,GDP!$F$2:$F$195)</f>
        <v>882.47900000000004</v>
      </c>
      <c r="T542">
        <f>SUMIF(POP!$A$3:$A$235,'World-GCIRaw'!R542,POP!$D$3:$D$235)</f>
        <v>49082.997000000003</v>
      </c>
    </row>
    <row r="543" spans="1:20" x14ac:dyDescent="0.3">
      <c r="A543">
        <v>2012</v>
      </c>
      <c r="B543" s="12" t="s">
        <v>485</v>
      </c>
      <c r="C543" s="12" t="s">
        <v>499</v>
      </c>
      <c r="D543" s="10">
        <v>2334677716.3829999</v>
      </c>
      <c r="E543" s="10">
        <v>1544932014.3570001</v>
      </c>
      <c r="F543" s="2">
        <f t="shared" si="16"/>
        <v>3879609730.7399998</v>
      </c>
      <c r="G543" s="2">
        <f t="shared" si="17"/>
        <v>-789745702.02599978</v>
      </c>
      <c r="H543">
        <v>51556.17</v>
      </c>
      <c r="I543">
        <v>317138.55599999998</v>
      </c>
      <c r="J543" s="21">
        <v>5.6</v>
      </c>
      <c r="K543" s="21">
        <v>5.7</v>
      </c>
      <c r="L543" s="21">
        <v>4.8</v>
      </c>
      <c r="M543" s="21">
        <v>5.6</v>
      </c>
      <c r="N543" s="21">
        <v>5.8</v>
      </c>
      <c r="R543" s="11" t="s">
        <v>370</v>
      </c>
      <c r="S543">
        <f>SUMIF(GDP!$A$2:$A$195,'World-GCIRaw'!B543,GDP!$F$2:$F$195)</f>
        <v>51556.17</v>
      </c>
      <c r="T543">
        <f>SUMIF(POP!$A$3:$A$235,'World-GCIRaw'!R543,POP!$D$3:$D$235)</f>
        <v>317138.55599999998</v>
      </c>
    </row>
    <row r="544" spans="1:20" x14ac:dyDescent="0.3">
      <c r="A544">
        <v>2012</v>
      </c>
      <c r="B544" s="12" t="s">
        <v>470</v>
      </c>
      <c r="C544" s="12" t="s">
        <v>498</v>
      </c>
      <c r="D544" s="10">
        <v>11652107.818</v>
      </c>
      <c r="E544" s="10">
        <v>8709217.341</v>
      </c>
      <c r="F544" s="2">
        <f t="shared" si="16"/>
        <v>20361325.159000002</v>
      </c>
      <c r="G544" s="2">
        <f t="shared" si="17"/>
        <v>-2942890.477</v>
      </c>
      <c r="H544">
        <v>14961.68</v>
      </c>
      <c r="I544">
        <v>3396.777</v>
      </c>
      <c r="J544" s="21">
        <v>4</v>
      </c>
      <c r="K544" s="21">
        <v>3.6</v>
      </c>
      <c r="L544" s="21">
        <v>1.3</v>
      </c>
      <c r="M544" s="21">
        <v>4.9000000000000004</v>
      </c>
      <c r="N544" s="21">
        <v>4.9000000000000004</v>
      </c>
      <c r="R544" s="11" t="s">
        <v>371</v>
      </c>
      <c r="S544">
        <f>SUMIF(GDP!$A$2:$A$195,'World-GCIRaw'!B544,GDP!$F$2:$F$195)</f>
        <v>14961.68</v>
      </c>
      <c r="T544">
        <f>SUMIF(POP!$A$3:$A$235,'World-GCIRaw'!R544,POP!$D$3:$D$235)</f>
        <v>3396.777</v>
      </c>
    </row>
    <row r="545" spans="1:20" hidden="1" x14ac:dyDescent="0.3">
      <c r="A545">
        <v>2012</v>
      </c>
      <c r="B545" s="28" t="s">
        <v>471</v>
      </c>
      <c r="C545" s="12" t="s">
        <v>137</v>
      </c>
      <c r="D545" s="10">
        <v>12034242</v>
      </c>
      <c r="E545" s="10">
        <v>11210192</v>
      </c>
      <c r="F545" s="2">
        <f t="shared" si="16"/>
        <v>23244434</v>
      </c>
      <c r="G545" s="2">
        <f t="shared" si="17"/>
        <v>-824050</v>
      </c>
      <c r="H545">
        <v>1753.44</v>
      </c>
      <c r="I545">
        <v>29540.819</v>
      </c>
      <c r="J545" s="21">
        <v>0</v>
      </c>
      <c r="K545" s="21">
        <v>0</v>
      </c>
      <c r="L545" s="21">
        <v>0</v>
      </c>
      <c r="M545" s="21">
        <v>0</v>
      </c>
      <c r="N545" s="21">
        <v>0</v>
      </c>
      <c r="R545" s="11" t="s">
        <v>372</v>
      </c>
      <c r="S545">
        <f>SUMIF(GDP!$A$2:$A$195,'World-GCIRaw'!B545,GDP!$F$2:$F$195)</f>
        <v>1753.44</v>
      </c>
      <c r="T545">
        <f>SUMIF(POP!$A$3:$A$235,'World-GCIRaw'!R545,POP!$D$3:$D$235)</f>
        <v>29540.819</v>
      </c>
    </row>
    <row r="546" spans="1:20" hidden="1" x14ac:dyDescent="0.3">
      <c r="A546">
        <v>2012</v>
      </c>
      <c r="B546" s="28" t="s">
        <v>472</v>
      </c>
      <c r="C546" s="12" t="s">
        <v>497</v>
      </c>
      <c r="D546" s="10">
        <v>273412.50099999999</v>
      </c>
      <c r="E546" s="10">
        <v>51639.85</v>
      </c>
      <c r="F546" s="2">
        <f t="shared" si="16"/>
        <v>325052.35099999997</v>
      </c>
      <c r="G546" s="2">
        <f t="shared" si="17"/>
        <v>-221772.65099999998</v>
      </c>
      <c r="H546">
        <v>3067.75</v>
      </c>
      <c r="I546">
        <v>247.48500000000001</v>
      </c>
      <c r="J546" s="21">
        <v>0</v>
      </c>
      <c r="K546" s="21">
        <v>0</v>
      </c>
      <c r="L546" s="21">
        <v>0</v>
      </c>
      <c r="M546" s="21">
        <v>0</v>
      </c>
      <c r="N546" s="21">
        <v>0</v>
      </c>
      <c r="R546" s="11" t="s">
        <v>373</v>
      </c>
      <c r="S546">
        <f>SUMIF(GDP!$A$2:$A$195,'World-GCIRaw'!B546,GDP!$F$2:$F$195)</f>
        <v>3067.75</v>
      </c>
      <c r="T546">
        <f>SUMIF(POP!$A$3:$A$235,'World-GCIRaw'!R546,POP!$D$3:$D$235)</f>
        <v>247.48500000000001</v>
      </c>
    </row>
    <row r="547" spans="1:20" x14ac:dyDescent="0.3">
      <c r="A547">
        <v>2012</v>
      </c>
      <c r="B547" s="12" t="s">
        <v>486</v>
      </c>
      <c r="C547" s="12" t="s">
        <v>498</v>
      </c>
      <c r="D547" s="10">
        <v>51331000</v>
      </c>
      <c r="E547" s="10">
        <v>95034872.067000002</v>
      </c>
      <c r="F547" s="2">
        <f t="shared" si="16"/>
        <v>146365872.067</v>
      </c>
      <c r="G547" s="2">
        <f t="shared" si="17"/>
        <v>43703872.067000002</v>
      </c>
      <c r="H547">
        <v>11287.3</v>
      </c>
      <c r="I547">
        <v>29893.08</v>
      </c>
      <c r="J547" s="21">
        <v>2.8</v>
      </c>
      <c r="K547" s="21">
        <v>2.6</v>
      </c>
      <c r="L547" s="21">
        <v>1.4</v>
      </c>
      <c r="M547" s="21">
        <v>2.5</v>
      </c>
      <c r="N547" s="21">
        <v>3.3</v>
      </c>
      <c r="R547" s="11" t="s">
        <v>374</v>
      </c>
      <c r="S547">
        <f>SUMIF(GDP!$A$2:$A$195,'World-GCIRaw'!B547,GDP!$F$2:$F$195)</f>
        <v>11287.3</v>
      </c>
      <c r="T547">
        <f>SUMIF(POP!$A$3:$A$235,'World-GCIRaw'!R547,POP!$D$3:$D$235)</f>
        <v>29893.08</v>
      </c>
    </row>
    <row r="548" spans="1:20" x14ac:dyDescent="0.3">
      <c r="A548">
        <v>2012</v>
      </c>
      <c r="B548" s="12" t="s">
        <v>16</v>
      </c>
      <c r="C548" s="12" t="s">
        <v>17</v>
      </c>
      <c r="D548" s="10">
        <v>113780430.859</v>
      </c>
      <c r="E548" s="10">
        <v>114529170.983</v>
      </c>
      <c r="F548" s="2">
        <f t="shared" si="16"/>
        <v>228309601.84200001</v>
      </c>
      <c r="G548" s="2">
        <f t="shared" si="17"/>
        <v>748740.12399999797</v>
      </c>
      <c r="H548">
        <v>1750.76</v>
      </c>
      <c r="I548">
        <v>90451.880999999994</v>
      </c>
      <c r="J548" s="21">
        <v>3.2</v>
      </c>
      <c r="K548" s="21">
        <v>2.7</v>
      </c>
      <c r="L548" s="21">
        <v>2.6</v>
      </c>
      <c r="M548" s="21">
        <v>3.4</v>
      </c>
      <c r="N548" s="21">
        <v>4.0999999999999996</v>
      </c>
      <c r="R548" s="11" t="s">
        <v>375</v>
      </c>
      <c r="S548">
        <f>SUMIF(GDP!$A$2:$A$195,'World-GCIRaw'!B548,GDP!$F$2:$F$195)</f>
        <v>1750.76</v>
      </c>
      <c r="T548">
        <f>SUMIF(POP!$A$3:$A$235,'World-GCIRaw'!R548,POP!$D$3:$D$235)</f>
        <v>90451.880999999994</v>
      </c>
    </row>
    <row r="549" spans="1:20" x14ac:dyDescent="0.3">
      <c r="A549">
        <v>2012</v>
      </c>
      <c r="B549" s="12" t="s">
        <v>170</v>
      </c>
      <c r="C549" s="12" t="s">
        <v>137</v>
      </c>
      <c r="D549" s="10">
        <v>13273000</v>
      </c>
      <c r="E549" s="10">
        <v>8300000</v>
      </c>
      <c r="F549" s="2">
        <f t="shared" si="16"/>
        <v>21573000</v>
      </c>
      <c r="G549" s="2">
        <f t="shared" si="17"/>
        <v>-4973000</v>
      </c>
      <c r="H549">
        <v>1367.72</v>
      </c>
      <c r="I549">
        <v>24909.969000000001</v>
      </c>
      <c r="J549" s="21">
        <v>3.3</v>
      </c>
      <c r="K549" s="21">
        <v>3.1</v>
      </c>
      <c r="L549" s="21">
        <v>0</v>
      </c>
      <c r="M549" s="21">
        <v>2.7</v>
      </c>
      <c r="N549" s="21">
        <v>4.2</v>
      </c>
      <c r="R549" s="11" t="s">
        <v>154</v>
      </c>
      <c r="S549">
        <f>SUMIF(GDP!$A$2:$A$195,'World-GCIRaw'!B549,GDP!$F$2:$F$195)</f>
        <v>1367.72</v>
      </c>
      <c r="T549">
        <f>SUMIF(POP!$A$3:$A$235,'World-GCIRaw'!R549,POP!$D$3:$D$235)</f>
        <v>24909.969000000001</v>
      </c>
    </row>
    <row r="550" spans="1:20" x14ac:dyDescent="0.3">
      <c r="A550">
        <v>2012</v>
      </c>
      <c r="B550" s="12" t="s">
        <v>274</v>
      </c>
      <c r="C550" s="12" t="s">
        <v>276</v>
      </c>
      <c r="D550" s="10">
        <v>8805152.7379999999</v>
      </c>
      <c r="E550" s="10">
        <v>9364652.6980000008</v>
      </c>
      <c r="F550" s="2">
        <f t="shared" si="16"/>
        <v>18169805.436000001</v>
      </c>
      <c r="G550" s="2">
        <f t="shared" si="17"/>
        <v>559499.96000000089</v>
      </c>
      <c r="H550">
        <v>1724.71</v>
      </c>
      <c r="I550">
        <v>14699.937</v>
      </c>
      <c r="J550" s="21">
        <v>3.9</v>
      </c>
      <c r="K550" s="21">
        <v>3.2</v>
      </c>
      <c r="L550" s="21">
        <v>2.9</v>
      </c>
      <c r="M550" s="21">
        <v>4.0999999999999996</v>
      </c>
      <c r="N550" s="21">
        <v>2.9</v>
      </c>
      <c r="R550" s="11" t="s">
        <v>222</v>
      </c>
      <c r="S550">
        <f>SUMIF(GDP!$A$2:$A$195,'World-GCIRaw'!B550,GDP!$F$2:$F$195)</f>
        <v>1724.71</v>
      </c>
      <c r="T550">
        <f>SUMIF(POP!$A$3:$A$235,'World-GCIRaw'!R550,POP!$D$3:$D$235)</f>
        <v>14699.937</v>
      </c>
    </row>
    <row r="551" spans="1:20" x14ac:dyDescent="0.3">
      <c r="A551">
        <v>2012</v>
      </c>
      <c r="B551" s="12" t="s">
        <v>275</v>
      </c>
      <c r="C551" s="12" t="s">
        <v>276</v>
      </c>
      <c r="D551" s="10">
        <v>4400000</v>
      </c>
      <c r="E551" s="10">
        <v>3882429.094</v>
      </c>
      <c r="F551" s="2">
        <f t="shared" si="16"/>
        <v>8282429.0940000005</v>
      </c>
      <c r="G551" s="2">
        <f t="shared" si="17"/>
        <v>-517570.90599999996</v>
      </c>
      <c r="H551">
        <v>1310.3699999999999</v>
      </c>
      <c r="I551">
        <v>14710.825999999999</v>
      </c>
      <c r="J551" s="21">
        <v>3.2</v>
      </c>
      <c r="K551" s="21">
        <v>3.2</v>
      </c>
      <c r="L551" s="21">
        <v>2.4</v>
      </c>
      <c r="M551" s="21">
        <v>4.4000000000000004</v>
      </c>
      <c r="N551" s="21">
        <v>3.4</v>
      </c>
      <c r="R551" s="11" t="s">
        <v>223</v>
      </c>
      <c r="S551">
        <f>SUMIF(GDP!$A$2:$A$195,'World-GCIRaw'!B551,GDP!$F$2:$F$195)</f>
        <v>1310.3699999999999</v>
      </c>
      <c r="T551">
        <f>SUMIF(POP!$A$3:$A$235,'World-GCIRaw'!R551,POP!$D$3:$D$235)</f>
        <v>14710.825999999999</v>
      </c>
    </row>
    <row r="552" spans="1:20" hidden="1" x14ac:dyDescent="0.3">
      <c r="A552">
        <v>2014</v>
      </c>
      <c r="B552" s="28" t="s">
        <v>407</v>
      </c>
      <c r="C552" s="12" t="e">
        <v>#N/A</v>
      </c>
      <c r="D552" s="10">
        <v>7697178.1699999999</v>
      </c>
      <c r="E552" s="10">
        <v>570534.00699999998</v>
      </c>
      <c r="F552" s="2">
        <f t="shared" si="16"/>
        <v>8267712.1770000001</v>
      </c>
      <c r="G552" s="2">
        <f t="shared" si="17"/>
        <v>-7126644.1629999997</v>
      </c>
      <c r="H552">
        <v>629.33199999999999</v>
      </c>
      <c r="I552">
        <v>32758.02</v>
      </c>
      <c r="J552" s="21">
        <v>0</v>
      </c>
      <c r="K552" s="21">
        <v>0</v>
      </c>
      <c r="L552" s="21">
        <v>0</v>
      </c>
      <c r="M552" s="21">
        <v>0</v>
      </c>
      <c r="N552" s="21">
        <v>0</v>
      </c>
      <c r="R552" s="11" t="s">
        <v>277</v>
      </c>
      <c r="S552">
        <f>SUMIF(GDP!$A$2:$A$195,'World-GCIRaw'!B552,GDP!$G$2:$G$195)</f>
        <v>629.33199999999999</v>
      </c>
      <c r="T552">
        <f>SUMIF(POP!$A$3:$A$235,'World-GCIRaw'!R552,POP!$E$3:$E$235)</f>
        <v>32758.02</v>
      </c>
    </row>
    <row r="553" spans="1:20" x14ac:dyDescent="0.3">
      <c r="A553">
        <v>2014</v>
      </c>
      <c r="B553" s="12" t="s">
        <v>98</v>
      </c>
      <c r="C553" s="12" t="s">
        <v>488</v>
      </c>
      <c r="D553" s="10">
        <v>5229972.2379999999</v>
      </c>
      <c r="E553" s="10">
        <v>2430723.6439999999</v>
      </c>
      <c r="F553" s="2">
        <f t="shared" si="16"/>
        <v>7660695.8819999993</v>
      </c>
      <c r="G553" s="2">
        <f t="shared" si="17"/>
        <v>-2799248.594</v>
      </c>
      <c r="H553">
        <v>4575.42</v>
      </c>
      <c r="I553">
        <v>2920.7750000000001</v>
      </c>
      <c r="J553" s="21">
        <v>3.8</v>
      </c>
      <c r="K553" s="21">
        <v>3.9</v>
      </c>
      <c r="L553" s="21">
        <v>1.1000000000000001</v>
      </c>
      <c r="M553" s="21">
        <v>0</v>
      </c>
      <c r="N553" s="21">
        <v>0</v>
      </c>
      <c r="R553" s="11" t="s">
        <v>54</v>
      </c>
      <c r="S553">
        <f>SUMIF(GDP!$A$2:$A$195,'World-GCIRaw'!B553,GDP!$G$2:$G$195)</f>
        <v>4575.42</v>
      </c>
      <c r="T553">
        <f>SUMIF(POP!$A$3:$A$235,'World-GCIRaw'!R553,POP!$E$3:$E$235)</f>
        <v>2920.7750000000001</v>
      </c>
    </row>
    <row r="554" spans="1:20" x14ac:dyDescent="0.3">
      <c r="A554">
        <v>2014</v>
      </c>
      <c r="B554" s="12" t="s">
        <v>224</v>
      </c>
      <c r="C554" s="12" t="s">
        <v>487</v>
      </c>
      <c r="D554" s="10">
        <v>58618080.185000002</v>
      </c>
      <c r="E554" s="10">
        <v>60387689.303999998</v>
      </c>
      <c r="F554" s="2">
        <f t="shared" si="16"/>
        <v>119005769.48899999</v>
      </c>
      <c r="G554" s="2">
        <f t="shared" si="17"/>
        <v>1769609.1189999953</v>
      </c>
      <c r="H554">
        <v>5466.33</v>
      </c>
      <c r="I554">
        <v>39113.313000000002</v>
      </c>
      <c r="J554" s="21">
        <v>3.9</v>
      </c>
      <c r="K554" s="21">
        <v>4.4000000000000004</v>
      </c>
      <c r="L554" s="21">
        <v>3.7</v>
      </c>
      <c r="M554" s="21">
        <v>4.4000000000000004</v>
      </c>
      <c r="N554" s="21">
        <v>4.0999999999999996</v>
      </c>
      <c r="R554" s="11" t="s">
        <v>171</v>
      </c>
      <c r="S554">
        <f>SUMIF(GDP!$A$2:$A$195,'World-GCIRaw'!B554,GDP!$G$2:$G$195)</f>
        <v>5466.33</v>
      </c>
      <c r="T554">
        <f>SUMIF(POP!$A$3:$A$235,'World-GCIRaw'!R554,POP!$E$3:$E$235)</f>
        <v>39113.313000000002</v>
      </c>
    </row>
    <row r="555" spans="1:20" x14ac:dyDescent="0.3">
      <c r="A555">
        <v>2014</v>
      </c>
      <c r="B555" s="12" t="s">
        <v>225</v>
      </c>
      <c r="C555" s="12" t="s">
        <v>276</v>
      </c>
      <c r="D555" s="10">
        <v>28753499.329</v>
      </c>
      <c r="E555" s="10">
        <v>58672369.189999998</v>
      </c>
      <c r="F555" s="2">
        <f t="shared" si="16"/>
        <v>87425868.518999994</v>
      </c>
      <c r="G555" s="2">
        <f t="shared" si="17"/>
        <v>29918869.860999998</v>
      </c>
      <c r="H555">
        <v>5625.74</v>
      </c>
      <c r="I555">
        <v>26920.466</v>
      </c>
      <c r="J555" s="21">
        <v>2.9</v>
      </c>
      <c r="K555" s="21">
        <v>3</v>
      </c>
      <c r="L555" s="21">
        <v>2.2000000000000002</v>
      </c>
      <c r="M555" s="21">
        <v>2.6</v>
      </c>
      <c r="N555" s="21">
        <v>3.8</v>
      </c>
      <c r="R555" s="11" t="s">
        <v>172</v>
      </c>
      <c r="S555">
        <f>SUMIF(GDP!$A$2:$A$195,'World-GCIRaw'!B555,GDP!$G$2:$G$195)</f>
        <v>5625.74</v>
      </c>
      <c r="T555">
        <f>SUMIF(POP!$A$3:$A$235,'World-GCIRaw'!R555,POP!$E$3:$E$235)</f>
        <v>26920.466</v>
      </c>
    </row>
    <row r="556" spans="1:20" hidden="1" x14ac:dyDescent="0.3">
      <c r="A556">
        <v>2014</v>
      </c>
      <c r="B556" s="28" t="s">
        <v>410</v>
      </c>
      <c r="C556" s="12" t="s">
        <v>498</v>
      </c>
      <c r="D556" s="10">
        <v>551751.29299999995</v>
      </c>
      <c r="E556" s="10">
        <v>98689.539000000004</v>
      </c>
      <c r="F556" s="2">
        <f t="shared" si="16"/>
        <v>650440.83199999994</v>
      </c>
      <c r="G556" s="2">
        <f t="shared" si="17"/>
        <v>-453061.75399999996</v>
      </c>
      <c r="H556">
        <v>14436.52</v>
      </c>
      <c r="I556">
        <v>98.875</v>
      </c>
      <c r="J556" s="21">
        <v>0</v>
      </c>
      <c r="K556" s="21">
        <v>0</v>
      </c>
      <c r="L556" s="21">
        <v>0</v>
      </c>
      <c r="M556" s="21">
        <v>0</v>
      </c>
      <c r="N556" s="21">
        <v>0</v>
      </c>
      <c r="R556" s="11" t="s">
        <v>380</v>
      </c>
      <c r="S556">
        <f>SUMIF(GDP!$A$2:$A$195,'World-GCIRaw'!B556,GDP!$G$2:$G$195)</f>
        <v>14436.52</v>
      </c>
      <c r="T556">
        <f>SUMIF(POP!$A$3:$A$235,'World-GCIRaw'!R556,POP!$E$3:$E$235)</f>
        <v>98.875</v>
      </c>
    </row>
    <row r="557" spans="1:20" x14ac:dyDescent="0.3">
      <c r="A557">
        <v>2014</v>
      </c>
      <c r="B557" s="12" t="s">
        <v>411</v>
      </c>
      <c r="C557" s="12" t="s">
        <v>498</v>
      </c>
      <c r="D557" s="10">
        <v>65229691.986000001</v>
      </c>
      <c r="E557" s="10">
        <v>68407381.825000003</v>
      </c>
      <c r="F557" s="2">
        <f t="shared" si="16"/>
        <v>133637073.811</v>
      </c>
      <c r="G557" s="2">
        <f t="shared" si="17"/>
        <v>3177689.8390000015</v>
      </c>
      <c r="H557">
        <v>13208.83</v>
      </c>
      <c r="I557">
        <v>42981.514999999999</v>
      </c>
      <c r="J557" s="21">
        <v>3</v>
      </c>
      <c r="K557" s="21">
        <v>3</v>
      </c>
      <c r="L557" s="21">
        <v>1.7</v>
      </c>
      <c r="M557" s="21">
        <v>1.7</v>
      </c>
      <c r="N557" s="21">
        <v>3.6</v>
      </c>
      <c r="R557" s="11" t="s">
        <v>381</v>
      </c>
      <c r="S557">
        <f>SUMIF(GDP!$A$2:$A$195,'World-GCIRaw'!B557,GDP!$G$2:$G$195)</f>
        <v>13208.83</v>
      </c>
      <c r="T557">
        <f>SUMIF(POP!$A$3:$A$235,'World-GCIRaw'!R557,POP!$E$3:$E$235)</f>
        <v>42981.514999999999</v>
      </c>
    </row>
    <row r="558" spans="1:20" x14ac:dyDescent="0.3">
      <c r="A558">
        <v>2014</v>
      </c>
      <c r="B558" s="12" t="s">
        <v>155</v>
      </c>
      <c r="C558" s="12" t="s">
        <v>137</v>
      </c>
      <c r="D558" s="10">
        <v>4159517.4479999999</v>
      </c>
      <c r="E558" s="10">
        <v>1490190.1459999999</v>
      </c>
      <c r="F558" s="2">
        <f t="shared" si="16"/>
        <v>5649707.5939999996</v>
      </c>
      <c r="G558" s="2">
        <f t="shared" si="17"/>
        <v>-2669327.3020000001</v>
      </c>
      <c r="H558">
        <v>3889</v>
      </c>
      <c r="I558">
        <v>2906.22</v>
      </c>
      <c r="J558" s="21">
        <v>3.6</v>
      </c>
      <c r="K558" s="21">
        <v>3.4</v>
      </c>
      <c r="L558" s="21">
        <v>3.5</v>
      </c>
      <c r="M558" s="21">
        <v>2.6</v>
      </c>
      <c r="N558" s="21">
        <v>4.9000000000000004</v>
      </c>
      <c r="R558" s="11" t="s">
        <v>138</v>
      </c>
      <c r="S558">
        <f>SUMIF(GDP!$A$2:$A$195,'World-GCIRaw'!B558,GDP!$G$2:$G$195)</f>
        <v>3889</v>
      </c>
      <c r="T558">
        <f>SUMIF(POP!$A$3:$A$235,'World-GCIRaw'!R558,POP!$E$3:$E$235)</f>
        <v>2906.22</v>
      </c>
    </row>
    <row r="559" spans="1:20" hidden="1" x14ac:dyDescent="0.3">
      <c r="A559">
        <v>2014</v>
      </c>
      <c r="B559" s="28" t="s">
        <v>412</v>
      </c>
      <c r="C559" s="12" t="s">
        <v>498</v>
      </c>
      <c r="D559" s="10">
        <v>1284149.4210000001</v>
      </c>
      <c r="E559" s="10">
        <v>258939</v>
      </c>
      <c r="F559" s="2">
        <f t="shared" si="16"/>
        <v>1543088.4210000001</v>
      </c>
      <c r="G559" s="2">
        <f t="shared" si="17"/>
        <v>-1025210.4210000001</v>
      </c>
      <c r="H559">
        <v>24599.3</v>
      </c>
      <c r="I559">
        <v>103.795</v>
      </c>
      <c r="J559" s="21">
        <v>0</v>
      </c>
      <c r="K559" s="21">
        <v>0</v>
      </c>
      <c r="L559" s="21">
        <v>0</v>
      </c>
      <c r="M559" s="21">
        <v>0</v>
      </c>
      <c r="N559" s="21">
        <v>0</v>
      </c>
      <c r="R559" s="11" t="s">
        <v>278</v>
      </c>
      <c r="S559">
        <f>SUMIF(GDP!$A$2:$A$195,'World-GCIRaw'!B559,GDP!$G$2:$G$195)</f>
        <v>24599.3</v>
      </c>
      <c r="T559">
        <f>SUMIF(POP!$A$3:$A$235,'World-GCIRaw'!R559,POP!$E$3:$E$235)</f>
        <v>103.795</v>
      </c>
    </row>
    <row r="560" spans="1:20" x14ac:dyDescent="0.3">
      <c r="A560">
        <v>2014</v>
      </c>
      <c r="B560" s="12" t="s">
        <v>413</v>
      </c>
      <c r="C560" s="12" t="s">
        <v>497</v>
      </c>
      <c r="D560" s="10">
        <v>227544231.34299999</v>
      </c>
      <c r="E560" s="10">
        <v>240444683.866</v>
      </c>
      <c r="F560" s="2">
        <f t="shared" si="16"/>
        <v>467988915.20899999</v>
      </c>
      <c r="G560" s="2">
        <f t="shared" si="17"/>
        <v>12900452.523000002</v>
      </c>
      <c r="H560">
        <v>61652.28</v>
      </c>
      <c r="I560">
        <v>23474.668000000001</v>
      </c>
      <c r="J560" s="21">
        <v>5.0999999999999996</v>
      </c>
      <c r="K560" s="21">
        <v>4.8</v>
      </c>
      <c r="L560" s="21">
        <v>4</v>
      </c>
      <c r="M560" s="21">
        <v>5</v>
      </c>
      <c r="N560" s="21">
        <v>5.5</v>
      </c>
      <c r="R560" s="11" t="s">
        <v>279</v>
      </c>
      <c r="S560">
        <f>SUMIF(GDP!$A$2:$A$195,'World-GCIRaw'!B560,GDP!$G$2:$G$195)</f>
        <v>61652.28</v>
      </c>
      <c r="T560">
        <f>SUMIF(POP!$A$3:$A$235,'World-GCIRaw'!R560,POP!$E$3:$E$235)</f>
        <v>23474.668000000001</v>
      </c>
    </row>
    <row r="561" spans="1:20" x14ac:dyDescent="0.3">
      <c r="A561">
        <v>2014</v>
      </c>
      <c r="B561" s="12" t="s">
        <v>99</v>
      </c>
      <c r="C561" s="12" t="s">
        <v>488</v>
      </c>
      <c r="D561" s="10">
        <v>172446638.35699999</v>
      </c>
      <c r="E561" s="10">
        <v>169712859.5</v>
      </c>
      <c r="F561" s="2">
        <f t="shared" si="16"/>
        <v>342159497.85699999</v>
      </c>
      <c r="G561" s="2">
        <f t="shared" si="17"/>
        <v>-2733778.8569999933</v>
      </c>
      <c r="H561">
        <v>51814.37</v>
      </c>
      <c r="I561">
        <v>8633.2199999999993</v>
      </c>
      <c r="J561" s="21">
        <v>6.2</v>
      </c>
      <c r="K561" s="21">
        <v>6.6</v>
      </c>
      <c r="L561" s="21">
        <v>6.2</v>
      </c>
      <c r="M561" s="21">
        <v>4.8</v>
      </c>
      <c r="N561" s="21">
        <v>5.8</v>
      </c>
      <c r="R561" s="11" t="s">
        <v>56</v>
      </c>
      <c r="S561">
        <f>SUMIF(GDP!$A$2:$A$195,'World-GCIRaw'!B561,GDP!$G$2:$G$195)</f>
        <v>51814.37</v>
      </c>
      <c r="T561">
        <f>SUMIF(POP!$A$3:$A$235,'World-GCIRaw'!R561,POP!$E$3:$E$235)</f>
        <v>8633.2199999999993</v>
      </c>
    </row>
    <row r="562" spans="1:20" x14ac:dyDescent="0.3">
      <c r="A562">
        <v>2014</v>
      </c>
      <c r="B562" s="12" t="s">
        <v>156</v>
      </c>
      <c r="C562" s="12" t="s">
        <v>137</v>
      </c>
      <c r="D562" s="10">
        <v>9178588.1850000005</v>
      </c>
      <c r="E562" s="10">
        <v>28259658</v>
      </c>
      <c r="F562" s="2">
        <f t="shared" si="16"/>
        <v>37438246.185000002</v>
      </c>
      <c r="G562" s="2">
        <f t="shared" si="17"/>
        <v>19081069.814999998</v>
      </c>
      <c r="H562">
        <v>7939.17</v>
      </c>
      <c r="I562">
        <v>9503.7710000000006</v>
      </c>
      <c r="J562" s="21">
        <v>4.4000000000000004</v>
      </c>
      <c r="K562" s="21">
        <v>4.2</v>
      </c>
      <c r="L562" s="21">
        <v>3.8</v>
      </c>
      <c r="M562" s="21">
        <v>4.2</v>
      </c>
      <c r="N562" s="21">
        <v>5.6</v>
      </c>
      <c r="R562" s="11" t="s">
        <v>139</v>
      </c>
      <c r="S562">
        <f>SUMIF(GDP!$A$2:$A$195,'World-GCIRaw'!B562,GDP!$G$2:$G$195)</f>
        <v>7939.17</v>
      </c>
      <c r="T562">
        <f>SUMIF(POP!$A$3:$A$235,'World-GCIRaw'!R562,POP!$E$3:$E$235)</f>
        <v>9503.7710000000006</v>
      </c>
    </row>
    <row r="563" spans="1:20" hidden="1" x14ac:dyDescent="0.3">
      <c r="A563">
        <v>2014</v>
      </c>
      <c r="B563" s="28" t="s">
        <v>473</v>
      </c>
      <c r="C563" s="12" t="s">
        <v>498</v>
      </c>
      <c r="D563" s="10">
        <v>3344200</v>
      </c>
      <c r="E563" s="10">
        <v>833900</v>
      </c>
      <c r="F563" s="2">
        <f t="shared" si="16"/>
        <v>4178100</v>
      </c>
      <c r="G563" s="2">
        <f t="shared" si="17"/>
        <v>-2510300</v>
      </c>
      <c r="H563">
        <v>30422.01</v>
      </c>
      <c r="I563">
        <v>382.16899999999998</v>
      </c>
      <c r="J563" s="21">
        <v>0</v>
      </c>
      <c r="K563" s="21">
        <v>0</v>
      </c>
      <c r="L563" s="21">
        <v>0</v>
      </c>
      <c r="M563" s="21">
        <v>0</v>
      </c>
      <c r="N563" s="21">
        <v>0</v>
      </c>
      <c r="R563" s="11" t="s">
        <v>280</v>
      </c>
      <c r="S563">
        <f>SUMIF(GDP!$A$2:$A$195,'World-GCIRaw'!B563,GDP!$G$2:$G$195)</f>
        <v>30422.01</v>
      </c>
      <c r="T563">
        <f>SUMIF(POP!$A$3:$A$235,'World-GCIRaw'!R563,POP!$E$3:$E$235)</f>
        <v>382.16899999999998</v>
      </c>
    </row>
    <row r="564" spans="1:20" x14ac:dyDescent="0.3">
      <c r="A564">
        <v>2014</v>
      </c>
      <c r="B564" s="12" t="s">
        <v>157</v>
      </c>
      <c r="C564" s="12" t="s">
        <v>137</v>
      </c>
      <c r="D564" s="10">
        <v>13350043.513</v>
      </c>
      <c r="E564" s="10">
        <v>20130000</v>
      </c>
      <c r="F564" s="2">
        <f t="shared" si="16"/>
        <v>33480043.513</v>
      </c>
      <c r="G564" s="2">
        <f t="shared" si="17"/>
        <v>6779956.4869999997</v>
      </c>
      <c r="H564">
        <v>25398.32</v>
      </c>
      <c r="I564">
        <v>1336.3969999999999</v>
      </c>
      <c r="J564" s="21">
        <v>6.3</v>
      </c>
      <c r="K564" s="21">
        <v>6.2</v>
      </c>
      <c r="L564" s="21">
        <v>0</v>
      </c>
      <c r="M564" s="21">
        <v>6.5</v>
      </c>
      <c r="N564" s="21">
        <v>6.3</v>
      </c>
      <c r="R564" s="11" t="s">
        <v>140</v>
      </c>
      <c r="S564">
        <f>SUMIF(GDP!$A$2:$A$195,'World-GCIRaw'!B564,GDP!$G$2:$G$195)</f>
        <v>25398.32</v>
      </c>
      <c r="T564">
        <f>SUMIF(POP!$A$3:$A$235,'World-GCIRaw'!R564,POP!$E$3:$E$235)</f>
        <v>1336.3969999999999</v>
      </c>
    </row>
    <row r="565" spans="1:20" x14ac:dyDescent="0.3">
      <c r="A565">
        <v>2014</v>
      </c>
      <c r="B565" s="12" t="s">
        <v>414</v>
      </c>
      <c r="C565" s="12" t="s">
        <v>487</v>
      </c>
      <c r="D565" s="10">
        <v>40236142.314999998</v>
      </c>
      <c r="E565" s="10">
        <v>30102591.384</v>
      </c>
      <c r="F565" s="2">
        <f t="shared" si="16"/>
        <v>70338733.699000001</v>
      </c>
      <c r="G565" s="2">
        <f t="shared" si="17"/>
        <v>-10133550.930999998</v>
      </c>
      <c r="H565">
        <v>1163.04</v>
      </c>
      <c r="I565">
        <v>159405.27900000001</v>
      </c>
      <c r="J565" s="21">
        <v>2.8</v>
      </c>
      <c r="K565" s="21">
        <v>2.9</v>
      </c>
      <c r="L565" s="21">
        <v>2.4</v>
      </c>
      <c r="M565" s="21">
        <v>3.7</v>
      </c>
      <c r="N565" s="21">
        <v>3</v>
      </c>
      <c r="R565" s="11" t="s">
        <v>281</v>
      </c>
      <c r="S565">
        <f>SUMIF(GDP!$A$2:$A$195,'World-GCIRaw'!B565,GDP!$G$2:$G$195)</f>
        <v>1163.04</v>
      </c>
      <c r="T565">
        <f>SUMIF(POP!$A$3:$A$235,'World-GCIRaw'!R565,POP!$E$3:$E$235)</f>
        <v>159405.27900000001</v>
      </c>
    </row>
    <row r="566" spans="1:20" x14ac:dyDescent="0.3">
      <c r="A566">
        <v>2014</v>
      </c>
      <c r="B566" s="12" t="s">
        <v>415</v>
      </c>
      <c r="C566" s="12" t="s">
        <v>498</v>
      </c>
      <c r="D566" s="10">
        <v>1740471.483</v>
      </c>
      <c r="E566" s="10">
        <v>480753.43800000002</v>
      </c>
      <c r="F566" s="2">
        <f t="shared" si="16"/>
        <v>2221224.9210000001</v>
      </c>
      <c r="G566" s="2">
        <f t="shared" si="17"/>
        <v>-1259718.0449999999</v>
      </c>
      <c r="H566">
        <v>16572.310000000001</v>
      </c>
      <c r="I566">
        <v>283.38499999999999</v>
      </c>
      <c r="J566" s="21">
        <v>5.6</v>
      </c>
      <c r="K566" s="21">
        <v>5.0999999999999996</v>
      </c>
      <c r="L566" s="21">
        <v>0</v>
      </c>
      <c r="M566" s="21">
        <v>5.3</v>
      </c>
      <c r="N566" s="21">
        <v>5.6</v>
      </c>
      <c r="R566" s="11" t="s">
        <v>282</v>
      </c>
      <c r="S566">
        <f>SUMIF(GDP!$A$2:$A$195,'World-GCIRaw'!B566,GDP!$G$2:$G$195)</f>
        <v>16572.310000000001</v>
      </c>
      <c r="T566">
        <f>SUMIF(POP!$A$3:$A$235,'World-GCIRaw'!R566,POP!$E$3:$E$235)</f>
        <v>283.38499999999999</v>
      </c>
    </row>
    <row r="567" spans="1:20" hidden="1" x14ac:dyDescent="0.3">
      <c r="A567">
        <v>2014</v>
      </c>
      <c r="B567" s="28" t="s">
        <v>100</v>
      </c>
      <c r="C567" s="12" t="s">
        <v>488</v>
      </c>
      <c r="D567" s="10">
        <v>40502359.799999997</v>
      </c>
      <c r="E567" s="10">
        <v>36080536.799999997</v>
      </c>
      <c r="F567" s="2">
        <f t="shared" si="16"/>
        <v>76582896.599999994</v>
      </c>
      <c r="G567" s="2">
        <f t="shared" si="17"/>
        <v>-4421823</v>
      </c>
      <c r="H567">
        <v>8316.01</v>
      </c>
      <c r="I567">
        <v>9484.8510000000006</v>
      </c>
      <c r="J567" s="21">
        <v>0</v>
      </c>
      <c r="K567" s="21">
        <v>0</v>
      </c>
      <c r="L567" s="21">
        <v>0</v>
      </c>
      <c r="M567" s="21">
        <v>0</v>
      </c>
      <c r="N567" s="21">
        <v>0</v>
      </c>
      <c r="R567" s="11" t="s">
        <v>57</v>
      </c>
      <c r="S567">
        <f>SUMIF(GDP!$A$2:$A$195,'World-GCIRaw'!B567,GDP!$G$2:$G$195)</f>
        <v>8316.01</v>
      </c>
      <c r="T567">
        <f>SUMIF(POP!$A$3:$A$235,'World-GCIRaw'!R567,POP!$E$3:$E$235)</f>
        <v>9484.8510000000006</v>
      </c>
    </row>
    <row r="568" spans="1:20" x14ac:dyDescent="0.3">
      <c r="A568">
        <v>2014</v>
      </c>
      <c r="B568" s="12" t="s">
        <v>101</v>
      </c>
      <c r="C568" s="12" t="s">
        <v>488</v>
      </c>
      <c r="D568" s="10">
        <v>452772540.87400001</v>
      </c>
      <c r="E568" s="10">
        <v>472201274.292</v>
      </c>
      <c r="F568" s="2">
        <f t="shared" si="16"/>
        <v>924973815.16600001</v>
      </c>
      <c r="G568" s="2">
        <f t="shared" si="17"/>
        <v>19428733.417999983</v>
      </c>
      <c r="H568">
        <v>47550.18</v>
      </c>
      <c r="I568">
        <v>11219.161</v>
      </c>
      <c r="J568" s="21">
        <v>6.1</v>
      </c>
      <c r="K568" s="21">
        <v>5.7</v>
      </c>
      <c r="L568" s="21">
        <v>5.6</v>
      </c>
      <c r="M568" s="21">
        <v>6.7</v>
      </c>
      <c r="N568" s="21">
        <v>6.4</v>
      </c>
      <c r="R568" s="11" t="s">
        <v>58</v>
      </c>
      <c r="S568">
        <f>SUMIF(GDP!$A$2:$A$195,'World-GCIRaw'!B568,GDP!$G$2:$G$195)</f>
        <v>47550.18</v>
      </c>
      <c r="T568">
        <f>SUMIF(POP!$A$3:$A$235,'World-GCIRaw'!R568,POP!$E$3:$E$235)</f>
        <v>11219.161</v>
      </c>
    </row>
    <row r="569" spans="1:20" hidden="1" x14ac:dyDescent="0.3">
      <c r="A569">
        <v>2014</v>
      </c>
      <c r="B569" s="28" t="s">
        <v>416</v>
      </c>
      <c r="C569" s="12" t="s">
        <v>498</v>
      </c>
      <c r="D569" s="10">
        <v>962112.03599999996</v>
      </c>
      <c r="E569" s="10">
        <v>588880.80799999996</v>
      </c>
      <c r="F569" s="2">
        <f t="shared" si="16"/>
        <v>1550992.844</v>
      </c>
      <c r="G569" s="2">
        <f t="shared" si="17"/>
        <v>-373231.228</v>
      </c>
      <c r="H569">
        <v>4742.92</v>
      </c>
      <c r="I569">
        <v>351.69400000000002</v>
      </c>
      <c r="J569" s="21">
        <v>0</v>
      </c>
      <c r="K569" s="21">
        <v>0</v>
      </c>
      <c r="L569" s="21">
        <v>0</v>
      </c>
      <c r="M569" s="21">
        <v>0</v>
      </c>
      <c r="N569" s="21">
        <v>0</v>
      </c>
      <c r="R569" s="11" t="s">
        <v>283</v>
      </c>
      <c r="S569">
        <f>SUMIF(GDP!$A$2:$A$195,'World-GCIRaw'!B569,GDP!$G$2:$G$195)</f>
        <v>4742.92</v>
      </c>
      <c r="T569">
        <f>SUMIF(POP!$A$3:$A$235,'World-GCIRaw'!R569,POP!$E$3:$E$235)</f>
        <v>351.69400000000002</v>
      </c>
    </row>
    <row r="570" spans="1:20" x14ac:dyDescent="0.3">
      <c r="A570">
        <v>2014</v>
      </c>
      <c r="B570" s="12" t="s">
        <v>226</v>
      </c>
      <c r="C570" s="12" t="s">
        <v>276</v>
      </c>
      <c r="D570" s="10">
        <v>3703725.3289999999</v>
      </c>
      <c r="E570" s="10">
        <v>2559946</v>
      </c>
      <c r="F570" s="2">
        <f t="shared" si="16"/>
        <v>6263671.3289999999</v>
      </c>
      <c r="G570" s="2">
        <f t="shared" si="17"/>
        <v>-1143779.3289999999</v>
      </c>
      <c r="H570">
        <v>946.49800000000005</v>
      </c>
      <c r="I570">
        <v>10286.712</v>
      </c>
      <c r="J570" s="21">
        <v>3.6</v>
      </c>
      <c r="K570" s="21">
        <v>2.6</v>
      </c>
      <c r="L570" s="21">
        <v>2.6</v>
      </c>
      <c r="M570" s="21">
        <v>4.3</v>
      </c>
      <c r="N570" s="21">
        <v>4.2</v>
      </c>
      <c r="R570" s="11" t="s">
        <v>173</v>
      </c>
      <c r="S570">
        <f>SUMIF(GDP!$A$2:$A$195,'World-GCIRaw'!B570,GDP!$G$2:$G$195)</f>
        <v>946.49800000000005</v>
      </c>
      <c r="T570">
        <f>SUMIF(POP!$A$3:$A$235,'World-GCIRaw'!R570,POP!$E$3:$E$235)</f>
        <v>10286.712</v>
      </c>
    </row>
    <row r="571" spans="1:20" x14ac:dyDescent="0.3">
      <c r="A571">
        <v>2014</v>
      </c>
      <c r="B571" s="12" t="s">
        <v>417</v>
      </c>
      <c r="C571" s="12" t="s">
        <v>487</v>
      </c>
      <c r="D571" s="10">
        <v>932368.85600000003</v>
      </c>
      <c r="E571" s="10">
        <v>578739.18200000003</v>
      </c>
      <c r="F571" s="2">
        <f t="shared" si="16"/>
        <v>1511108.0380000002</v>
      </c>
      <c r="G571" s="2">
        <f t="shared" si="17"/>
        <v>-353629.674</v>
      </c>
      <c r="H571">
        <v>2387.79</v>
      </c>
      <c r="I571">
        <v>776.44799999999998</v>
      </c>
      <c r="J571" s="21">
        <v>4.5999999999999996</v>
      </c>
      <c r="K571" s="21">
        <v>4.3</v>
      </c>
      <c r="L571" s="21">
        <v>0</v>
      </c>
      <c r="M571" s="21">
        <v>2.1</v>
      </c>
      <c r="N571" s="21">
        <v>3.5</v>
      </c>
      <c r="R571" s="11" t="s">
        <v>285</v>
      </c>
      <c r="S571">
        <f>SUMIF(GDP!$A$2:$A$195,'World-GCIRaw'!B571,GDP!$G$2:$G$195)</f>
        <v>2387.79</v>
      </c>
      <c r="T571">
        <f>SUMIF(POP!$A$3:$A$235,'World-GCIRaw'!R571,POP!$E$3:$E$235)</f>
        <v>776.44799999999998</v>
      </c>
    </row>
    <row r="572" spans="1:20" x14ac:dyDescent="0.3">
      <c r="A572">
        <v>2014</v>
      </c>
      <c r="B572" s="12" t="s">
        <v>474</v>
      </c>
      <c r="C572" s="12" t="s">
        <v>498</v>
      </c>
      <c r="D572" s="10">
        <v>10674099.377</v>
      </c>
      <c r="E572" s="10">
        <v>13034220.241</v>
      </c>
      <c r="F572" s="2">
        <f t="shared" si="16"/>
        <v>23708319.618000001</v>
      </c>
      <c r="G572" s="2">
        <f t="shared" si="17"/>
        <v>2360120.8640000001</v>
      </c>
      <c r="H572">
        <v>3110.57</v>
      </c>
      <c r="I572">
        <v>10562.159</v>
      </c>
      <c r="J572" s="21">
        <v>3.6</v>
      </c>
      <c r="K572" s="21">
        <v>3.3</v>
      </c>
      <c r="L572" s="21">
        <v>2.5</v>
      </c>
      <c r="M572" s="21">
        <v>2</v>
      </c>
      <c r="N572" s="21">
        <v>3.2</v>
      </c>
      <c r="R572" s="11" t="s">
        <v>382</v>
      </c>
      <c r="S572">
        <f>SUMIF(GDP!$A$2:$A$195,'World-GCIRaw'!B572,GDP!$G$2:$G$195)</f>
        <v>3110.57</v>
      </c>
      <c r="T572">
        <f>SUMIF(POP!$A$3:$A$235,'World-GCIRaw'!R572,POP!$E$3:$E$235)</f>
        <v>10562.159</v>
      </c>
    </row>
    <row r="573" spans="1:20" hidden="1" x14ac:dyDescent="0.3">
      <c r="A573">
        <v>2014</v>
      </c>
      <c r="B573" s="28" t="s">
        <v>418</v>
      </c>
      <c r="C573" s="12" t="s">
        <v>488</v>
      </c>
      <c r="D573" s="10">
        <v>10990401.448000001</v>
      </c>
      <c r="E573" s="10">
        <v>5890719.7829999998</v>
      </c>
      <c r="F573" s="2">
        <f t="shared" si="16"/>
        <v>16881121.230999999</v>
      </c>
      <c r="G573" s="2">
        <f t="shared" si="17"/>
        <v>-5099681.665000001</v>
      </c>
      <c r="H573">
        <v>5194.01</v>
      </c>
      <c r="I573">
        <v>3566.002</v>
      </c>
      <c r="J573" s="21">
        <v>0</v>
      </c>
      <c r="K573" s="21">
        <v>0</v>
      </c>
      <c r="L573" s="21">
        <v>0</v>
      </c>
      <c r="M573" s="21">
        <v>0</v>
      </c>
      <c r="N573" s="21">
        <v>0</v>
      </c>
      <c r="R573" s="11" t="s">
        <v>59</v>
      </c>
      <c r="S573">
        <f>SUMIF(GDP!$A$2:$A$195,'World-GCIRaw'!B573,GDP!$G$2:$G$195)</f>
        <v>5194.01</v>
      </c>
      <c r="T573">
        <f>SUMIF(POP!$A$3:$A$235,'World-GCIRaw'!R573,POP!$E$3:$E$235)</f>
        <v>3566.002</v>
      </c>
    </row>
    <row r="574" spans="1:20" x14ac:dyDescent="0.3">
      <c r="A574">
        <v>2014</v>
      </c>
      <c r="B574" s="12" t="s">
        <v>227</v>
      </c>
      <c r="C574" s="12" t="s">
        <v>276</v>
      </c>
      <c r="D574" s="10">
        <v>7830451.2529999996</v>
      </c>
      <c r="E574" s="10">
        <v>7915468.1789999995</v>
      </c>
      <c r="F574" s="2">
        <f t="shared" si="16"/>
        <v>15745919.432</v>
      </c>
      <c r="G574" s="2">
        <f t="shared" si="17"/>
        <v>85016.925999999978</v>
      </c>
      <c r="H574">
        <v>7497.69</v>
      </c>
      <c r="I574">
        <v>2168.5729999999999</v>
      </c>
      <c r="J574" s="21">
        <v>4.5999999999999996</v>
      </c>
      <c r="K574" s="21">
        <v>5.2</v>
      </c>
      <c r="L574" s="21">
        <v>3.4</v>
      </c>
      <c r="M574" s="21">
        <v>4.8</v>
      </c>
      <c r="N574" s="21">
        <v>4.9000000000000004</v>
      </c>
      <c r="R574" s="11" t="s">
        <v>174</v>
      </c>
      <c r="S574">
        <f>SUMIF(GDP!$A$2:$A$195,'World-GCIRaw'!B574,GDP!$G$2:$G$195)</f>
        <v>7497.69</v>
      </c>
      <c r="T574">
        <f>SUMIF(POP!$A$3:$A$235,'World-GCIRaw'!R574,POP!$E$3:$E$235)</f>
        <v>2168.5729999999999</v>
      </c>
    </row>
    <row r="575" spans="1:20" x14ac:dyDescent="0.3">
      <c r="A575">
        <v>2014</v>
      </c>
      <c r="B575" s="12" t="s">
        <v>419</v>
      </c>
      <c r="C575" s="12" t="s">
        <v>498</v>
      </c>
      <c r="D575" s="10">
        <v>229154460.89300001</v>
      </c>
      <c r="E575" s="10">
        <v>225098405.23300001</v>
      </c>
      <c r="F575" s="2">
        <f t="shared" si="16"/>
        <v>454252866.12600005</v>
      </c>
      <c r="G575" s="2">
        <f t="shared" si="17"/>
        <v>-4056055.6599999964</v>
      </c>
      <c r="H575">
        <v>12176.25</v>
      </c>
      <c r="I575">
        <v>204213.133</v>
      </c>
      <c r="J575" s="21">
        <v>3.1</v>
      </c>
      <c r="K575" s="21">
        <v>2.8</v>
      </c>
      <c r="L575" s="21" t="s">
        <v>502</v>
      </c>
      <c r="M575" s="21">
        <v>3.4</v>
      </c>
      <c r="N575" s="21">
        <v>0</v>
      </c>
      <c r="R575" s="11" t="s">
        <v>287</v>
      </c>
      <c r="S575">
        <f>SUMIF(GDP!$A$2:$A$195,'World-GCIRaw'!B575,GDP!$G$2:$G$195)</f>
        <v>12176.25</v>
      </c>
      <c r="T575">
        <f>SUMIF(POP!$A$3:$A$235,'World-GCIRaw'!R575,POP!$E$3:$E$235)</f>
        <v>204213.133</v>
      </c>
    </row>
    <row r="576" spans="1:20" hidden="1" x14ac:dyDescent="0.3">
      <c r="A576">
        <v>2014</v>
      </c>
      <c r="B576" s="28" t="s">
        <v>7</v>
      </c>
      <c r="C576" s="12" t="s">
        <v>17</v>
      </c>
      <c r="D576" s="10">
        <v>3598739.6779999998</v>
      </c>
      <c r="E576" s="10">
        <v>10508832.880999999</v>
      </c>
      <c r="F576" s="2">
        <f t="shared" si="16"/>
        <v>14107572.558999998</v>
      </c>
      <c r="G576" s="2">
        <f t="shared" si="17"/>
        <v>6910093.2029999997</v>
      </c>
      <c r="H576">
        <v>41947.16</v>
      </c>
      <c r="I576">
        <v>411.70400000000001</v>
      </c>
      <c r="J576" s="21">
        <v>0</v>
      </c>
      <c r="K576" s="21">
        <v>0</v>
      </c>
      <c r="L576" s="21">
        <v>0</v>
      </c>
      <c r="M576" s="21">
        <v>0</v>
      </c>
      <c r="N576" s="21">
        <v>0</v>
      </c>
      <c r="R576" s="11" t="s">
        <v>289</v>
      </c>
      <c r="S576">
        <f>SUMIF(GDP!$A$2:$A$195,'World-GCIRaw'!B576,GDP!$G$2:$G$195)</f>
        <v>41947.16</v>
      </c>
      <c r="T576">
        <f>SUMIF(POP!$A$3:$A$235,'World-GCIRaw'!R576,POP!$E$3:$E$235)</f>
        <v>411.70400000000001</v>
      </c>
    </row>
    <row r="577" spans="1:20" x14ac:dyDescent="0.3">
      <c r="A577">
        <v>2014</v>
      </c>
      <c r="B577" s="12" t="s">
        <v>120</v>
      </c>
      <c r="C577" s="12" t="s">
        <v>488</v>
      </c>
      <c r="D577" s="10">
        <v>34740042.449000001</v>
      </c>
      <c r="E577" s="10">
        <v>29386540.311000001</v>
      </c>
      <c r="F577" s="2">
        <f t="shared" si="16"/>
        <v>64126582.760000005</v>
      </c>
      <c r="G577" s="2">
        <f t="shared" si="17"/>
        <v>-5353502.1380000003</v>
      </c>
      <c r="H577">
        <v>7888.56</v>
      </c>
      <c r="I577">
        <v>7222.1450000000004</v>
      </c>
      <c r="J577" s="21">
        <v>3.6</v>
      </c>
      <c r="K577" s="21">
        <v>3.1</v>
      </c>
      <c r="L577" s="21">
        <v>3</v>
      </c>
      <c r="M577" s="21">
        <v>4.2</v>
      </c>
      <c r="N577" s="21">
        <v>4.3</v>
      </c>
      <c r="R577" s="11" t="s">
        <v>60</v>
      </c>
      <c r="S577">
        <f>SUMIF(GDP!$A$2:$A$195,'World-GCIRaw'!B577,GDP!$G$2:$G$195)</f>
        <v>7888.56</v>
      </c>
      <c r="T577">
        <f>SUMIF(POP!$A$3:$A$235,'World-GCIRaw'!R577,POP!$E$3:$E$235)</f>
        <v>7222.1450000000004</v>
      </c>
    </row>
    <row r="578" spans="1:20" x14ac:dyDescent="0.3">
      <c r="A578">
        <v>2014</v>
      </c>
      <c r="B578" s="12" t="s">
        <v>228</v>
      </c>
      <c r="C578" s="12" t="s">
        <v>276</v>
      </c>
      <c r="D578" s="10">
        <v>3575097.344</v>
      </c>
      <c r="E578" s="10">
        <v>2452675.1740000001</v>
      </c>
      <c r="F578" s="2">
        <f t="shared" si="16"/>
        <v>6027772.5180000002</v>
      </c>
      <c r="G578" s="2">
        <f t="shared" si="17"/>
        <v>-1122422.17</v>
      </c>
      <c r="H578">
        <v>704.98400000000004</v>
      </c>
      <c r="I578">
        <v>17585.976999999999</v>
      </c>
      <c r="J578" s="21">
        <v>3.3</v>
      </c>
      <c r="K578" s="21">
        <v>3.3</v>
      </c>
      <c r="L578" s="21">
        <v>2.1</v>
      </c>
      <c r="M578" s="21">
        <v>3.9</v>
      </c>
      <c r="N578" s="21">
        <v>3.7</v>
      </c>
      <c r="R578" s="11" t="s">
        <v>175</v>
      </c>
      <c r="S578">
        <f>SUMIF(GDP!$A$2:$A$195,'World-GCIRaw'!B578,GDP!$G$2:$G$195)</f>
        <v>704.98400000000004</v>
      </c>
      <c r="T578">
        <f>SUMIF(POP!$A$3:$A$235,'World-GCIRaw'!R578,POP!$E$3:$E$235)</f>
        <v>17585.976999999999</v>
      </c>
    </row>
    <row r="579" spans="1:20" x14ac:dyDescent="0.3">
      <c r="A579">
        <v>2014</v>
      </c>
      <c r="B579" s="12" t="s">
        <v>229</v>
      </c>
      <c r="C579" s="12" t="s">
        <v>276</v>
      </c>
      <c r="D579" s="10">
        <v>769252</v>
      </c>
      <c r="E579" s="10">
        <v>141500.682</v>
      </c>
      <c r="F579" s="2">
        <f t="shared" ref="F579:F642" si="18">E579+D579</f>
        <v>910752.68200000003</v>
      </c>
      <c r="G579" s="2">
        <f t="shared" ref="G579:G642" si="19">E579-D579</f>
        <v>-627751.31799999997</v>
      </c>
      <c r="H579">
        <v>296.18599999999998</v>
      </c>
      <c r="I579">
        <v>9891.7900000000009</v>
      </c>
      <c r="J579" s="21">
        <v>2.5</v>
      </c>
      <c r="K579" s="21">
        <v>2.5</v>
      </c>
      <c r="L579" s="21">
        <v>0</v>
      </c>
      <c r="M579" s="21">
        <v>2.5</v>
      </c>
      <c r="N579" s="21">
        <v>2.6</v>
      </c>
      <c r="R579" s="11" t="s">
        <v>176</v>
      </c>
      <c r="S579">
        <f>SUMIF(GDP!$A$2:$A$195,'World-GCIRaw'!B579,GDP!$G$2:$G$195)</f>
        <v>296.18599999999998</v>
      </c>
      <c r="T579">
        <f>SUMIF(POP!$A$3:$A$235,'World-GCIRaw'!R579,POP!$E$3:$E$235)</f>
        <v>9891.7900000000009</v>
      </c>
    </row>
    <row r="580" spans="1:20" hidden="1" x14ac:dyDescent="0.3">
      <c r="A580">
        <v>2014</v>
      </c>
      <c r="B580" s="30" t="s">
        <v>230</v>
      </c>
      <c r="C580" s="12" t="s">
        <v>276</v>
      </c>
      <c r="D580" s="10">
        <v>768743.196</v>
      </c>
      <c r="E580" s="10">
        <v>80354.138000000006</v>
      </c>
      <c r="F580" s="2">
        <f t="shared" si="18"/>
        <v>849097.33400000003</v>
      </c>
      <c r="G580" s="2">
        <f t="shared" si="19"/>
        <v>-688389.05799999996</v>
      </c>
      <c r="H580">
        <v>3535.39</v>
      </c>
      <c r="I580">
        <v>526.43700000000001</v>
      </c>
      <c r="J580" s="21">
        <v>0</v>
      </c>
      <c r="K580" s="21">
        <v>0</v>
      </c>
      <c r="L580" s="21">
        <v>0</v>
      </c>
      <c r="M580" s="21">
        <v>0</v>
      </c>
      <c r="N580" s="21">
        <v>0</v>
      </c>
      <c r="R580" s="11" t="s">
        <v>177</v>
      </c>
      <c r="S580">
        <f>SUMIF(GDP!$A$2:$A$195,'World-GCIRaw'!B580,GDP!$G$2:$G$195)</f>
        <v>3535.39</v>
      </c>
      <c r="T580">
        <f>SUMIF(POP!$A$3:$A$235,'World-GCIRaw'!R580,POP!$E$3:$E$235)</f>
        <v>526.43700000000001</v>
      </c>
    </row>
    <row r="581" spans="1:20" x14ac:dyDescent="0.3">
      <c r="A581">
        <v>2014</v>
      </c>
      <c r="B581" s="12" t="s">
        <v>8</v>
      </c>
      <c r="C581" s="12" t="s">
        <v>17</v>
      </c>
      <c r="D581" s="10">
        <v>9702422.2070000004</v>
      </c>
      <c r="E581" s="10">
        <v>6846019.3090000004</v>
      </c>
      <c r="F581" s="2">
        <f t="shared" si="18"/>
        <v>16548441.516000001</v>
      </c>
      <c r="G581" s="2">
        <f t="shared" si="19"/>
        <v>-2856402.898</v>
      </c>
      <c r="H581">
        <v>1090.71</v>
      </c>
      <c r="I581">
        <v>15270.79</v>
      </c>
      <c r="J581" s="21">
        <v>3.4</v>
      </c>
      <c r="K581" s="21">
        <v>3.4</v>
      </c>
      <c r="L581" s="21">
        <v>1.6</v>
      </c>
      <c r="M581" s="21">
        <v>3.6</v>
      </c>
      <c r="N581" s="21">
        <v>3.6</v>
      </c>
      <c r="R581" s="11" t="s">
        <v>290</v>
      </c>
      <c r="S581">
        <f>SUMIF(GDP!$A$2:$A$195,'World-GCIRaw'!B581,GDP!$G$2:$G$195)</f>
        <v>1090.71</v>
      </c>
      <c r="T581">
        <f>SUMIF(POP!$A$3:$A$235,'World-GCIRaw'!R581,POP!$E$3:$E$235)</f>
        <v>15270.79</v>
      </c>
    </row>
    <row r="582" spans="1:20" x14ac:dyDescent="0.3">
      <c r="A582">
        <v>2014</v>
      </c>
      <c r="B582" s="12" t="s">
        <v>231</v>
      </c>
      <c r="C582" s="12" t="s">
        <v>276</v>
      </c>
      <c r="D582" s="10">
        <v>7561138.5199999996</v>
      </c>
      <c r="E582" s="10">
        <v>5159519.5290000001</v>
      </c>
      <c r="F582" s="2">
        <f t="shared" si="18"/>
        <v>12720658.048999999</v>
      </c>
      <c r="G582" s="2">
        <f t="shared" si="19"/>
        <v>-2401618.9909999995</v>
      </c>
      <c r="H582">
        <v>1552.47</v>
      </c>
      <c r="I582">
        <v>22239.903999999999</v>
      </c>
      <c r="J582" s="21">
        <v>3.8</v>
      </c>
      <c r="K582" s="21">
        <v>3.8</v>
      </c>
      <c r="L582" s="21">
        <v>3.2</v>
      </c>
      <c r="M582" s="21">
        <v>3.9</v>
      </c>
      <c r="N582" s="21">
        <v>4.2</v>
      </c>
      <c r="R582" s="11" t="s">
        <v>178</v>
      </c>
      <c r="S582">
        <f>SUMIF(GDP!$A$2:$A$195,'World-GCIRaw'!B582,GDP!$G$2:$G$195)</f>
        <v>1552.47</v>
      </c>
      <c r="T582">
        <f>SUMIF(POP!$A$3:$A$235,'World-GCIRaw'!R582,POP!$E$3:$E$235)</f>
        <v>22239.903999999999</v>
      </c>
    </row>
    <row r="583" spans="1:20" x14ac:dyDescent="0.3">
      <c r="A583">
        <v>2014</v>
      </c>
      <c r="B583" s="12" t="s">
        <v>420</v>
      </c>
      <c r="C583" s="12" t="s">
        <v>499</v>
      </c>
      <c r="D583" s="10">
        <v>463088976.83700001</v>
      </c>
      <c r="E583" s="10">
        <v>475177176.34399998</v>
      </c>
      <c r="F583" s="2">
        <f t="shared" si="18"/>
        <v>938266153.18099999</v>
      </c>
      <c r="G583" s="2">
        <f t="shared" si="19"/>
        <v>12088199.506999969</v>
      </c>
      <c r="H583">
        <v>50958.06</v>
      </c>
      <c r="I583">
        <v>35604.728000000003</v>
      </c>
      <c r="J583" s="21">
        <v>5.6</v>
      </c>
      <c r="K583" s="21">
        <v>5.3</v>
      </c>
      <c r="L583" s="21">
        <v>4.8</v>
      </c>
      <c r="M583" s="21">
        <v>5.5</v>
      </c>
      <c r="N583" s="21">
        <v>5.9</v>
      </c>
      <c r="R583" s="11" t="s">
        <v>291</v>
      </c>
      <c r="S583">
        <f>SUMIF(GDP!$A$2:$A$195,'World-GCIRaw'!B583,GDP!$G$2:$G$195)</f>
        <v>50958.06</v>
      </c>
      <c r="T583">
        <f>SUMIF(POP!$A$3:$A$235,'World-GCIRaw'!R583,POP!$E$3:$E$235)</f>
        <v>35604.728000000003</v>
      </c>
    </row>
    <row r="584" spans="1:20" hidden="1" x14ac:dyDescent="0.3">
      <c r="A584">
        <v>2014</v>
      </c>
      <c r="B584" s="28" t="s">
        <v>232</v>
      </c>
      <c r="C584" s="12" t="s">
        <v>276</v>
      </c>
      <c r="D584" s="10">
        <v>405529.76799999998</v>
      </c>
      <c r="E584" s="10">
        <v>98500.248000000007</v>
      </c>
      <c r="F584" s="2">
        <f t="shared" si="18"/>
        <v>504030.016</v>
      </c>
      <c r="G584" s="2">
        <f t="shared" si="19"/>
        <v>-307029.51999999996</v>
      </c>
      <c r="H584">
        <v>362.87200000000001</v>
      </c>
      <c r="I584">
        <v>4515.3919999999998</v>
      </c>
      <c r="J584" s="21">
        <v>0</v>
      </c>
      <c r="K584" s="21">
        <v>0</v>
      </c>
      <c r="L584" s="21">
        <v>0</v>
      </c>
      <c r="M584" s="21">
        <v>0</v>
      </c>
      <c r="N584" s="21">
        <v>0</v>
      </c>
      <c r="R584" s="11" t="s">
        <v>179</v>
      </c>
      <c r="S584">
        <f>SUMIF(GDP!$A$2:$A$195,'World-GCIRaw'!B584,GDP!$G$2:$G$195)</f>
        <v>362.87200000000001</v>
      </c>
      <c r="T584">
        <f>SUMIF(POP!$A$3:$A$235,'World-GCIRaw'!R584,POP!$E$3:$E$235)</f>
        <v>4515.3919999999998</v>
      </c>
    </row>
    <row r="585" spans="1:20" x14ac:dyDescent="0.3">
      <c r="A585">
        <v>2014</v>
      </c>
      <c r="B585" s="12" t="s">
        <v>233</v>
      </c>
      <c r="C585" s="12" t="s">
        <v>276</v>
      </c>
      <c r="D585" s="10">
        <v>4400000</v>
      </c>
      <c r="E585" s="10">
        <v>4193728.1140000001</v>
      </c>
      <c r="F585" s="2">
        <f t="shared" si="18"/>
        <v>8593728.1140000001</v>
      </c>
      <c r="G585" s="2">
        <f t="shared" si="19"/>
        <v>-206271.88599999994</v>
      </c>
      <c r="H585">
        <v>1241</v>
      </c>
      <c r="I585">
        <v>13569.438</v>
      </c>
      <c r="J585" s="21">
        <v>3.5</v>
      </c>
      <c r="K585" s="21">
        <v>3.8</v>
      </c>
      <c r="L585" s="21">
        <v>0</v>
      </c>
      <c r="M585" s="21">
        <v>2.9</v>
      </c>
      <c r="N585" s="21">
        <v>3.9</v>
      </c>
      <c r="R585" s="11" t="s">
        <v>180</v>
      </c>
      <c r="S585">
        <f>SUMIF(GDP!$A$2:$A$195,'World-GCIRaw'!B585,GDP!$G$2:$G$195)</f>
        <v>1241</v>
      </c>
      <c r="T585">
        <f>SUMIF(POP!$A$3:$A$235,'World-GCIRaw'!R585,POP!$E$3:$E$235)</f>
        <v>13569.438</v>
      </c>
    </row>
    <row r="586" spans="1:20" x14ac:dyDescent="0.3">
      <c r="A586">
        <v>2014</v>
      </c>
      <c r="B586" s="12" t="s">
        <v>421</v>
      </c>
      <c r="C586" s="12" t="s">
        <v>498</v>
      </c>
      <c r="D586" s="10">
        <v>72849513.578999996</v>
      </c>
      <c r="E586" s="10">
        <v>75083496.947999999</v>
      </c>
      <c r="F586" s="2">
        <f t="shared" si="18"/>
        <v>147933010.52700001</v>
      </c>
      <c r="G586" s="2">
        <f t="shared" si="19"/>
        <v>2233983.3690000027</v>
      </c>
      <c r="H586">
        <v>14643.85</v>
      </c>
      <c r="I586">
        <v>17613.797999999999</v>
      </c>
      <c r="J586" s="21">
        <v>4.7</v>
      </c>
      <c r="K586" s="21">
        <v>5.0999999999999996</v>
      </c>
      <c r="L586" s="21">
        <v>2.5</v>
      </c>
      <c r="M586" s="21">
        <v>5</v>
      </c>
      <c r="N586" s="21">
        <v>5</v>
      </c>
      <c r="R586" s="11" t="s">
        <v>293</v>
      </c>
      <c r="S586">
        <f>SUMIF(GDP!$A$2:$A$195,'World-GCIRaw'!B586,GDP!$G$2:$G$195)</f>
        <v>14643.85</v>
      </c>
      <c r="T586">
        <f>SUMIF(POP!$A$3:$A$235,'World-GCIRaw'!R586,POP!$E$3:$E$235)</f>
        <v>17613.797999999999</v>
      </c>
    </row>
    <row r="587" spans="1:20" x14ac:dyDescent="0.3">
      <c r="A587">
        <v>2014</v>
      </c>
      <c r="B587" s="12" t="s">
        <v>422</v>
      </c>
      <c r="C587" s="12" t="s">
        <v>500</v>
      </c>
      <c r="D587" s="10">
        <v>1959234625.1619999</v>
      </c>
      <c r="E587" s="10">
        <v>2342292696.3200002</v>
      </c>
      <c r="F587" s="2">
        <f t="shared" si="18"/>
        <v>4301527321.4820004</v>
      </c>
      <c r="G587" s="2">
        <f t="shared" si="19"/>
        <v>383058071.15800023</v>
      </c>
      <c r="H587">
        <v>7701.69</v>
      </c>
      <c r="I587">
        <v>1390110.388</v>
      </c>
      <c r="J587" s="21">
        <v>4.4000000000000004</v>
      </c>
      <c r="K587" s="21">
        <v>4.5999999999999996</v>
      </c>
      <c r="L587" s="21">
        <v>4.8</v>
      </c>
      <c r="M587" s="21">
        <v>4.5</v>
      </c>
      <c r="N587" s="21">
        <v>4.7</v>
      </c>
      <c r="R587" s="11" t="s">
        <v>294</v>
      </c>
      <c r="S587">
        <f>SUMIF(GDP!$A$2:$A$195,'World-GCIRaw'!B587,GDP!$G$2:$G$195)</f>
        <v>7701.69</v>
      </c>
      <c r="T587">
        <f>SUMIF(POP!$A$3:$A$235,'World-GCIRaw'!R587,POP!$E$3:$E$235)</f>
        <v>1390110.388</v>
      </c>
    </row>
    <row r="588" spans="1:20" x14ac:dyDescent="0.3">
      <c r="A588">
        <v>2014</v>
      </c>
      <c r="B588" s="12" t="s">
        <v>475</v>
      </c>
      <c r="C588" s="12" t="s">
        <v>500</v>
      </c>
      <c r="D588" s="10">
        <v>600613065.83700001</v>
      </c>
      <c r="E588" s="10">
        <v>524064898.602</v>
      </c>
      <c r="F588" s="2">
        <f t="shared" si="18"/>
        <v>1124677964.4390001</v>
      </c>
      <c r="G588" s="2">
        <f t="shared" si="19"/>
        <v>-76548167.235000014</v>
      </c>
      <c r="H588">
        <v>40182.28</v>
      </c>
      <c r="I588">
        <v>7194.5630000000001</v>
      </c>
      <c r="J588" s="21">
        <v>6.5</v>
      </c>
      <c r="K588" s="21">
        <v>6</v>
      </c>
      <c r="L588" s="21">
        <v>6.3</v>
      </c>
      <c r="M588" s="21">
        <v>6.5</v>
      </c>
      <c r="N588" s="21">
        <v>6.6</v>
      </c>
      <c r="R588" s="11" t="s">
        <v>295</v>
      </c>
      <c r="S588">
        <f>SUMIF(GDP!$A$2:$A$195,'World-GCIRaw'!B588,GDP!$G$2:$G$195)</f>
        <v>40182.28</v>
      </c>
      <c r="T588">
        <f>SUMIF(POP!$A$3:$A$235,'World-GCIRaw'!R588,POP!$E$3:$E$235)</f>
        <v>7194.5630000000001</v>
      </c>
    </row>
    <row r="589" spans="1:20" hidden="1" x14ac:dyDescent="0.3">
      <c r="A589">
        <v>2014</v>
      </c>
      <c r="B589" s="28" t="s">
        <v>476</v>
      </c>
      <c r="C589" s="12" t="s">
        <v>500</v>
      </c>
      <c r="D589" s="10">
        <v>11395934.961999999</v>
      </c>
      <c r="E589" s="10">
        <v>1240029.46</v>
      </c>
      <c r="F589" s="2">
        <f t="shared" si="18"/>
        <v>12635964.421999998</v>
      </c>
      <c r="G589" s="2">
        <f t="shared" si="19"/>
        <v>-10155905.502</v>
      </c>
      <c r="H589">
        <v>86997.5</v>
      </c>
      <c r="I589">
        <v>588.78099999999995</v>
      </c>
      <c r="J589" s="21">
        <v>0</v>
      </c>
      <c r="K589" s="21">
        <v>0</v>
      </c>
      <c r="L589" s="21">
        <v>0</v>
      </c>
      <c r="M589" s="21">
        <v>0</v>
      </c>
      <c r="N589" s="21">
        <v>0</v>
      </c>
      <c r="R589" s="11" t="s">
        <v>296</v>
      </c>
      <c r="S589">
        <f>SUMIF(GDP!$A$2:$A$195,'World-GCIRaw'!B589,GDP!$G$2:$G$195)</f>
        <v>86997.5</v>
      </c>
      <c r="T589">
        <f>SUMIF(POP!$A$3:$A$235,'World-GCIRaw'!R589,POP!$E$3:$E$235)</f>
        <v>588.78099999999995</v>
      </c>
    </row>
    <row r="590" spans="1:20" x14ac:dyDescent="0.3">
      <c r="A590">
        <v>2014</v>
      </c>
      <c r="B590" s="12" t="s">
        <v>477</v>
      </c>
      <c r="C590" s="12" t="s">
        <v>500</v>
      </c>
      <c r="D590" s="10">
        <v>273844886.82999998</v>
      </c>
      <c r="E590" s="10">
        <v>313563342.38</v>
      </c>
      <c r="F590" s="2">
        <f t="shared" si="18"/>
        <v>587408229.21000004</v>
      </c>
      <c r="G590" s="2">
        <f t="shared" si="19"/>
        <v>39718455.550000012</v>
      </c>
      <c r="H590">
        <v>22638.92</v>
      </c>
      <c r="I590">
        <v>23413.651999999998</v>
      </c>
      <c r="J590" s="21">
        <v>5.5</v>
      </c>
      <c r="K590" s="21">
        <v>5.9</v>
      </c>
      <c r="L590" s="21">
        <v>5.7</v>
      </c>
      <c r="M590" s="21">
        <v>5.3</v>
      </c>
      <c r="N590" s="21">
        <v>5.3</v>
      </c>
      <c r="R590" s="11" t="s">
        <v>297</v>
      </c>
      <c r="S590">
        <f>SUMIF(GDP!$A$2:$A$195,'World-GCIRaw'!B590,GDP!$G$2:$G$195)</f>
        <v>22638.92</v>
      </c>
      <c r="T590">
        <f>SUMIF(POP!$A$3:$A$235,'World-GCIRaw'!R590,POP!$E$3:$E$235)</f>
        <v>23413.651999999998</v>
      </c>
    </row>
    <row r="591" spans="1:20" x14ac:dyDescent="0.3">
      <c r="A591">
        <v>2014</v>
      </c>
      <c r="B591" s="12" t="s">
        <v>423</v>
      </c>
      <c r="C591" s="12" t="s">
        <v>498</v>
      </c>
      <c r="D591" s="10">
        <v>64027609.807999998</v>
      </c>
      <c r="E591" s="10">
        <v>54794812.015000001</v>
      </c>
      <c r="F591" s="2">
        <f t="shared" si="18"/>
        <v>118822421.823</v>
      </c>
      <c r="G591" s="2">
        <f t="shared" si="19"/>
        <v>-9232797.7929999977</v>
      </c>
      <c r="H591">
        <v>7998.84</v>
      </c>
      <c r="I591">
        <v>47791.911</v>
      </c>
      <c r="J591" s="21">
        <v>3.4</v>
      </c>
      <c r="K591" s="21">
        <v>2.7</v>
      </c>
      <c r="L591" s="21">
        <v>1.5</v>
      </c>
      <c r="M591" s="21">
        <v>3.7</v>
      </c>
      <c r="N591" s="21">
        <v>4.0999999999999996</v>
      </c>
      <c r="R591" s="11" t="s">
        <v>298</v>
      </c>
      <c r="S591">
        <f>SUMIF(GDP!$A$2:$A$195,'World-GCIRaw'!B591,GDP!$G$2:$G$195)</f>
        <v>7998.84</v>
      </c>
      <c r="T591">
        <f>SUMIF(POP!$A$3:$A$235,'World-GCIRaw'!R591,POP!$E$3:$E$235)</f>
        <v>47791.911</v>
      </c>
    </row>
    <row r="592" spans="1:20" hidden="1" x14ac:dyDescent="0.3">
      <c r="A592">
        <v>2014</v>
      </c>
      <c r="B592" s="28" t="s">
        <v>234</v>
      </c>
      <c r="C592" s="12" t="s">
        <v>276</v>
      </c>
      <c r="D592" s="10">
        <v>278263.05</v>
      </c>
      <c r="E592" s="10">
        <v>25897.29</v>
      </c>
      <c r="F592" s="2">
        <f t="shared" si="18"/>
        <v>304160.33999999997</v>
      </c>
      <c r="G592" s="2">
        <f t="shared" si="19"/>
        <v>-252365.75999999998</v>
      </c>
      <c r="H592">
        <v>898.64800000000002</v>
      </c>
      <c r="I592">
        <v>759.38499999999999</v>
      </c>
      <c r="J592" s="21">
        <v>0</v>
      </c>
      <c r="K592" s="21">
        <v>0</v>
      </c>
      <c r="L592" s="21">
        <v>0</v>
      </c>
      <c r="M592" s="21">
        <v>0</v>
      </c>
      <c r="N592" s="21">
        <v>0</v>
      </c>
      <c r="R592" s="11" t="s">
        <v>181</v>
      </c>
      <c r="S592">
        <f>SUMIF(GDP!$A$2:$A$195,'World-GCIRaw'!B592,GDP!$G$2:$G$195)</f>
        <v>898.64800000000002</v>
      </c>
      <c r="T592">
        <f>SUMIF(POP!$A$3:$A$235,'World-GCIRaw'!R592,POP!$E$3:$E$235)</f>
        <v>759.38499999999999</v>
      </c>
    </row>
    <row r="593" spans="1:20" hidden="1" x14ac:dyDescent="0.3">
      <c r="A593">
        <v>2014</v>
      </c>
      <c r="B593" s="28" t="s">
        <v>235</v>
      </c>
      <c r="C593" s="12" t="s">
        <v>276</v>
      </c>
      <c r="D593" s="10">
        <v>6883084.0489999996</v>
      </c>
      <c r="E593" s="10">
        <v>8865022.2990000006</v>
      </c>
      <c r="F593" s="2">
        <f t="shared" si="18"/>
        <v>15748106.348000001</v>
      </c>
      <c r="G593" s="2">
        <f t="shared" si="19"/>
        <v>1981938.2500000009</v>
      </c>
      <c r="H593">
        <v>425.40600000000001</v>
      </c>
      <c r="I593">
        <v>4871.1009999999997</v>
      </c>
      <c r="J593" s="21">
        <v>0</v>
      </c>
      <c r="K593" s="21">
        <v>0</v>
      </c>
      <c r="L593" s="21">
        <v>0</v>
      </c>
      <c r="M593" s="21">
        <v>0</v>
      </c>
      <c r="N593" s="21">
        <v>0</v>
      </c>
      <c r="R593" s="11" t="s">
        <v>182</v>
      </c>
      <c r="S593">
        <f>SUMIF(GDP!$A$2:$A$195,'World-GCIRaw'!B593,GDP!$G$2:$G$195)</f>
        <v>425.40600000000001</v>
      </c>
      <c r="T593">
        <f>SUMIF(POP!$A$3:$A$235,'World-GCIRaw'!R593,POP!$E$3:$E$235)</f>
        <v>4871.1009999999997</v>
      </c>
    </row>
    <row r="594" spans="1:20" x14ac:dyDescent="0.3">
      <c r="A594">
        <v>2014</v>
      </c>
      <c r="B594" s="12" t="s">
        <v>424</v>
      </c>
      <c r="C594" s="12" t="s">
        <v>498</v>
      </c>
      <c r="D594" s="10">
        <v>17184912.679000001</v>
      </c>
      <c r="E594" s="10">
        <v>11242661.045</v>
      </c>
      <c r="F594" s="2">
        <f t="shared" si="18"/>
        <v>28427573.723999999</v>
      </c>
      <c r="G594" s="2">
        <f t="shared" si="19"/>
        <v>-5942251.6340000015</v>
      </c>
      <c r="H594">
        <v>10679.13</v>
      </c>
      <c r="I594">
        <v>4757.5749999999998</v>
      </c>
      <c r="J594" s="21">
        <v>3.6</v>
      </c>
      <c r="K594" s="21">
        <v>2.8</v>
      </c>
      <c r="L594" s="21">
        <v>1.9</v>
      </c>
      <c r="M594" s="21">
        <v>3</v>
      </c>
      <c r="N594" s="21">
        <v>4.5999999999999996</v>
      </c>
      <c r="R594" s="11" t="s">
        <v>300</v>
      </c>
      <c r="S594">
        <f>SUMIF(GDP!$A$2:$A$195,'World-GCIRaw'!B594,GDP!$G$2:$G$195)</f>
        <v>10679.13</v>
      </c>
      <c r="T594">
        <f>SUMIF(POP!$A$3:$A$235,'World-GCIRaw'!R594,POP!$E$3:$E$235)</f>
        <v>4757.5749999999998</v>
      </c>
    </row>
    <row r="595" spans="1:20" x14ac:dyDescent="0.3">
      <c r="A595">
        <v>2014</v>
      </c>
      <c r="B595" s="12" t="s">
        <v>236</v>
      </c>
      <c r="C595" s="12" t="s">
        <v>276</v>
      </c>
      <c r="D595" s="10">
        <v>11177660.086999999</v>
      </c>
      <c r="E595" s="10">
        <v>12985053.43</v>
      </c>
      <c r="F595" s="2">
        <f t="shared" si="18"/>
        <v>24162713.516999997</v>
      </c>
      <c r="G595" s="2">
        <f t="shared" si="19"/>
        <v>1807393.3430000003</v>
      </c>
      <c r="H595">
        <v>1528.19</v>
      </c>
      <c r="I595">
        <v>22531.35</v>
      </c>
      <c r="J595" s="21">
        <v>40</v>
      </c>
      <c r="K595" s="21">
        <v>3.9</v>
      </c>
      <c r="L595" s="21">
        <v>2.8</v>
      </c>
      <c r="M595" s="21">
        <v>5.0999999999999996</v>
      </c>
      <c r="N595" s="21">
        <v>4.8</v>
      </c>
      <c r="R595" s="11" t="s">
        <v>183</v>
      </c>
      <c r="S595">
        <f>SUMIF(GDP!$A$2:$A$195,'World-GCIRaw'!B595,GDP!$G$2:$G$195)</f>
        <v>1528.19</v>
      </c>
      <c r="T595">
        <f>SUMIF(POP!$A$3:$A$235,'World-GCIRaw'!R595,POP!$E$3:$E$235)</f>
        <v>22531.35</v>
      </c>
    </row>
    <row r="596" spans="1:20" x14ac:dyDescent="0.3">
      <c r="A596">
        <v>2014</v>
      </c>
      <c r="B596" s="12" t="s">
        <v>127</v>
      </c>
      <c r="C596" s="12" t="s">
        <v>488</v>
      </c>
      <c r="D596" s="10">
        <v>22906873.370000001</v>
      </c>
      <c r="E596" s="10">
        <v>13843899.84</v>
      </c>
      <c r="F596" s="2">
        <f t="shared" si="18"/>
        <v>36750773.210000001</v>
      </c>
      <c r="G596" s="2">
        <f t="shared" si="19"/>
        <v>-9062973.5300000012</v>
      </c>
      <c r="H596">
        <v>13610.8</v>
      </c>
      <c r="I596">
        <v>4257.5330000000004</v>
      </c>
      <c r="J596" s="21">
        <v>4.9000000000000004</v>
      </c>
      <c r="K596" s="21">
        <v>5.6</v>
      </c>
      <c r="L596" s="21">
        <v>2.9</v>
      </c>
      <c r="M596" s="21">
        <v>4.5999999999999996</v>
      </c>
      <c r="N596" s="21">
        <v>4.2</v>
      </c>
      <c r="R596" s="11" t="s">
        <v>61</v>
      </c>
      <c r="S596">
        <f>SUMIF(GDP!$A$2:$A$195,'World-GCIRaw'!B596,GDP!$G$2:$G$195)</f>
        <v>13610.8</v>
      </c>
      <c r="T596">
        <f>SUMIF(POP!$A$3:$A$235,'World-GCIRaw'!R596,POP!$E$3:$E$235)</f>
        <v>4257.5330000000004</v>
      </c>
    </row>
    <row r="597" spans="1:20" x14ac:dyDescent="0.3">
      <c r="A597">
        <v>2014</v>
      </c>
      <c r="B597" s="12" t="s">
        <v>128</v>
      </c>
      <c r="C597" s="12" t="s">
        <v>488</v>
      </c>
      <c r="D597" s="10">
        <v>6828600.8119999999</v>
      </c>
      <c r="E597" s="10">
        <v>1923547.446</v>
      </c>
      <c r="F597" s="2">
        <f t="shared" si="18"/>
        <v>8752148.2579999994</v>
      </c>
      <c r="G597" s="2">
        <f t="shared" si="19"/>
        <v>-4905053.3660000004</v>
      </c>
      <c r="H597">
        <v>27273.93</v>
      </c>
      <c r="I597">
        <v>852.48628376060003</v>
      </c>
      <c r="J597" s="21">
        <v>5.8</v>
      </c>
      <c r="K597" s="21">
        <v>6.5</v>
      </c>
      <c r="L597" s="21">
        <v>0</v>
      </c>
      <c r="M597" s="21">
        <v>5.4</v>
      </c>
      <c r="N597" s="21">
        <v>5.6</v>
      </c>
      <c r="R597" s="11" t="s">
        <v>62</v>
      </c>
      <c r="S597">
        <f>SUMIF(GDP!$A$2:$A$195,'World-GCIRaw'!B597,GDP!$G$2:$G$195)</f>
        <v>27273.93</v>
      </c>
      <c r="T597">
        <f>SUMIF(POP!$A$3:$A$235,'World-GCIRaw'!R597,POP!$E$3:$E$235)</f>
        <v>852.48628376060003</v>
      </c>
    </row>
    <row r="598" spans="1:20" hidden="1" x14ac:dyDescent="0.3">
      <c r="A598">
        <v>2014</v>
      </c>
      <c r="B598" s="28" t="s">
        <v>129</v>
      </c>
      <c r="C598" s="12" t="s">
        <v>488</v>
      </c>
      <c r="D598" s="10">
        <v>153225461.484</v>
      </c>
      <c r="E598" s="10">
        <v>174279451.67500001</v>
      </c>
      <c r="F598" s="2">
        <f t="shared" si="18"/>
        <v>327504913.15900004</v>
      </c>
      <c r="G598" s="2">
        <f t="shared" si="19"/>
        <v>21053990.191000015</v>
      </c>
      <c r="H598">
        <v>19768.84</v>
      </c>
      <c r="I598">
        <v>10598.526</v>
      </c>
      <c r="J598" s="21">
        <v>0</v>
      </c>
      <c r="K598" s="21">
        <v>0</v>
      </c>
      <c r="L598" s="21">
        <v>0</v>
      </c>
      <c r="M598" s="21">
        <v>0</v>
      </c>
      <c r="N598" s="21">
        <v>0</v>
      </c>
      <c r="R598" s="11" t="s">
        <v>63</v>
      </c>
      <c r="S598">
        <f>SUMIF(GDP!$A$2:$A$195,'World-GCIRaw'!B598,GDP!$G$2:$G$195)</f>
        <v>19768.84</v>
      </c>
      <c r="T598">
        <f>SUMIF(POP!$A$3:$A$235,'World-GCIRaw'!R598,POP!$E$3:$E$235)</f>
        <v>10598.526</v>
      </c>
    </row>
    <row r="599" spans="1:20" hidden="1" x14ac:dyDescent="0.3">
      <c r="A599">
        <v>2014</v>
      </c>
      <c r="B599" s="28" t="s">
        <v>237</v>
      </c>
      <c r="C599" s="12" t="s">
        <v>276</v>
      </c>
      <c r="D599" s="10">
        <v>7086646.7319999998</v>
      </c>
      <c r="E599" s="10">
        <v>7914777.2410000004</v>
      </c>
      <c r="F599" s="2">
        <f t="shared" si="18"/>
        <v>15001423.973000001</v>
      </c>
      <c r="G599" s="2">
        <f t="shared" si="19"/>
        <v>828130.50900000054</v>
      </c>
      <c r="H599">
        <v>3492.5</v>
      </c>
      <c r="I599">
        <v>73722.86</v>
      </c>
      <c r="J599" s="21">
        <v>0</v>
      </c>
      <c r="K599" s="21">
        <v>0</v>
      </c>
      <c r="L599" s="21">
        <v>0</v>
      </c>
      <c r="M599" s="21">
        <v>0</v>
      </c>
      <c r="N599" s="21">
        <v>0</v>
      </c>
      <c r="R599" s="11" t="s">
        <v>184</v>
      </c>
      <c r="S599">
        <f>SUMIF(GDP!$A$2:$A$195,'World-GCIRaw'!B599,GDP!$G$2:$G$195)</f>
        <v>3492.5</v>
      </c>
      <c r="T599">
        <f>SUMIF(POP!$A$3:$A$235,'World-GCIRaw'!R599,POP!$E$3:$E$235)</f>
        <v>73722.86</v>
      </c>
    </row>
    <row r="600" spans="1:20" x14ac:dyDescent="0.3">
      <c r="A600">
        <v>2014</v>
      </c>
      <c r="B600" s="12" t="s">
        <v>130</v>
      </c>
      <c r="C600" s="12" t="s">
        <v>488</v>
      </c>
      <c r="D600" s="10">
        <v>99567827.973000005</v>
      </c>
      <c r="E600" s="10">
        <v>110748921.25</v>
      </c>
      <c r="F600" s="2">
        <f t="shared" si="18"/>
        <v>210316749.22299999</v>
      </c>
      <c r="G600" s="2">
        <f t="shared" si="19"/>
        <v>11181093.276999995</v>
      </c>
      <c r="H600">
        <v>62729.5</v>
      </c>
      <c r="I600">
        <v>5663.9139999999998</v>
      </c>
      <c r="J600" s="21">
        <v>6.1</v>
      </c>
      <c r="K600" s="21">
        <v>6.4</v>
      </c>
      <c r="L600" s="21">
        <v>5.6</v>
      </c>
      <c r="M600" s="21">
        <v>6.2</v>
      </c>
      <c r="N600" s="21">
        <v>6.2</v>
      </c>
      <c r="R600" s="11" t="s">
        <v>64</v>
      </c>
      <c r="S600">
        <f>SUMIF(GDP!$A$2:$A$195,'World-GCIRaw'!B600,GDP!$G$2:$G$195)</f>
        <v>62729.5</v>
      </c>
      <c r="T600">
        <f>SUMIF(POP!$A$3:$A$235,'World-GCIRaw'!R600,POP!$E$3:$E$235)</f>
        <v>5663.9139999999998</v>
      </c>
    </row>
    <row r="601" spans="1:20" hidden="1" x14ac:dyDescent="0.3">
      <c r="A601">
        <v>2014</v>
      </c>
      <c r="B601" s="28" t="s">
        <v>238</v>
      </c>
      <c r="C601" s="12" t="s">
        <v>137</v>
      </c>
      <c r="D601" s="10">
        <v>803000</v>
      </c>
      <c r="E601" s="10">
        <v>129163</v>
      </c>
      <c r="F601" s="2">
        <f t="shared" si="18"/>
        <v>932163</v>
      </c>
      <c r="G601" s="2">
        <f t="shared" si="19"/>
        <v>-673837</v>
      </c>
      <c r="H601">
        <v>1690.67</v>
      </c>
      <c r="I601">
        <v>912.16399999999999</v>
      </c>
      <c r="J601" s="21">
        <v>0</v>
      </c>
      <c r="K601" s="21">
        <v>0</v>
      </c>
      <c r="L601" s="21">
        <v>0</v>
      </c>
      <c r="M601" s="21">
        <v>0</v>
      </c>
      <c r="N601" s="21">
        <v>0</v>
      </c>
      <c r="R601" s="11" t="s">
        <v>185</v>
      </c>
      <c r="S601">
        <f>SUMIF(GDP!$A$2:$A$195,'World-GCIRaw'!B601,GDP!$G$2:$G$195)</f>
        <v>1690.67</v>
      </c>
      <c r="T601">
        <f>SUMIF(POP!$A$3:$A$235,'World-GCIRaw'!R601,POP!$E$3:$E$235)</f>
        <v>912.16399999999999</v>
      </c>
    </row>
    <row r="602" spans="1:20" hidden="1" x14ac:dyDescent="0.3">
      <c r="A602">
        <v>2014</v>
      </c>
      <c r="B602" s="28" t="s">
        <v>425</v>
      </c>
      <c r="C602" s="12" t="s">
        <v>498</v>
      </c>
      <c r="D602" s="10">
        <v>234206.274</v>
      </c>
      <c r="E602" s="10">
        <v>39369.142999999996</v>
      </c>
      <c r="F602" s="2">
        <f t="shared" si="18"/>
        <v>273575.41700000002</v>
      </c>
      <c r="G602" s="2">
        <f t="shared" si="19"/>
        <v>-194837.13099999999</v>
      </c>
      <c r="H602">
        <v>7466.58</v>
      </c>
      <c r="I602">
        <v>72.778000000000006</v>
      </c>
      <c r="J602" s="21">
        <v>0</v>
      </c>
      <c r="K602" s="21">
        <v>0</v>
      </c>
      <c r="L602" s="21">
        <v>0</v>
      </c>
      <c r="M602" s="21">
        <v>0</v>
      </c>
      <c r="N602" s="21">
        <v>0</v>
      </c>
      <c r="R602" s="11" t="s">
        <v>302</v>
      </c>
      <c r="S602">
        <f>SUMIF(GDP!$A$2:$A$195,'World-GCIRaw'!B602,GDP!$G$2:$G$195)</f>
        <v>7466.58</v>
      </c>
      <c r="T602">
        <f>SUMIF(POP!$A$3:$A$235,'World-GCIRaw'!R602,POP!$E$3:$E$235)</f>
        <v>72.778000000000006</v>
      </c>
    </row>
    <row r="603" spans="1:20" x14ac:dyDescent="0.3">
      <c r="A603">
        <v>2014</v>
      </c>
      <c r="B603" s="12" t="s">
        <v>426</v>
      </c>
      <c r="C603" s="12" t="s">
        <v>498</v>
      </c>
      <c r="D603" s="10">
        <v>17751694.859000001</v>
      </c>
      <c r="E603" s="10">
        <v>9927795.9739999995</v>
      </c>
      <c r="F603" s="2">
        <f t="shared" si="18"/>
        <v>27679490.833000001</v>
      </c>
      <c r="G603" s="2">
        <f t="shared" si="19"/>
        <v>-7823898.8850000016</v>
      </c>
      <c r="H603">
        <v>6693.69</v>
      </c>
      <c r="I603">
        <v>10405.843999999999</v>
      </c>
      <c r="J603" s="21">
        <v>3.7</v>
      </c>
      <c r="K603" s="21">
        <v>4.4000000000000004</v>
      </c>
      <c r="L603" s="21">
        <v>0</v>
      </c>
      <c r="M603" s="21">
        <v>4.5999999999999996</v>
      </c>
      <c r="N603" s="21">
        <v>4.8</v>
      </c>
      <c r="R603" s="11" t="s">
        <v>303</v>
      </c>
      <c r="S603">
        <f>SUMIF(GDP!$A$2:$A$195,'World-GCIRaw'!B603,GDP!$G$2:$G$195)</f>
        <v>6693.69</v>
      </c>
      <c r="T603">
        <f>SUMIF(POP!$A$3:$A$235,'World-GCIRaw'!R603,POP!$E$3:$E$235)</f>
        <v>10405.843999999999</v>
      </c>
    </row>
    <row r="604" spans="1:20" hidden="1" x14ac:dyDescent="0.3">
      <c r="A604">
        <v>2014</v>
      </c>
      <c r="B604" s="28" t="s">
        <v>427</v>
      </c>
      <c r="C604" s="12" t="s">
        <v>498</v>
      </c>
      <c r="D604" s="10">
        <v>27518177.870000001</v>
      </c>
      <c r="E604" s="10">
        <v>25724432.491</v>
      </c>
      <c r="F604" s="2">
        <f t="shared" si="18"/>
        <v>53242610.361000001</v>
      </c>
      <c r="G604" s="2">
        <f t="shared" si="19"/>
        <v>-1793745.3790000007</v>
      </c>
      <c r="H604">
        <v>6347</v>
      </c>
      <c r="I604">
        <v>15903.111999999999</v>
      </c>
      <c r="J604" s="21">
        <v>0</v>
      </c>
      <c r="K604" s="21">
        <v>0</v>
      </c>
      <c r="L604" s="21">
        <v>0</v>
      </c>
      <c r="M604" s="21">
        <v>0</v>
      </c>
      <c r="N604" s="21">
        <v>0</v>
      </c>
      <c r="R604" s="11" t="s">
        <v>304</v>
      </c>
      <c r="S604">
        <f>SUMIF(GDP!$A$2:$A$195,'World-GCIRaw'!B604,GDP!$G$2:$G$195)</f>
        <v>6347</v>
      </c>
      <c r="T604">
        <f>SUMIF(POP!$A$3:$A$235,'World-GCIRaw'!R604,POP!$E$3:$E$235)</f>
        <v>15903.111999999999</v>
      </c>
    </row>
    <row r="605" spans="1:20" x14ac:dyDescent="0.3">
      <c r="A605">
        <v>2014</v>
      </c>
      <c r="B605" s="12" t="s">
        <v>239</v>
      </c>
      <c r="C605" s="12" t="s">
        <v>276</v>
      </c>
      <c r="D605" s="10">
        <v>71337744.441</v>
      </c>
      <c r="E605" s="10">
        <v>26812195.958000001</v>
      </c>
      <c r="F605" s="2">
        <f t="shared" si="18"/>
        <v>98149940.399000004</v>
      </c>
      <c r="G605" s="2">
        <f t="shared" si="19"/>
        <v>-44525548.482999995</v>
      </c>
      <c r="H605">
        <v>3524.42</v>
      </c>
      <c r="I605">
        <v>91812.566000000006</v>
      </c>
      <c r="J605" s="21">
        <v>5.0999999999999996</v>
      </c>
      <c r="K605" s="21">
        <v>5.0999999999999996</v>
      </c>
      <c r="L605" s="21">
        <v>4.2</v>
      </c>
      <c r="M605" s="21">
        <v>4.9000000000000004</v>
      </c>
      <c r="N605" s="21">
        <v>6.2</v>
      </c>
      <c r="R605" s="11" t="s">
        <v>186</v>
      </c>
      <c r="S605">
        <f>SUMIF(GDP!$A$2:$A$195,'World-GCIRaw'!B605,GDP!$G$2:$G$195)</f>
        <v>3524.42</v>
      </c>
      <c r="T605">
        <f>SUMIF(POP!$A$3:$A$235,'World-GCIRaw'!R605,POP!$E$3:$E$235)</f>
        <v>91812.566000000006</v>
      </c>
    </row>
    <row r="606" spans="1:20" x14ac:dyDescent="0.3">
      <c r="A606">
        <v>2014</v>
      </c>
      <c r="B606" s="12" t="s">
        <v>428</v>
      </c>
      <c r="C606" s="12" t="s">
        <v>498</v>
      </c>
      <c r="D606" s="10">
        <v>10514175.669</v>
      </c>
      <c r="E606" s="10">
        <v>5301546.0089999996</v>
      </c>
      <c r="F606" s="2">
        <f t="shared" si="18"/>
        <v>15815721.677999999</v>
      </c>
      <c r="G606" s="2">
        <f t="shared" si="19"/>
        <v>-5212629.66</v>
      </c>
      <c r="H606">
        <v>3529.55</v>
      </c>
      <c r="I606">
        <v>6281.1890000000003</v>
      </c>
      <c r="J606" s="21">
        <v>4.5999999999999996</v>
      </c>
      <c r="K606" s="21">
        <v>4.5999999999999996</v>
      </c>
      <c r="L606" s="21">
        <v>0</v>
      </c>
      <c r="M606" s="21">
        <v>4.7</v>
      </c>
      <c r="N606" s="21">
        <v>5</v>
      </c>
      <c r="R606" s="11" t="s">
        <v>305</v>
      </c>
      <c r="S606">
        <f>SUMIF(GDP!$A$2:$A$195,'World-GCIRaw'!B606,GDP!$G$2:$G$195)</f>
        <v>3529.55</v>
      </c>
      <c r="T606">
        <f>SUMIF(POP!$A$3:$A$235,'World-GCIRaw'!R606,POP!$E$3:$E$235)</f>
        <v>6281.1890000000003</v>
      </c>
    </row>
    <row r="607" spans="1:20" hidden="1" x14ac:dyDescent="0.3">
      <c r="A607">
        <v>2014</v>
      </c>
      <c r="B607" s="28" t="s">
        <v>240</v>
      </c>
      <c r="C607" s="12" t="s">
        <v>276</v>
      </c>
      <c r="D607" s="10">
        <v>5945500</v>
      </c>
      <c r="E607" s="10">
        <v>12800000</v>
      </c>
      <c r="F607" s="2">
        <f t="shared" si="18"/>
        <v>18745500</v>
      </c>
      <c r="G607" s="2">
        <f t="shared" si="19"/>
        <v>6854500</v>
      </c>
      <c r="H607">
        <v>19245.650000000001</v>
      </c>
      <c r="I607">
        <v>1129.424</v>
      </c>
      <c r="J607" s="21">
        <v>0</v>
      </c>
      <c r="K607" s="21">
        <v>0</v>
      </c>
      <c r="L607" s="21">
        <v>0</v>
      </c>
      <c r="M607" s="21">
        <v>0</v>
      </c>
      <c r="N607" s="21">
        <v>0</v>
      </c>
      <c r="R607" s="11" t="s">
        <v>187</v>
      </c>
      <c r="S607">
        <f>SUMIF(GDP!$A$2:$A$195,'World-GCIRaw'!B607,GDP!$G$2:$G$195)</f>
        <v>19245.650000000001</v>
      </c>
      <c r="T607">
        <f>SUMIF(POP!$A$3:$A$235,'World-GCIRaw'!R607,POP!$E$3:$E$235)</f>
        <v>1129.424</v>
      </c>
    </row>
    <row r="608" spans="1:20" hidden="1" x14ac:dyDescent="0.3">
      <c r="A608">
        <v>2014</v>
      </c>
      <c r="B608" s="28" t="s">
        <v>241</v>
      </c>
      <c r="C608" s="12" t="s">
        <v>276</v>
      </c>
      <c r="D608" s="10">
        <v>1111173.7290000001</v>
      </c>
      <c r="E608" s="10">
        <v>612829.69900000002</v>
      </c>
      <c r="F608" s="2">
        <f t="shared" si="18"/>
        <v>1724003.4280000001</v>
      </c>
      <c r="G608" s="2">
        <f t="shared" si="19"/>
        <v>-498344.03</v>
      </c>
      <c r="H608">
        <v>710.245</v>
      </c>
      <c r="I608">
        <v>4746.0450000000001</v>
      </c>
      <c r="J608" s="21">
        <v>0</v>
      </c>
      <c r="K608" s="21">
        <v>0</v>
      </c>
      <c r="L608" s="21">
        <v>0</v>
      </c>
      <c r="M608" s="21">
        <v>0</v>
      </c>
      <c r="N608" s="21">
        <v>0</v>
      </c>
      <c r="R608" s="11" t="s">
        <v>188</v>
      </c>
      <c r="S608">
        <f>SUMIF(GDP!$A$2:$A$195,'World-GCIRaw'!B608,GDP!$G$2:$G$195)</f>
        <v>710.245</v>
      </c>
      <c r="T608">
        <f>SUMIF(POP!$A$3:$A$235,'World-GCIRaw'!R608,POP!$E$3:$E$235)</f>
        <v>4746.0450000000001</v>
      </c>
    </row>
    <row r="609" spans="1:20" x14ac:dyDescent="0.3">
      <c r="A609">
        <v>2014</v>
      </c>
      <c r="B609" s="12" t="s">
        <v>131</v>
      </c>
      <c r="C609" s="12" t="s">
        <v>488</v>
      </c>
      <c r="D609" s="10">
        <v>20184649.524</v>
      </c>
      <c r="E609" s="10">
        <v>17465559.811999999</v>
      </c>
      <c r="F609" s="2">
        <f t="shared" si="18"/>
        <v>37650209.335999995</v>
      </c>
      <c r="G609" s="2">
        <f t="shared" si="19"/>
        <v>-2719089.7120000012</v>
      </c>
      <c r="H609">
        <v>20267.04</v>
      </c>
      <c r="I609">
        <v>1318.3589999999999</v>
      </c>
      <c r="J609" s="21">
        <v>4.9000000000000004</v>
      </c>
      <c r="K609" s="21">
        <v>4.4000000000000004</v>
      </c>
      <c r="L609" s="21">
        <v>3.7</v>
      </c>
      <c r="M609" s="21">
        <v>6.3</v>
      </c>
      <c r="N609" s="21">
        <v>5.3</v>
      </c>
      <c r="R609" s="11" t="s">
        <v>65</v>
      </c>
      <c r="S609">
        <f>SUMIF(GDP!$A$2:$A$195,'World-GCIRaw'!B609,GDP!$G$2:$G$195)</f>
        <v>20267.04</v>
      </c>
      <c r="T609">
        <f>SUMIF(POP!$A$3:$A$235,'World-GCIRaw'!R609,POP!$E$3:$E$235)</f>
        <v>1318.3589999999999</v>
      </c>
    </row>
    <row r="610" spans="1:20" hidden="1" x14ac:dyDescent="0.3">
      <c r="A610">
        <v>2014</v>
      </c>
      <c r="B610" s="28" t="s">
        <v>249</v>
      </c>
      <c r="C610" s="12" t="s">
        <v>276</v>
      </c>
      <c r="D610" s="10">
        <v>1679133.547</v>
      </c>
      <c r="E610" s="10">
        <v>1883597.4080000001</v>
      </c>
      <c r="F610" s="2">
        <f t="shared" si="18"/>
        <v>3562730.9550000001</v>
      </c>
      <c r="G610" s="2">
        <f t="shared" si="19"/>
        <v>204463.86100000003</v>
      </c>
      <c r="H610">
        <v>4090.96</v>
      </c>
      <c r="I610">
        <v>1295.097</v>
      </c>
      <c r="J610" s="21">
        <v>0</v>
      </c>
      <c r="K610" s="21">
        <v>0</v>
      </c>
      <c r="L610" s="21">
        <v>0</v>
      </c>
      <c r="M610" s="21">
        <v>0</v>
      </c>
      <c r="N610" s="21">
        <v>0</v>
      </c>
      <c r="R610" s="11" t="s">
        <v>189</v>
      </c>
      <c r="S610">
        <f>SUMIF(GDP!$A$2:$A$195,'World-GCIRaw'!B610,GDP!$G$2:$G$195)</f>
        <v>4090.96</v>
      </c>
      <c r="T610">
        <f>SUMIF(POP!$A$3:$A$235,'World-GCIRaw'!R610,POP!$E$3:$E$235)</f>
        <v>1295.097</v>
      </c>
    </row>
    <row r="611" spans="1:20" x14ac:dyDescent="0.3">
      <c r="A611">
        <v>2014</v>
      </c>
      <c r="B611" s="12" t="s">
        <v>429</v>
      </c>
      <c r="C611" s="12" t="s">
        <v>276</v>
      </c>
      <c r="D611" s="10">
        <v>15551014.24</v>
      </c>
      <c r="E611" s="10">
        <v>3427375.0550000002</v>
      </c>
      <c r="F611" s="2">
        <f t="shared" si="18"/>
        <v>18978389.295000002</v>
      </c>
      <c r="G611" s="2">
        <f t="shared" si="19"/>
        <v>-12123639.185000001</v>
      </c>
      <c r="H611">
        <v>613.101</v>
      </c>
      <c r="I611">
        <v>97366.774000000005</v>
      </c>
      <c r="J611" s="21">
        <v>4.5</v>
      </c>
      <c r="K611" s="21">
        <v>4.5999999999999996</v>
      </c>
      <c r="L611" s="21">
        <v>2.2000000000000002</v>
      </c>
      <c r="M611" s="21">
        <v>4.9000000000000004</v>
      </c>
      <c r="N611" s="21">
        <v>6.2</v>
      </c>
      <c r="R611" s="11" t="s">
        <v>306</v>
      </c>
      <c r="S611">
        <f>SUMIF(GDP!$A$2:$A$195,'World-GCIRaw'!B611,GDP!$G$2:$G$195)</f>
        <v>613.101</v>
      </c>
      <c r="T611">
        <f>SUMIF(POP!$A$3:$A$235,'World-GCIRaw'!R611,POP!$E$3:$E$235)</f>
        <v>97366.774000000005</v>
      </c>
    </row>
    <row r="612" spans="1:20" hidden="1" x14ac:dyDescent="0.3">
      <c r="A612">
        <v>2014</v>
      </c>
      <c r="B612" s="28" t="s">
        <v>430</v>
      </c>
      <c r="C612" s="12" t="s">
        <v>497</v>
      </c>
      <c r="D612" s="10">
        <v>3250463.58</v>
      </c>
      <c r="E612" s="10">
        <v>1373264.4310000001</v>
      </c>
      <c r="F612" s="2">
        <f t="shared" si="18"/>
        <v>4623728.0109999999</v>
      </c>
      <c r="G612" s="2">
        <f t="shared" si="19"/>
        <v>-1877199.149</v>
      </c>
      <c r="H612">
        <v>5179.87</v>
      </c>
      <c r="I612">
        <v>885.80600000000004</v>
      </c>
      <c r="J612" s="21">
        <v>0</v>
      </c>
      <c r="K612" s="21">
        <v>0</v>
      </c>
      <c r="L612" s="21">
        <v>0</v>
      </c>
      <c r="M612" s="21">
        <v>0</v>
      </c>
      <c r="N612" s="21">
        <v>0</v>
      </c>
      <c r="R612" s="11" t="s">
        <v>308</v>
      </c>
      <c r="S612">
        <f>SUMIF(GDP!$A$2:$A$195,'World-GCIRaw'!B612,GDP!$G$2:$G$195)</f>
        <v>5179.87</v>
      </c>
      <c r="T612">
        <f>SUMIF(POP!$A$3:$A$235,'World-GCIRaw'!R612,POP!$E$3:$E$235)</f>
        <v>885.80600000000004</v>
      </c>
    </row>
    <row r="613" spans="1:20" x14ac:dyDescent="0.3">
      <c r="A613">
        <v>2014</v>
      </c>
      <c r="B613" s="12" t="s">
        <v>132</v>
      </c>
      <c r="C613" s="12" t="s">
        <v>488</v>
      </c>
      <c r="D613" s="10">
        <v>76773254.673999995</v>
      </c>
      <c r="E613" s="10">
        <v>74338833.528999999</v>
      </c>
      <c r="F613" s="2">
        <f t="shared" si="18"/>
        <v>151112088.20300001</v>
      </c>
      <c r="G613" s="2">
        <f t="shared" si="19"/>
        <v>-2434421.1449999958</v>
      </c>
      <c r="H613">
        <v>50087.85</v>
      </c>
      <c r="I613">
        <v>5459.7169999999996</v>
      </c>
      <c r="J613" s="21">
        <v>6.4</v>
      </c>
      <c r="K613" s="21">
        <v>7</v>
      </c>
      <c r="L613" s="21">
        <v>6.3</v>
      </c>
      <c r="M613" s="21">
        <v>6.3</v>
      </c>
      <c r="N613" s="21">
        <v>6.1</v>
      </c>
      <c r="R613" s="11" t="s">
        <v>67</v>
      </c>
      <c r="S613">
        <f>SUMIF(GDP!$A$2:$A$195,'World-GCIRaw'!B613,GDP!$G$2:$G$195)</f>
        <v>50087.85</v>
      </c>
      <c r="T613">
        <f>SUMIF(POP!$A$3:$A$235,'World-GCIRaw'!R613,POP!$E$3:$E$235)</f>
        <v>5459.7169999999996</v>
      </c>
    </row>
    <row r="614" spans="1:20" x14ac:dyDescent="0.3">
      <c r="A614">
        <v>2014</v>
      </c>
      <c r="B614" s="12" t="s">
        <v>133</v>
      </c>
      <c r="C614" s="12" t="s">
        <v>488</v>
      </c>
      <c r="D614" s="10">
        <v>659872076.38399994</v>
      </c>
      <c r="E614" s="10">
        <v>566656165.38100004</v>
      </c>
      <c r="F614" s="2">
        <f t="shared" si="18"/>
        <v>1226528241.7649999</v>
      </c>
      <c r="G614" s="2">
        <f t="shared" si="19"/>
        <v>-93215911.002999902</v>
      </c>
      <c r="H614">
        <v>44616.41</v>
      </c>
      <c r="I614">
        <v>66418.986000000004</v>
      </c>
      <c r="J614" s="21">
        <v>6.5</v>
      </c>
      <c r="K614" s="21">
        <v>7.4</v>
      </c>
      <c r="L614" s="21">
        <v>6.5</v>
      </c>
      <c r="M614" s="21">
        <v>6.1</v>
      </c>
      <c r="N614" s="21">
        <v>6.1</v>
      </c>
      <c r="R614" s="11" t="s">
        <v>68</v>
      </c>
      <c r="S614">
        <f>SUMIF(GDP!$A$2:$A$195,'World-GCIRaw'!B614,GDP!$G$2:$G$195)</f>
        <v>44616.41</v>
      </c>
      <c r="T614">
        <f>SUMIF(POP!$A$3:$A$235,'World-GCIRaw'!R614,POP!$E$3:$E$235)</f>
        <v>66418.986000000004</v>
      </c>
    </row>
    <row r="615" spans="1:20" x14ac:dyDescent="0.3">
      <c r="A615">
        <v>2014</v>
      </c>
      <c r="B615" s="12" t="s">
        <v>242</v>
      </c>
      <c r="C615" s="12" t="s">
        <v>276</v>
      </c>
      <c r="D615" s="10">
        <v>4055305.4070000001</v>
      </c>
      <c r="E615" s="10">
        <v>9158299.6799999997</v>
      </c>
      <c r="F615" s="2">
        <f t="shared" si="18"/>
        <v>13213605.086999999</v>
      </c>
      <c r="G615" s="2">
        <f t="shared" si="19"/>
        <v>5102994.273</v>
      </c>
      <c r="H615">
        <v>9746.7800000000007</v>
      </c>
      <c r="I615">
        <v>1875.713</v>
      </c>
      <c r="J615" s="21">
        <v>2.9</v>
      </c>
      <c r="K615" s="21">
        <v>2.4</v>
      </c>
      <c r="L615" s="21">
        <v>2.4</v>
      </c>
      <c r="M615" s="21">
        <v>3.1</v>
      </c>
      <c r="N615" s="21">
        <v>3.6</v>
      </c>
      <c r="R615" s="11" t="s">
        <v>190</v>
      </c>
      <c r="S615">
        <f>SUMIF(GDP!$A$2:$A$195,'World-GCIRaw'!B615,GDP!$G$2:$G$195)</f>
        <v>9746.7800000000007</v>
      </c>
      <c r="T615">
        <f>SUMIF(POP!$A$3:$A$235,'World-GCIRaw'!R615,POP!$E$3:$E$235)</f>
        <v>1875.713</v>
      </c>
    </row>
    <row r="616" spans="1:20" x14ac:dyDescent="0.3">
      <c r="A616">
        <v>2014</v>
      </c>
      <c r="B616" s="12" t="s">
        <v>243</v>
      </c>
      <c r="C616" s="12" t="s">
        <v>276</v>
      </c>
      <c r="D616" s="10">
        <v>387202.31300000002</v>
      </c>
      <c r="E616" s="10">
        <v>103937.308</v>
      </c>
      <c r="F616" s="2">
        <f t="shared" si="18"/>
        <v>491139.62100000004</v>
      </c>
      <c r="G616" s="2">
        <f t="shared" si="19"/>
        <v>-283265.005</v>
      </c>
      <c r="H616">
        <v>656.49699999999996</v>
      </c>
      <c r="I616">
        <v>1917.8520000000001</v>
      </c>
      <c r="J616" s="21">
        <v>5.5</v>
      </c>
      <c r="K616" s="21">
        <v>5.7</v>
      </c>
      <c r="L616" s="21">
        <v>0</v>
      </c>
      <c r="M616" s="21">
        <v>5.0999999999999996</v>
      </c>
      <c r="N616" s="21">
        <v>5.6</v>
      </c>
      <c r="R616" s="11" t="s">
        <v>191</v>
      </c>
      <c r="S616">
        <f>SUMIF(GDP!$A$2:$A$195,'World-GCIRaw'!B616,GDP!$G$2:$G$195)</f>
        <v>656.49699999999996</v>
      </c>
      <c r="T616">
        <f>SUMIF(POP!$A$3:$A$235,'World-GCIRaw'!R616,POP!$E$3:$E$235)</f>
        <v>1917.8520000000001</v>
      </c>
    </row>
    <row r="617" spans="1:20" x14ac:dyDescent="0.3">
      <c r="A617">
        <v>2014</v>
      </c>
      <c r="B617" s="12" t="s">
        <v>158</v>
      </c>
      <c r="C617" s="12" t="s">
        <v>488</v>
      </c>
      <c r="D617" s="10">
        <v>8601807.2410000004</v>
      </c>
      <c r="E617" s="10">
        <v>2861043.298</v>
      </c>
      <c r="F617" s="2">
        <f t="shared" si="18"/>
        <v>11462850.539000001</v>
      </c>
      <c r="G617" s="2">
        <f t="shared" si="19"/>
        <v>-5740763.943</v>
      </c>
      <c r="H617">
        <v>4441.7700000000004</v>
      </c>
      <c r="I617">
        <v>3992.346</v>
      </c>
      <c r="J617" s="21">
        <v>4.3</v>
      </c>
      <c r="K617" s="21">
        <v>4.2</v>
      </c>
      <c r="L617" s="21">
        <v>3.9</v>
      </c>
      <c r="M617" s="21">
        <v>4.8</v>
      </c>
      <c r="N617" s="21">
        <v>4.5</v>
      </c>
      <c r="R617" s="11" t="s">
        <v>141</v>
      </c>
      <c r="S617">
        <f>SUMIF(GDP!$A$2:$A$195,'World-GCIRaw'!B617,GDP!$G$2:$G$195)</f>
        <v>4441.7700000000004</v>
      </c>
      <c r="T617">
        <f>SUMIF(POP!$A$3:$A$235,'World-GCIRaw'!R617,POP!$E$3:$E$235)</f>
        <v>3992.346</v>
      </c>
    </row>
    <row r="618" spans="1:20" x14ac:dyDescent="0.3">
      <c r="A618">
        <v>2014</v>
      </c>
      <c r="B618" s="12" t="s">
        <v>134</v>
      </c>
      <c r="C618" s="12" t="s">
        <v>488</v>
      </c>
      <c r="D618" s="10">
        <v>1214955667.3610001</v>
      </c>
      <c r="E618" s="10">
        <v>1498157777.8150001</v>
      </c>
      <c r="F618" s="2">
        <f t="shared" si="18"/>
        <v>2713113445.1760001</v>
      </c>
      <c r="G618" s="2">
        <f t="shared" si="19"/>
        <v>283202110.454</v>
      </c>
      <c r="H618">
        <v>48218.87</v>
      </c>
      <c r="I618">
        <v>81489.66</v>
      </c>
      <c r="J618" s="21">
        <v>5.5</v>
      </c>
      <c r="K618" s="21">
        <v>6.4</v>
      </c>
      <c r="L618" s="21">
        <v>3.3</v>
      </c>
      <c r="M618" s="21">
        <v>6.3</v>
      </c>
      <c r="N618" s="21">
        <v>6.2</v>
      </c>
      <c r="R618" s="11" t="s">
        <v>69</v>
      </c>
      <c r="S618">
        <f>SUMIF(GDP!$A$2:$A$195,'World-GCIRaw'!B618,GDP!$G$2:$G$195)</f>
        <v>48218.87</v>
      </c>
      <c r="T618">
        <f>SUMIF(POP!$A$3:$A$235,'World-GCIRaw'!R618,POP!$E$3:$E$235)</f>
        <v>81489.66</v>
      </c>
    </row>
    <row r="619" spans="1:20" x14ac:dyDescent="0.3">
      <c r="A619">
        <v>2014</v>
      </c>
      <c r="B619" s="12" t="s">
        <v>250</v>
      </c>
      <c r="C619" s="12" t="s">
        <v>276</v>
      </c>
      <c r="D619" s="10">
        <v>14600200</v>
      </c>
      <c r="E619" s="10">
        <v>12398019.630999999</v>
      </c>
      <c r="F619" s="2">
        <f t="shared" si="18"/>
        <v>26998219.630999997</v>
      </c>
      <c r="G619" s="2">
        <f t="shared" si="19"/>
        <v>-2202180.3690000009</v>
      </c>
      <c r="H619">
        <v>1962.66</v>
      </c>
      <c r="I619">
        <v>26962.562999999998</v>
      </c>
      <c r="J619" s="21">
        <v>4</v>
      </c>
      <c r="K619" s="21">
        <v>4.0999999999999996</v>
      </c>
      <c r="L619" s="21">
        <v>1.8</v>
      </c>
      <c r="M619" s="21">
        <v>5.3</v>
      </c>
      <c r="N619" s="21">
        <v>5.6</v>
      </c>
      <c r="R619" s="11" t="s">
        <v>192</v>
      </c>
      <c r="S619">
        <f>SUMIF(GDP!$A$2:$A$195,'World-GCIRaw'!B619,GDP!$G$2:$G$195)</f>
        <v>1962.66</v>
      </c>
      <c r="T619">
        <f>SUMIF(POP!$A$3:$A$235,'World-GCIRaw'!R619,POP!$E$3:$E$235)</f>
        <v>26962.562999999998</v>
      </c>
    </row>
    <row r="620" spans="1:20" x14ac:dyDescent="0.3">
      <c r="A620">
        <v>2014</v>
      </c>
      <c r="B620" s="12" t="s">
        <v>135</v>
      </c>
      <c r="C620" s="12" t="s">
        <v>488</v>
      </c>
      <c r="D620" s="10">
        <v>62180636.372000001</v>
      </c>
      <c r="E620" s="10">
        <v>35755371.471000001</v>
      </c>
      <c r="F620" s="2">
        <f t="shared" si="18"/>
        <v>97936007.842999995</v>
      </c>
      <c r="G620" s="2">
        <f t="shared" si="19"/>
        <v>-26425264.901000001</v>
      </c>
      <c r="H620">
        <v>21726.89</v>
      </c>
      <c r="I620">
        <v>11264.726000000001</v>
      </c>
      <c r="J620" s="21">
        <v>4.0999999999999996</v>
      </c>
      <c r="K620" s="21">
        <v>4.4000000000000004</v>
      </c>
      <c r="L620" s="21">
        <v>2.7</v>
      </c>
      <c r="M620" s="21">
        <v>4.2</v>
      </c>
      <c r="N620" s="21">
        <v>5.4</v>
      </c>
      <c r="R620" s="11" t="s">
        <v>71</v>
      </c>
      <c r="S620">
        <f>SUMIF(GDP!$A$2:$A$195,'World-GCIRaw'!B620,GDP!$G$2:$G$195)</f>
        <v>21726.89</v>
      </c>
      <c r="T620">
        <f>SUMIF(POP!$A$3:$A$235,'World-GCIRaw'!R620,POP!$E$3:$E$235)</f>
        <v>11264.726000000001</v>
      </c>
    </row>
    <row r="621" spans="1:20" hidden="1" x14ac:dyDescent="0.3">
      <c r="A621">
        <v>2014</v>
      </c>
      <c r="B621" s="28" t="s">
        <v>431</v>
      </c>
      <c r="C621" s="12" t="s">
        <v>498</v>
      </c>
      <c r="D621" s="10">
        <v>339553.15299999999</v>
      </c>
      <c r="E621" s="10">
        <v>36944.972000000002</v>
      </c>
      <c r="F621" s="2">
        <f t="shared" si="18"/>
        <v>376498.125</v>
      </c>
      <c r="G621" s="2">
        <f t="shared" si="19"/>
        <v>-302608.18099999998</v>
      </c>
      <c r="H621">
        <v>8569.93</v>
      </c>
      <c r="I621">
        <v>106.36</v>
      </c>
      <c r="J621" s="21">
        <v>0</v>
      </c>
      <c r="K621" s="21">
        <v>0</v>
      </c>
      <c r="L621" s="21">
        <v>0</v>
      </c>
      <c r="M621" s="21">
        <v>0</v>
      </c>
      <c r="N621" s="21">
        <v>0</v>
      </c>
      <c r="R621" s="11" t="s">
        <v>311</v>
      </c>
      <c r="S621">
        <f>SUMIF(GDP!$A$2:$A$195,'World-GCIRaw'!B621,GDP!$G$2:$G$195)</f>
        <v>8569.93</v>
      </c>
      <c r="T621">
        <f>SUMIF(POP!$A$3:$A$235,'World-GCIRaw'!R621,POP!$E$3:$E$235)</f>
        <v>106.36</v>
      </c>
    </row>
    <row r="622" spans="1:20" x14ac:dyDescent="0.3">
      <c r="A622">
        <v>2014</v>
      </c>
      <c r="B622" s="12" t="s">
        <v>432</v>
      </c>
      <c r="C622" s="12" t="s">
        <v>498</v>
      </c>
      <c r="D622" s="10">
        <v>18263243.838</v>
      </c>
      <c r="E622" s="10">
        <v>10890690.739</v>
      </c>
      <c r="F622" s="2">
        <f t="shared" si="18"/>
        <v>29153934.577</v>
      </c>
      <c r="G622" s="2">
        <f t="shared" si="19"/>
        <v>-7372553.0989999995</v>
      </c>
      <c r="H622">
        <v>3687.75</v>
      </c>
      <c r="I622">
        <v>15923.558999999999</v>
      </c>
      <c r="J622" s="21">
        <v>4.5</v>
      </c>
      <c r="K622" s="21">
        <v>3.7</v>
      </c>
      <c r="L622" s="21">
        <v>0</v>
      </c>
      <c r="M622" s="21">
        <v>4</v>
      </c>
      <c r="N622" s="21">
        <v>4.0999999999999996</v>
      </c>
      <c r="R622" s="11" t="s">
        <v>313</v>
      </c>
      <c r="S622">
        <f>SUMIF(GDP!$A$2:$A$195,'World-GCIRaw'!B622,GDP!$G$2:$G$195)</f>
        <v>3687.75</v>
      </c>
      <c r="T622">
        <f>SUMIF(POP!$A$3:$A$235,'World-GCIRaw'!R622,POP!$E$3:$E$235)</f>
        <v>15923.558999999999</v>
      </c>
    </row>
    <row r="623" spans="1:20" x14ac:dyDescent="0.3">
      <c r="A623">
        <v>2014</v>
      </c>
      <c r="B623" s="12" t="s">
        <v>244</v>
      </c>
      <c r="C623" s="12" t="s">
        <v>276</v>
      </c>
      <c r="D623" s="10">
        <v>2509210.1469999999</v>
      </c>
      <c r="E623" s="10">
        <v>1946667.591</v>
      </c>
      <c r="F623" s="2">
        <f t="shared" si="18"/>
        <v>4455877.7379999999</v>
      </c>
      <c r="G623" s="2">
        <f t="shared" si="19"/>
        <v>-562542.55599999987</v>
      </c>
      <c r="H623">
        <v>729.798</v>
      </c>
      <c r="I623">
        <v>11805.509</v>
      </c>
      <c r="J623" s="21">
        <v>2.1</v>
      </c>
      <c r="K623" s="21">
        <v>1.9</v>
      </c>
      <c r="L623" s="21">
        <v>0</v>
      </c>
      <c r="M623" s="21">
        <v>2.9</v>
      </c>
      <c r="N623" s="21">
        <v>2.5</v>
      </c>
      <c r="R623" s="11" t="s">
        <v>193</v>
      </c>
      <c r="S623">
        <f>SUMIF(GDP!$A$2:$A$195,'World-GCIRaw'!B623,GDP!$G$2:$G$195)</f>
        <v>729.798</v>
      </c>
      <c r="T623">
        <f>SUMIF(POP!$A$3:$A$235,'World-GCIRaw'!R623,POP!$E$3:$E$235)</f>
        <v>11805.509</v>
      </c>
    </row>
    <row r="624" spans="1:20" hidden="1" x14ac:dyDescent="0.3">
      <c r="A624">
        <v>2014</v>
      </c>
      <c r="B624" s="28" t="s">
        <v>245</v>
      </c>
      <c r="C624" s="12" t="s">
        <v>276</v>
      </c>
      <c r="D624" s="10">
        <v>194215.71100000001</v>
      </c>
      <c r="E624" s="10">
        <v>166054.83199999999</v>
      </c>
      <c r="F624" s="2">
        <f t="shared" si="18"/>
        <v>360270.54300000001</v>
      </c>
      <c r="G624" s="2">
        <f t="shared" si="19"/>
        <v>-28160.879000000015</v>
      </c>
      <c r="H624">
        <v>662.38199999999995</v>
      </c>
      <c r="I624">
        <v>1725.7439999999999</v>
      </c>
      <c r="J624" s="21">
        <v>0</v>
      </c>
      <c r="K624" s="21">
        <v>0</v>
      </c>
      <c r="L624" s="21">
        <v>0</v>
      </c>
      <c r="M624" s="21">
        <v>0</v>
      </c>
      <c r="N624" s="21">
        <v>0</v>
      </c>
      <c r="R624" s="11" t="s">
        <v>194</v>
      </c>
      <c r="S624">
        <f>SUMIF(GDP!$A$2:$A$195,'World-GCIRaw'!B624,GDP!$G$2:$G$195)</f>
        <v>662.38199999999995</v>
      </c>
      <c r="T624">
        <f>SUMIF(POP!$A$3:$A$235,'World-GCIRaw'!R624,POP!$E$3:$E$235)</f>
        <v>1725.7439999999999</v>
      </c>
    </row>
    <row r="625" spans="1:20" x14ac:dyDescent="0.3">
      <c r="A625">
        <v>2014</v>
      </c>
      <c r="B625" s="12" t="s">
        <v>433</v>
      </c>
      <c r="C625" s="12" t="s">
        <v>498</v>
      </c>
      <c r="D625" s="10">
        <v>1783310.8470000001</v>
      </c>
      <c r="E625" s="10">
        <v>1174049.92</v>
      </c>
      <c r="F625" s="2">
        <f t="shared" si="18"/>
        <v>2957360.767</v>
      </c>
      <c r="G625" s="2">
        <f t="shared" si="19"/>
        <v>-609260.92700000014</v>
      </c>
      <c r="H625">
        <v>4029.78</v>
      </c>
      <c r="I625">
        <v>763.39300000000003</v>
      </c>
      <c r="J625" s="21">
        <v>3.8</v>
      </c>
      <c r="K625" s="21">
        <v>3.2</v>
      </c>
      <c r="L625" s="21">
        <v>0</v>
      </c>
      <c r="M625" s="21">
        <v>3.5</v>
      </c>
      <c r="N625" s="21">
        <v>3.8</v>
      </c>
      <c r="R625" s="11" t="s">
        <v>314</v>
      </c>
      <c r="S625">
        <f>SUMIF(GDP!$A$2:$A$195,'World-GCIRaw'!B625,GDP!$G$2:$G$195)</f>
        <v>4029.78</v>
      </c>
      <c r="T625">
        <f>SUMIF(POP!$A$3:$A$235,'World-GCIRaw'!R625,POP!$E$3:$E$235)</f>
        <v>763.39300000000003</v>
      </c>
    </row>
    <row r="626" spans="1:20" x14ac:dyDescent="0.3">
      <c r="A626">
        <v>2014</v>
      </c>
      <c r="B626" s="12" t="s">
        <v>434</v>
      </c>
      <c r="C626" s="12" t="s">
        <v>498</v>
      </c>
      <c r="D626" s="10">
        <v>3765491.2510000002</v>
      </c>
      <c r="E626" s="10">
        <v>957017.35499999998</v>
      </c>
      <c r="F626" s="2">
        <f t="shared" si="18"/>
        <v>4722508.6060000006</v>
      </c>
      <c r="G626" s="2">
        <f t="shared" si="19"/>
        <v>-2808473.8960000002</v>
      </c>
      <c r="H626">
        <v>829.91099999999994</v>
      </c>
      <c r="I626">
        <v>10572.466</v>
      </c>
      <c r="J626" s="21">
        <v>2.2000000000000002</v>
      </c>
      <c r="K626" s="21">
        <v>2.4</v>
      </c>
      <c r="L626" s="21">
        <v>0</v>
      </c>
      <c r="M626" s="21">
        <v>2.5</v>
      </c>
      <c r="N626" s="21">
        <v>2.8</v>
      </c>
      <c r="R626" s="11" t="s">
        <v>315</v>
      </c>
      <c r="S626">
        <f>SUMIF(GDP!$A$2:$A$195,'World-GCIRaw'!B626,GDP!$G$2:$G$195)</f>
        <v>829.91099999999994</v>
      </c>
      <c r="T626">
        <f>SUMIF(POP!$A$3:$A$235,'World-GCIRaw'!R626,POP!$E$3:$E$235)</f>
        <v>10572.466</v>
      </c>
    </row>
    <row r="627" spans="1:20" x14ac:dyDescent="0.3">
      <c r="A627">
        <v>2014</v>
      </c>
      <c r="B627" s="12" t="s">
        <v>435</v>
      </c>
      <c r="C627" s="12" t="s">
        <v>498</v>
      </c>
      <c r="D627" s="10">
        <v>11051074.293</v>
      </c>
      <c r="E627" s="10">
        <v>8117100</v>
      </c>
      <c r="F627" s="2">
        <f t="shared" si="18"/>
        <v>19168174.292999998</v>
      </c>
      <c r="G627" s="2">
        <f t="shared" si="19"/>
        <v>-2933974.2929999996</v>
      </c>
      <c r="H627">
        <v>2242.71</v>
      </c>
      <c r="I627">
        <v>8809.2160000000003</v>
      </c>
      <c r="J627" s="21">
        <v>3.5</v>
      </c>
      <c r="K627" s="21">
        <v>3.3</v>
      </c>
      <c r="L627" s="21">
        <v>0</v>
      </c>
      <c r="M627" s="21">
        <v>4.0999999999999996</v>
      </c>
      <c r="N627" s="21">
        <v>3.9</v>
      </c>
      <c r="R627" s="11" t="s">
        <v>316</v>
      </c>
      <c r="S627">
        <f>SUMIF(GDP!$A$2:$A$195,'World-GCIRaw'!B627,GDP!$G$2:$G$195)</f>
        <v>2242.71</v>
      </c>
      <c r="T627">
        <f>SUMIF(POP!$A$3:$A$235,'World-GCIRaw'!R627,POP!$E$3:$E$235)</f>
        <v>8809.2160000000003</v>
      </c>
    </row>
    <row r="628" spans="1:20" x14ac:dyDescent="0.3">
      <c r="A628">
        <v>2014</v>
      </c>
      <c r="B628" s="12" t="s">
        <v>126</v>
      </c>
      <c r="C628" s="12" t="s">
        <v>488</v>
      </c>
      <c r="D628" s="10">
        <v>104178438</v>
      </c>
      <c r="E628" s="10">
        <v>112536243.771</v>
      </c>
      <c r="F628" s="2">
        <f t="shared" si="18"/>
        <v>216714681.771</v>
      </c>
      <c r="G628" s="2">
        <f t="shared" si="19"/>
        <v>8357805.7709999979</v>
      </c>
      <c r="H628">
        <v>14182.7</v>
      </c>
      <c r="I628">
        <v>9813.3349999999991</v>
      </c>
      <c r="J628" s="21">
        <v>4.5999999999999996</v>
      </c>
      <c r="K628" s="21">
        <v>4.3</v>
      </c>
      <c r="L628" s="21">
        <v>4.2</v>
      </c>
      <c r="M628" s="21">
        <v>4.9000000000000004</v>
      </c>
      <c r="N628" s="21">
        <v>5.3</v>
      </c>
      <c r="R628" s="11" t="s">
        <v>72</v>
      </c>
      <c r="S628">
        <f>SUMIF(GDP!$A$2:$A$195,'World-GCIRaw'!B628,GDP!$G$2:$G$195)</f>
        <v>14182.7</v>
      </c>
      <c r="T628">
        <f>SUMIF(POP!$A$3:$A$235,'World-GCIRaw'!R628,POP!$E$3:$E$235)</f>
        <v>9813.3349999999991</v>
      </c>
    </row>
    <row r="629" spans="1:20" x14ac:dyDescent="0.3">
      <c r="A629">
        <v>2014</v>
      </c>
      <c r="B629" s="12" t="s">
        <v>436</v>
      </c>
      <c r="C629" s="12" t="s">
        <v>488</v>
      </c>
      <c r="D629" s="10">
        <v>5371918.8799999999</v>
      </c>
      <c r="E629" s="10">
        <v>5051299.7489999998</v>
      </c>
      <c r="F629" s="2">
        <f t="shared" si="18"/>
        <v>10423218.629000001</v>
      </c>
      <c r="G629" s="2">
        <f t="shared" si="19"/>
        <v>-320619.13100000005</v>
      </c>
      <c r="H629">
        <v>54527.56</v>
      </c>
      <c r="I629">
        <v>328.459</v>
      </c>
      <c r="J629" s="21">
        <v>6.2</v>
      </c>
      <c r="K629" s="21">
        <v>4.9000000000000004</v>
      </c>
      <c r="L629" s="21">
        <v>0</v>
      </c>
      <c r="M629" s="21">
        <v>5.9</v>
      </c>
      <c r="N629" s="21">
        <v>5.8</v>
      </c>
      <c r="R629" s="11" t="s">
        <v>73</v>
      </c>
      <c r="S629">
        <f>SUMIF(GDP!$A$2:$A$195,'World-GCIRaw'!B629,GDP!$G$2:$G$195)</f>
        <v>54527.56</v>
      </c>
      <c r="T629">
        <f>SUMIF(POP!$A$3:$A$235,'World-GCIRaw'!R629,POP!$E$3:$E$235)</f>
        <v>328.459</v>
      </c>
    </row>
    <row r="630" spans="1:20" x14ac:dyDescent="0.3">
      <c r="A630">
        <v>2014</v>
      </c>
      <c r="B630" s="12" t="s">
        <v>437</v>
      </c>
      <c r="C630" s="12" t="s">
        <v>501</v>
      </c>
      <c r="D630" s="10">
        <v>459369463.60299999</v>
      </c>
      <c r="E630" s="10">
        <v>317544642.25700003</v>
      </c>
      <c r="F630" s="2">
        <f t="shared" si="18"/>
        <v>776914105.86000001</v>
      </c>
      <c r="G630" s="2">
        <f t="shared" si="19"/>
        <v>-141824821.34599996</v>
      </c>
      <c r="H630">
        <v>1610.36</v>
      </c>
      <c r="I630">
        <v>1293859.294</v>
      </c>
      <c r="J630" s="21">
        <v>3.7</v>
      </c>
      <c r="K630" s="21">
        <v>3.8</v>
      </c>
      <c r="L630" s="21">
        <v>4.2</v>
      </c>
      <c r="M630" s="21">
        <v>4</v>
      </c>
      <c r="N630" s="21">
        <v>4.3</v>
      </c>
      <c r="R630" s="11" t="s">
        <v>317</v>
      </c>
      <c r="S630">
        <f>SUMIF(GDP!$A$2:$A$195,'World-GCIRaw'!B630,GDP!$G$2:$G$195)</f>
        <v>1610.36</v>
      </c>
      <c r="T630">
        <f>SUMIF(POP!$A$3:$A$235,'World-GCIRaw'!R630,POP!$E$3:$E$235)</f>
        <v>1293859.294</v>
      </c>
    </row>
    <row r="631" spans="1:20" x14ac:dyDescent="0.3">
      <c r="A631">
        <v>2014</v>
      </c>
      <c r="B631" s="12" t="s">
        <v>9</v>
      </c>
      <c r="C631" s="12" t="s">
        <v>17</v>
      </c>
      <c r="D631" s="10">
        <v>178179340.19800001</v>
      </c>
      <c r="E631" s="10">
        <v>176036194.33199999</v>
      </c>
      <c r="F631" s="2">
        <f t="shared" si="18"/>
        <v>354215534.52999997</v>
      </c>
      <c r="G631" s="2">
        <f t="shared" si="19"/>
        <v>-2143145.8660000265</v>
      </c>
      <c r="H631">
        <v>3533.61</v>
      </c>
      <c r="I631">
        <v>255131.11600000001</v>
      </c>
      <c r="J631" s="21">
        <v>4.2</v>
      </c>
      <c r="K631" s="21">
        <v>3.9</v>
      </c>
      <c r="L631" s="21">
        <v>3.7</v>
      </c>
      <c r="M631" s="21">
        <v>4</v>
      </c>
      <c r="N631" s="21">
        <v>4.5</v>
      </c>
      <c r="R631" s="11" t="s">
        <v>318</v>
      </c>
      <c r="S631">
        <f>SUMIF(GDP!$A$2:$A$195,'World-GCIRaw'!B631,GDP!$G$2:$G$195)</f>
        <v>3533.61</v>
      </c>
      <c r="T631">
        <f>SUMIF(POP!$A$3:$A$235,'World-GCIRaw'!R631,POP!$E$3:$E$235)</f>
        <v>255131.11600000001</v>
      </c>
    </row>
    <row r="632" spans="1:20" x14ac:dyDescent="0.3">
      <c r="A632">
        <v>2014</v>
      </c>
      <c r="B632" s="12" t="s">
        <v>478</v>
      </c>
      <c r="C632" s="12" t="s">
        <v>137</v>
      </c>
      <c r="D632" s="10">
        <v>52249794.971000001</v>
      </c>
      <c r="E632" s="10">
        <v>90328134.767000005</v>
      </c>
      <c r="F632" s="2">
        <f t="shared" si="18"/>
        <v>142577929.73800001</v>
      </c>
      <c r="G632" s="2">
        <f t="shared" si="19"/>
        <v>38078339.796000004</v>
      </c>
      <c r="H632">
        <v>5395.79</v>
      </c>
      <c r="I632">
        <v>78411.092000000004</v>
      </c>
      <c r="J632" s="21">
        <v>3.9</v>
      </c>
      <c r="K632" s="21">
        <v>4.0999999999999996</v>
      </c>
      <c r="L632" s="21" t="s">
        <v>503</v>
      </c>
      <c r="M632" s="21">
        <v>3.2</v>
      </c>
      <c r="N632" s="21">
        <v>0</v>
      </c>
      <c r="R632" s="11" t="s">
        <v>319</v>
      </c>
      <c r="S632">
        <f>SUMIF(GDP!$A$2:$A$195,'World-GCIRaw'!B632,GDP!$G$2:$G$195)</f>
        <v>5395.79</v>
      </c>
      <c r="T632">
        <f>SUMIF(POP!$A$3:$A$235,'World-GCIRaw'!R632,POP!$E$3:$E$235)</f>
        <v>78411.092000000004</v>
      </c>
    </row>
    <row r="633" spans="1:20" hidden="1" x14ac:dyDescent="0.3">
      <c r="A633">
        <v>2014</v>
      </c>
      <c r="B633" s="28" t="s">
        <v>159</v>
      </c>
      <c r="C633" s="12" t="s">
        <v>137</v>
      </c>
      <c r="D633" s="10">
        <v>59990400</v>
      </c>
      <c r="E633" s="10">
        <v>84506036.564999998</v>
      </c>
      <c r="F633" s="2">
        <f t="shared" si="18"/>
        <v>144496436.565</v>
      </c>
      <c r="G633" s="2">
        <f t="shared" si="19"/>
        <v>24515636.564999998</v>
      </c>
      <c r="H633">
        <v>6704.31</v>
      </c>
      <c r="I633">
        <v>35006.080000000002</v>
      </c>
      <c r="J633" s="21">
        <v>0</v>
      </c>
      <c r="K633" s="21">
        <v>0</v>
      </c>
      <c r="L633" s="21">
        <v>0</v>
      </c>
      <c r="M633" s="21">
        <v>0</v>
      </c>
      <c r="N633" s="21">
        <v>0</v>
      </c>
      <c r="R633" s="11" t="s">
        <v>142</v>
      </c>
      <c r="S633">
        <f>SUMIF(GDP!$A$2:$A$195,'World-GCIRaw'!B633,GDP!$G$2:$G$195)</f>
        <v>6704.31</v>
      </c>
      <c r="T633">
        <f>SUMIF(POP!$A$3:$A$235,'World-GCIRaw'!R633,POP!$E$3:$E$235)</f>
        <v>35006.080000000002</v>
      </c>
    </row>
    <row r="634" spans="1:20" x14ac:dyDescent="0.3">
      <c r="A634">
        <v>2014</v>
      </c>
      <c r="B634" s="12" t="s">
        <v>125</v>
      </c>
      <c r="C634" s="12" t="s">
        <v>488</v>
      </c>
      <c r="D634" s="10">
        <v>82595130.511000007</v>
      </c>
      <c r="E634" s="10">
        <v>123071289.031</v>
      </c>
      <c r="F634" s="2">
        <f t="shared" si="18"/>
        <v>205666419.542</v>
      </c>
      <c r="G634" s="2">
        <f t="shared" si="19"/>
        <v>40476158.519999996</v>
      </c>
      <c r="H634">
        <v>55534.1</v>
      </c>
      <c r="I634">
        <v>4686.3469999999998</v>
      </c>
      <c r="J634" s="21">
        <v>5.4</v>
      </c>
      <c r="K634" s="21">
        <v>6.1</v>
      </c>
      <c r="L634" s="21">
        <v>4.7</v>
      </c>
      <c r="M634" s="21">
        <v>5.3</v>
      </c>
      <c r="N634" s="21">
        <v>5.8</v>
      </c>
      <c r="R634" s="11" t="s">
        <v>74</v>
      </c>
      <c r="S634">
        <f>SUMIF(GDP!$A$2:$A$195,'World-GCIRaw'!B634,GDP!$G$2:$G$195)</f>
        <v>55534.1</v>
      </c>
      <c r="T634">
        <f>SUMIF(POP!$A$3:$A$235,'World-GCIRaw'!R634,POP!$E$3:$E$235)</f>
        <v>4686.3469999999998</v>
      </c>
    </row>
    <row r="635" spans="1:20" x14ac:dyDescent="0.3">
      <c r="A635">
        <v>2014</v>
      </c>
      <c r="B635" s="12" t="s">
        <v>160</v>
      </c>
      <c r="C635" s="12" t="s">
        <v>137</v>
      </c>
      <c r="D635" s="10">
        <v>72331780</v>
      </c>
      <c r="E635" s="10">
        <v>68965008</v>
      </c>
      <c r="F635" s="2">
        <f t="shared" si="18"/>
        <v>141296788</v>
      </c>
      <c r="G635" s="2">
        <f t="shared" si="19"/>
        <v>-3366772</v>
      </c>
      <c r="H635">
        <v>37750.29</v>
      </c>
      <c r="I635">
        <v>7941.3289999999997</v>
      </c>
      <c r="J635" s="21">
        <v>4.5999999999999996</v>
      </c>
      <c r="K635" s="21">
        <v>4.5999999999999996</v>
      </c>
      <c r="L635" s="21">
        <v>3.5</v>
      </c>
      <c r="M635" s="21">
        <v>4.7</v>
      </c>
      <c r="N635" s="21">
        <v>5.6</v>
      </c>
      <c r="R635" s="11" t="s">
        <v>143</v>
      </c>
      <c r="S635">
        <f>SUMIF(GDP!$A$2:$A$195,'World-GCIRaw'!B635,GDP!$G$2:$G$195)</f>
        <v>37750.29</v>
      </c>
      <c r="T635">
        <f>SUMIF(POP!$A$3:$A$235,'World-GCIRaw'!R635,POP!$E$3:$E$235)</f>
        <v>7941.3289999999997</v>
      </c>
    </row>
    <row r="636" spans="1:20" x14ac:dyDescent="0.3">
      <c r="A636">
        <v>2014</v>
      </c>
      <c r="B636" s="12" t="s">
        <v>124</v>
      </c>
      <c r="C636" s="12" t="s">
        <v>488</v>
      </c>
      <c r="D636" s="10">
        <v>474082558.91000003</v>
      </c>
      <c r="E636" s="10">
        <v>529528733.45099998</v>
      </c>
      <c r="F636" s="2">
        <f t="shared" si="18"/>
        <v>1003611292.3610001</v>
      </c>
      <c r="G636" s="2">
        <f t="shared" si="19"/>
        <v>55446174.540999949</v>
      </c>
      <c r="H636">
        <v>35456.68</v>
      </c>
      <c r="I636">
        <v>59585.667999999998</v>
      </c>
      <c r="J636" s="21">
        <v>4.2</v>
      </c>
      <c r="K636" s="21">
        <v>4.5</v>
      </c>
      <c r="L636" s="21">
        <v>3.6</v>
      </c>
      <c r="M636" s="21">
        <v>4</v>
      </c>
      <c r="N636" s="21">
        <v>4.9000000000000004</v>
      </c>
      <c r="R636" s="11" t="s">
        <v>75</v>
      </c>
      <c r="S636">
        <f>SUMIF(GDP!$A$2:$A$195,'World-GCIRaw'!B636,GDP!$G$2:$G$195)</f>
        <v>35456.68</v>
      </c>
      <c r="T636">
        <f>SUMIF(POP!$A$3:$A$235,'World-GCIRaw'!R636,POP!$E$3:$E$235)</f>
        <v>59585.667999999998</v>
      </c>
    </row>
    <row r="637" spans="1:20" x14ac:dyDescent="0.3">
      <c r="A637">
        <v>2014</v>
      </c>
      <c r="B637" s="12" t="s">
        <v>438</v>
      </c>
      <c r="C637" s="12" t="s">
        <v>276</v>
      </c>
      <c r="D637" s="10">
        <v>5835517.2779999999</v>
      </c>
      <c r="E637" s="10">
        <v>1451988.3370000001</v>
      </c>
      <c r="F637" s="2">
        <f t="shared" si="18"/>
        <v>7287505.6150000002</v>
      </c>
      <c r="G637" s="2">
        <f t="shared" si="19"/>
        <v>-4383528.9409999996</v>
      </c>
      <c r="H637">
        <v>4953.22</v>
      </c>
      <c r="I637">
        <v>2862.087</v>
      </c>
      <c r="J637" s="21">
        <v>4.2</v>
      </c>
      <c r="K637" s="21">
        <v>3.7</v>
      </c>
      <c r="L637" s="21">
        <v>0</v>
      </c>
      <c r="M637" s="21">
        <v>4.9000000000000004</v>
      </c>
      <c r="N637" s="21">
        <v>4.9000000000000004</v>
      </c>
      <c r="R637" s="11" t="s">
        <v>320</v>
      </c>
      <c r="S637">
        <f>SUMIF(GDP!$A$2:$A$195,'World-GCIRaw'!B637,GDP!$G$2:$G$195)</f>
        <v>4953.22</v>
      </c>
      <c r="T637">
        <f>SUMIF(POP!$A$3:$A$235,'World-GCIRaw'!R637,POP!$E$3:$E$235)</f>
        <v>2862.087</v>
      </c>
    </row>
    <row r="638" spans="1:20" x14ac:dyDescent="0.3">
      <c r="A638">
        <v>2014</v>
      </c>
      <c r="B638" s="12" t="s">
        <v>439</v>
      </c>
      <c r="C638" s="12" t="s">
        <v>500</v>
      </c>
      <c r="D638" s="10">
        <v>812184751.778</v>
      </c>
      <c r="E638" s="10">
        <v>690217466.34099996</v>
      </c>
      <c r="F638" s="2">
        <f t="shared" si="18"/>
        <v>1502402218.119</v>
      </c>
      <c r="G638" s="2">
        <f t="shared" si="19"/>
        <v>-121967285.43700004</v>
      </c>
      <c r="H638">
        <v>38156.33</v>
      </c>
      <c r="I638">
        <v>128162.87300000001</v>
      </c>
      <c r="J638" s="21">
        <v>6.2</v>
      </c>
      <c r="K638" s="21">
        <v>5.9</v>
      </c>
      <c r="L638" s="21">
        <v>6.7</v>
      </c>
      <c r="M638" s="21">
        <v>5.3</v>
      </c>
      <c r="N638" s="21">
        <v>5.5</v>
      </c>
      <c r="R638" s="11" t="s">
        <v>321</v>
      </c>
      <c r="S638">
        <f>SUMIF(GDP!$A$2:$A$195,'World-GCIRaw'!B638,GDP!$G$2:$G$195)</f>
        <v>38156.33</v>
      </c>
      <c r="T638">
        <f>SUMIF(POP!$A$3:$A$235,'World-GCIRaw'!R638,POP!$E$3:$E$235)</f>
        <v>128162.87300000001</v>
      </c>
    </row>
    <row r="639" spans="1:20" x14ac:dyDescent="0.3">
      <c r="A639">
        <v>2014</v>
      </c>
      <c r="B639" s="12" t="s">
        <v>161</v>
      </c>
      <c r="C639" s="12" t="s">
        <v>137</v>
      </c>
      <c r="D639" s="10">
        <v>22740257.835999999</v>
      </c>
      <c r="E639" s="10">
        <v>8385330.1359999999</v>
      </c>
      <c r="F639" s="2">
        <f t="shared" si="18"/>
        <v>31125587.971999999</v>
      </c>
      <c r="G639" s="2">
        <f t="shared" si="19"/>
        <v>-14354927.699999999</v>
      </c>
      <c r="H639">
        <v>4129.99</v>
      </c>
      <c r="I639">
        <v>8809.3060000000005</v>
      </c>
      <c r="J639" s="21">
        <v>4.4000000000000004</v>
      </c>
      <c r="K639" s="21">
        <v>4.3</v>
      </c>
      <c r="L639" s="21">
        <v>2.7</v>
      </c>
      <c r="M639" s="21">
        <v>4.5</v>
      </c>
      <c r="N639" s="21">
        <v>6.1</v>
      </c>
      <c r="R639" s="11" t="s">
        <v>144</v>
      </c>
      <c r="S639">
        <f>SUMIF(GDP!$A$2:$A$195,'World-GCIRaw'!B639,GDP!$G$2:$G$195)</f>
        <v>4129.99</v>
      </c>
      <c r="T639">
        <f>SUMIF(POP!$A$3:$A$235,'World-GCIRaw'!R639,POP!$E$3:$E$235)</f>
        <v>8809.3060000000005</v>
      </c>
    </row>
    <row r="640" spans="1:20" x14ac:dyDescent="0.3">
      <c r="A640">
        <v>2014</v>
      </c>
      <c r="B640" s="12" t="s">
        <v>440</v>
      </c>
      <c r="C640" s="12" t="s">
        <v>137</v>
      </c>
      <c r="D640" s="10">
        <v>41295455.968999997</v>
      </c>
      <c r="E640" s="10">
        <v>79458749.148000002</v>
      </c>
      <c r="F640" s="2">
        <f t="shared" si="18"/>
        <v>120754205.117</v>
      </c>
      <c r="G640" s="2">
        <f t="shared" si="19"/>
        <v>38163293.179000005</v>
      </c>
      <c r="H640">
        <v>12712.1</v>
      </c>
      <c r="I640">
        <v>17487.778999999999</v>
      </c>
      <c r="J640" s="21">
        <v>4.4000000000000004</v>
      </c>
      <c r="K640" s="21">
        <v>3</v>
      </c>
      <c r="L640" s="21">
        <v>4.2</v>
      </c>
      <c r="M640" s="21">
        <v>2.7</v>
      </c>
      <c r="N640" s="21">
        <v>4</v>
      </c>
      <c r="R640" s="11" t="s">
        <v>322</v>
      </c>
      <c r="S640">
        <f>SUMIF(GDP!$A$2:$A$195,'World-GCIRaw'!B640,GDP!$G$2:$G$195)</f>
        <v>12712.1</v>
      </c>
      <c r="T640">
        <f>SUMIF(POP!$A$3:$A$235,'World-GCIRaw'!R640,POP!$E$3:$E$235)</f>
        <v>17487.778999999999</v>
      </c>
    </row>
    <row r="641" spans="1:20" x14ac:dyDescent="0.3">
      <c r="A641">
        <v>2014</v>
      </c>
      <c r="B641" s="12" t="s">
        <v>246</v>
      </c>
      <c r="C641" s="12" t="s">
        <v>276</v>
      </c>
      <c r="D641" s="10">
        <v>18418615.789999999</v>
      </c>
      <c r="E641" s="10">
        <v>5948626.943</v>
      </c>
      <c r="F641" s="2">
        <f t="shared" si="18"/>
        <v>24367242.732999999</v>
      </c>
      <c r="G641" s="2">
        <f t="shared" si="19"/>
        <v>-12469988.846999999</v>
      </c>
      <c r="H641">
        <v>1431.32</v>
      </c>
      <c r="I641">
        <v>46024.25</v>
      </c>
      <c r="J641" s="21">
        <v>4.4000000000000004</v>
      </c>
      <c r="K641" s="21">
        <v>4.3</v>
      </c>
      <c r="L641" s="21">
        <v>2.8</v>
      </c>
      <c r="M641" s="21">
        <v>4.5</v>
      </c>
      <c r="N641" s="21">
        <v>5.9</v>
      </c>
      <c r="R641" s="11" t="s">
        <v>195</v>
      </c>
      <c r="S641">
        <f>SUMIF(GDP!$A$2:$A$195,'World-GCIRaw'!B641,GDP!$G$2:$G$195)</f>
        <v>1431.32</v>
      </c>
      <c r="T641">
        <f>SUMIF(POP!$A$3:$A$235,'World-GCIRaw'!R641,POP!$E$3:$E$235)</f>
        <v>46024.25</v>
      </c>
    </row>
    <row r="642" spans="1:20" x14ac:dyDescent="0.3">
      <c r="A642">
        <v>2014</v>
      </c>
      <c r="B642" s="12" t="s">
        <v>479</v>
      </c>
      <c r="C642" s="12" t="s">
        <v>500</v>
      </c>
      <c r="D642" s="10">
        <v>525556977.99800003</v>
      </c>
      <c r="E642" s="10">
        <v>573074773.09000003</v>
      </c>
      <c r="F642" s="2">
        <f t="shared" si="18"/>
        <v>1098631751.0880001</v>
      </c>
      <c r="G642" s="2">
        <f t="shared" si="19"/>
        <v>47517795.092000008</v>
      </c>
      <c r="H642">
        <v>27811.37</v>
      </c>
      <c r="I642">
        <v>50385.56</v>
      </c>
      <c r="J642" s="21">
        <v>5.5</v>
      </c>
      <c r="K642" s="21">
        <v>5.6</v>
      </c>
      <c r="L642" s="21">
        <v>5.6</v>
      </c>
      <c r="M642" s="21">
        <v>5.3</v>
      </c>
      <c r="N642" s="21">
        <v>5.4</v>
      </c>
      <c r="R642" s="11" t="s">
        <v>325</v>
      </c>
      <c r="S642">
        <f>SUMIF(GDP!$A$2:$A$195,'World-GCIRaw'!B642,GDP!$G$2:$G$195)</f>
        <v>27811.37</v>
      </c>
      <c r="T642">
        <f>SUMIF(POP!$A$3:$A$235,'World-GCIRaw'!R642,POP!$E$3:$E$235)</f>
        <v>50385.56</v>
      </c>
    </row>
    <row r="643" spans="1:20" x14ac:dyDescent="0.3">
      <c r="A643">
        <v>2014</v>
      </c>
      <c r="B643" s="12" t="s">
        <v>162</v>
      </c>
      <c r="C643" s="12" t="s">
        <v>137</v>
      </c>
      <c r="D643" s="10">
        <v>31488655.171999998</v>
      </c>
      <c r="E643" s="10">
        <v>101131954.619</v>
      </c>
      <c r="F643" s="2">
        <f t="shared" ref="F643:F706" si="20">E643+D643</f>
        <v>132620609.79100001</v>
      </c>
      <c r="G643" s="2">
        <f t="shared" ref="G643:G706" si="21">E643-D643</f>
        <v>69643299.446999997</v>
      </c>
      <c r="H643">
        <v>40278.050000000003</v>
      </c>
      <c r="I643">
        <v>3782.45</v>
      </c>
      <c r="J643" s="21">
        <v>4.5999999999999996</v>
      </c>
      <c r="K643" s="21">
        <v>4.8</v>
      </c>
      <c r="L643" s="21">
        <v>0</v>
      </c>
      <c r="M643" s="21">
        <v>4.4000000000000004</v>
      </c>
      <c r="N643" s="21">
        <v>4.8</v>
      </c>
      <c r="R643" s="11" t="s">
        <v>145</v>
      </c>
      <c r="S643">
        <f>SUMIF(GDP!$A$2:$A$195,'World-GCIRaw'!B643,GDP!$G$2:$G$195)</f>
        <v>40278.050000000003</v>
      </c>
      <c r="T643">
        <f>SUMIF(POP!$A$3:$A$235,'World-GCIRaw'!R643,POP!$E$3:$E$235)</f>
        <v>3782.45</v>
      </c>
    </row>
    <row r="644" spans="1:20" hidden="1" x14ac:dyDescent="0.3">
      <c r="A644">
        <v>2014</v>
      </c>
      <c r="B644" s="28" t="s">
        <v>480</v>
      </c>
      <c r="C644" s="12" t="s">
        <v>137</v>
      </c>
      <c r="D644" s="10">
        <v>5681474.0369999995</v>
      </c>
      <c r="E644" s="10">
        <v>1819460.1429999999</v>
      </c>
      <c r="F644" s="2">
        <f t="shared" si="20"/>
        <v>7500934.1799999997</v>
      </c>
      <c r="G644" s="2">
        <f t="shared" si="21"/>
        <v>-3862013.8939999994</v>
      </c>
      <c r="H644">
        <v>1266.6400000000001</v>
      </c>
      <c r="I644">
        <v>5774.5659999999998</v>
      </c>
      <c r="J644" s="21">
        <v>0</v>
      </c>
      <c r="K644" s="21">
        <v>0</v>
      </c>
      <c r="L644" s="21">
        <v>0</v>
      </c>
      <c r="M644" s="21">
        <v>0</v>
      </c>
      <c r="N644" s="21">
        <v>0</v>
      </c>
      <c r="R644" s="11" t="s">
        <v>326</v>
      </c>
      <c r="S644">
        <f>SUMIF(GDP!$A$2:$A$195,'World-GCIRaw'!B644,GDP!$G$2:$G$195)</f>
        <v>1266.6400000000001</v>
      </c>
      <c r="T644">
        <f>SUMIF(POP!$A$3:$A$235,'World-GCIRaw'!R644,POP!$E$3:$E$235)</f>
        <v>5774.5659999999998</v>
      </c>
    </row>
    <row r="645" spans="1:20" x14ac:dyDescent="0.3">
      <c r="A645">
        <v>2014</v>
      </c>
      <c r="B645" s="12" t="s">
        <v>10</v>
      </c>
      <c r="C645" s="12" t="s">
        <v>17</v>
      </c>
      <c r="D645" s="10">
        <v>4452378.8899999997</v>
      </c>
      <c r="E645" s="10">
        <v>2572201.0019999999</v>
      </c>
      <c r="F645" s="2">
        <f t="shared" si="20"/>
        <v>7024579.8919999991</v>
      </c>
      <c r="G645" s="2">
        <f t="shared" si="21"/>
        <v>-1880177.8879999998</v>
      </c>
      <c r="H645">
        <v>2075.14</v>
      </c>
      <c r="I645">
        <v>6576.3969999999999</v>
      </c>
      <c r="J645" s="21">
        <v>4.3</v>
      </c>
      <c r="K645" s="21">
        <v>4</v>
      </c>
      <c r="L645" s="21">
        <v>0</v>
      </c>
      <c r="M645" s="21">
        <v>2.6</v>
      </c>
      <c r="N645" s="21">
        <v>4.0999999999999996</v>
      </c>
      <c r="R645" s="11" t="s">
        <v>327</v>
      </c>
      <c r="S645">
        <f>SUMIF(GDP!$A$2:$A$195,'World-GCIRaw'!B645,GDP!$G$2:$G$195)</f>
        <v>2075.14</v>
      </c>
      <c r="T645">
        <f>SUMIF(POP!$A$3:$A$235,'World-GCIRaw'!R645,POP!$E$3:$E$235)</f>
        <v>6576.3969999999999</v>
      </c>
    </row>
    <row r="646" spans="1:20" x14ac:dyDescent="0.3">
      <c r="A646">
        <v>2014</v>
      </c>
      <c r="B646" s="12" t="s">
        <v>123</v>
      </c>
      <c r="C646" s="12" t="s">
        <v>488</v>
      </c>
      <c r="D646" s="10">
        <v>16798358.932999998</v>
      </c>
      <c r="E646" s="10">
        <v>13602815.460000001</v>
      </c>
      <c r="F646" s="2">
        <f t="shared" si="20"/>
        <v>30401174.392999999</v>
      </c>
      <c r="G646" s="2">
        <f t="shared" si="21"/>
        <v>-3195543.4729999974</v>
      </c>
      <c r="H646">
        <v>15680.89</v>
      </c>
      <c r="I646">
        <v>2016.125</v>
      </c>
      <c r="J646" s="21">
        <v>4.5</v>
      </c>
      <c r="K646" s="21">
        <v>3.8</v>
      </c>
      <c r="L646" s="21">
        <v>4.4000000000000004</v>
      </c>
      <c r="M646" s="21">
        <v>4.9000000000000004</v>
      </c>
      <c r="N646" s="21">
        <v>5.2</v>
      </c>
      <c r="R646" s="11" t="s">
        <v>76</v>
      </c>
      <c r="S646">
        <f>SUMIF(GDP!$A$2:$A$195,'World-GCIRaw'!B646,GDP!$G$2:$G$195)</f>
        <v>15680.89</v>
      </c>
      <c r="T646">
        <f>SUMIF(POP!$A$3:$A$235,'World-GCIRaw'!R646,POP!$E$3:$E$235)</f>
        <v>2016.125</v>
      </c>
    </row>
    <row r="647" spans="1:20" x14ac:dyDescent="0.3">
      <c r="A647">
        <v>2014</v>
      </c>
      <c r="B647" s="12" t="s">
        <v>163</v>
      </c>
      <c r="C647" s="12" t="s">
        <v>137</v>
      </c>
      <c r="D647" s="10">
        <v>20487427.600000001</v>
      </c>
      <c r="E647" s="10">
        <v>4548378</v>
      </c>
      <c r="F647" s="2">
        <f t="shared" si="20"/>
        <v>25035805.600000001</v>
      </c>
      <c r="G647" s="2">
        <f t="shared" si="21"/>
        <v>-15939049.600000001</v>
      </c>
      <c r="H647">
        <v>8619.26</v>
      </c>
      <c r="I647">
        <v>5603.2790000000014</v>
      </c>
      <c r="J647" s="21">
        <v>4</v>
      </c>
      <c r="K647" s="21">
        <v>4</v>
      </c>
      <c r="L647" s="21">
        <v>1.8</v>
      </c>
      <c r="M647" s="21">
        <v>4.4000000000000004</v>
      </c>
      <c r="N647" s="21">
        <v>6.1</v>
      </c>
      <c r="R647" s="11" t="s">
        <v>146</v>
      </c>
      <c r="S647">
        <f>SUMIF(GDP!$A$2:$A$195,'World-GCIRaw'!B647,GDP!$G$2:$G$195)</f>
        <v>8619.26</v>
      </c>
      <c r="T647">
        <f>SUMIF(POP!$A$3:$A$235,'World-GCIRaw'!R647,POP!$E$3:$E$235)</f>
        <v>5603.2790000000014</v>
      </c>
    </row>
    <row r="648" spans="1:20" x14ac:dyDescent="0.3">
      <c r="A648">
        <v>2014</v>
      </c>
      <c r="B648" s="12" t="s">
        <v>247</v>
      </c>
      <c r="C648" s="12" t="s">
        <v>276</v>
      </c>
      <c r="D648" s="10">
        <v>2207265.7280000001</v>
      </c>
      <c r="E648" s="10">
        <v>818116.23300000001</v>
      </c>
      <c r="F648" s="2">
        <f t="shared" si="20"/>
        <v>3025381.9610000001</v>
      </c>
      <c r="G648" s="2">
        <f t="shared" si="21"/>
        <v>-1389149.4950000001</v>
      </c>
      <c r="H648">
        <v>1336.39</v>
      </c>
      <c r="I648">
        <v>2145.7849999999999</v>
      </c>
      <c r="J648" s="21">
        <v>3</v>
      </c>
      <c r="K648" s="21">
        <v>3.1</v>
      </c>
      <c r="L648" s="21">
        <v>2.2999999999999998</v>
      </c>
      <c r="M648" s="21">
        <v>0</v>
      </c>
      <c r="N648" s="21">
        <v>3.5</v>
      </c>
      <c r="R648" s="11" t="s">
        <v>196</v>
      </c>
      <c r="S648">
        <f>SUMIF(GDP!$A$2:$A$195,'World-GCIRaw'!B648,GDP!$G$2:$G$195)</f>
        <v>1336.39</v>
      </c>
      <c r="T648">
        <f>SUMIF(POP!$A$3:$A$235,'World-GCIRaw'!R648,POP!$E$3:$E$235)</f>
        <v>2145.7849999999999</v>
      </c>
    </row>
    <row r="649" spans="1:20" hidden="1" x14ac:dyDescent="0.3">
      <c r="A649">
        <v>2014</v>
      </c>
      <c r="B649" s="28" t="s">
        <v>251</v>
      </c>
      <c r="C649" s="12" t="s">
        <v>276</v>
      </c>
      <c r="D649" s="10">
        <v>1996600</v>
      </c>
      <c r="E649" s="10">
        <v>444400</v>
      </c>
      <c r="F649" s="2">
        <f t="shared" si="20"/>
        <v>2441000</v>
      </c>
      <c r="G649" s="2">
        <f t="shared" si="21"/>
        <v>-1552200</v>
      </c>
      <c r="H649">
        <v>777.02099999999996</v>
      </c>
      <c r="I649">
        <v>4390.7370000000001</v>
      </c>
      <c r="J649" s="21">
        <v>0</v>
      </c>
      <c r="K649" s="21">
        <v>0</v>
      </c>
      <c r="L649" s="21">
        <v>0</v>
      </c>
      <c r="M649" s="21">
        <v>0</v>
      </c>
      <c r="N649" s="21">
        <v>0</v>
      </c>
      <c r="R649" s="11" t="s">
        <v>197</v>
      </c>
      <c r="S649">
        <f>SUMIF(GDP!$A$2:$A$195,'World-GCIRaw'!B649,GDP!$G$2:$G$195)</f>
        <v>777.02099999999996</v>
      </c>
      <c r="T649">
        <f>SUMIF(POP!$A$3:$A$235,'World-GCIRaw'!R649,POP!$E$3:$E$235)</f>
        <v>4390.7370000000001</v>
      </c>
    </row>
    <row r="650" spans="1:20" x14ac:dyDescent="0.3">
      <c r="A650">
        <v>2014</v>
      </c>
      <c r="B650" s="12" t="s">
        <v>248</v>
      </c>
      <c r="C650" s="12" t="s">
        <v>276</v>
      </c>
      <c r="D650" s="10">
        <v>18994049.344999999</v>
      </c>
      <c r="E650" s="10">
        <v>20826000</v>
      </c>
      <c r="F650" s="2">
        <f t="shared" si="20"/>
        <v>39820049.344999999</v>
      </c>
      <c r="G650" s="2">
        <f t="shared" si="21"/>
        <v>1831950.6550000012</v>
      </c>
      <c r="H650">
        <v>3876.41</v>
      </c>
      <c r="I650">
        <v>6204.1080000000002</v>
      </c>
      <c r="J650" s="21">
        <v>1.6</v>
      </c>
      <c r="K650" s="21">
        <v>2.1</v>
      </c>
      <c r="L650" s="21">
        <v>0</v>
      </c>
      <c r="M650" s="21">
        <v>2.6</v>
      </c>
      <c r="N650" s="21">
        <v>2.4</v>
      </c>
      <c r="R650" s="11" t="s">
        <v>198</v>
      </c>
      <c r="S650">
        <f>SUMIF(GDP!$A$2:$A$195,'World-GCIRaw'!B650,GDP!$G$2:$G$195)</f>
        <v>3876.41</v>
      </c>
      <c r="T650">
        <f>SUMIF(POP!$A$3:$A$235,'World-GCIRaw'!R650,POP!$E$3:$E$235)</f>
        <v>6204.1080000000002</v>
      </c>
    </row>
    <row r="651" spans="1:20" x14ac:dyDescent="0.3">
      <c r="A651">
        <v>2014</v>
      </c>
      <c r="B651" s="12" t="s">
        <v>122</v>
      </c>
      <c r="C651" s="12" t="s">
        <v>488</v>
      </c>
      <c r="D651" s="10">
        <v>35217366.876999997</v>
      </c>
      <c r="E651" s="10">
        <v>32394296.287</v>
      </c>
      <c r="F651" s="2">
        <f t="shared" si="20"/>
        <v>67611663.164000005</v>
      </c>
      <c r="G651" s="2">
        <f t="shared" si="21"/>
        <v>-2823070.5899999961</v>
      </c>
      <c r="H651">
        <v>16584.72</v>
      </c>
      <c r="I651">
        <v>2961.846</v>
      </c>
      <c r="J651" s="21">
        <v>5</v>
      </c>
      <c r="K651" s="21">
        <v>6</v>
      </c>
      <c r="L651" s="21">
        <v>4.8</v>
      </c>
      <c r="M651" s="21">
        <v>4.9000000000000004</v>
      </c>
      <c r="N651" s="21">
        <v>4.3</v>
      </c>
      <c r="R651" s="11" t="s">
        <v>77</v>
      </c>
      <c r="S651">
        <f>SUMIF(GDP!$A$2:$A$195,'World-GCIRaw'!B651,GDP!$G$2:$G$195)</f>
        <v>16584.72</v>
      </c>
      <c r="T651">
        <f>SUMIF(POP!$A$3:$A$235,'World-GCIRaw'!R651,POP!$E$3:$E$235)</f>
        <v>2961.846</v>
      </c>
    </row>
    <row r="652" spans="1:20" x14ac:dyDescent="0.3">
      <c r="A652">
        <v>2014</v>
      </c>
      <c r="B652" s="12" t="s">
        <v>121</v>
      </c>
      <c r="C652" s="12" t="s">
        <v>488</v>
      </c>
      <c r="D652" s="10">
        <v>23850012.348999999</v>
      </c>
      <c r="E652" s="10">
        <v>19106352.079999998</v>
      </c>
      <c r="F652" s="2">
        <f t="shared" si="20"/>
        <v>42956364.428999998</v>
      </c>
      <c r="G652" s="2">
        <f t="shared" si="21"/>
        <v>-4743660.2690000013</v>
      </c>
      <c r="H652">
        <v>120449.61</v>
      </c>
      <c r="I652">
        <v>556.31600000000003</v>
      </c>
      <c r="J652" s="21">
        <v>6.1</v>
      </c>
      <c r="K652" s="21">
        <v>6</v>
      </c>
      <c r="L652" s="21">
        <v>6.8</v>
      </c>
      <c r="M652" s="21">
        <v>5.9</v>
      </c>
      <c r="N652" s="21">
        <v>5.8</v>
      </c>
      <c r="R652" s="11" t="s">
        <v>78</v>
      </c>
      <c r="S652">
        <f>SUMIF(GDP!$A$2:$A$195,'World-GCIRaw'!B652,GDP!$G$2:$G$195)</f>
        <v>120449.61</v>
      </c>
      <c r="T652">
        <f>SUMIF(POP!$A$3:$A$235,'World-GCIRaw'!R652,POP!$E$3:$E$235)</f>
        <v>556.31600000000003</v>
      </c>
    </row>
    <row r="653" spans="1:20" x14ac:dyDescent="0.3">
      <c r="A653">
        <v>2014</v>
      </c>
      <c r="B653" s="12" t="s">
        <v>252</v>
      </c>
      <c r="C653" s="12" t="s">
        <v>276</v>
      </c>
      <c r="D653" s="10">
        <v>3354796.0219999999</v>
      </c>
      <c r="E653" s="10">
        <v>2243189.6469999999</v>
      </c>
      <c r="F653" s="2">
        <f t="shared" si="20"/>
        <v>5597985.6689999998</v>
      </c>
      <c r="G653" s="2">
        <f t="shared" si="21"/>
        <v>-1111606.375</v>
      </c>
      <c r="H653">
        <v>452.81</v>
      </c>
      <c r="I653">
        <v>23589.800999999999</v>
      </c>
      <c r="J653" s="21">
        <v>3.1</v>
      </c>
      <c r="K653" s="21">
        <v>3.5</v>
      </c>
      <c r="L653" s="21">
        <v>1.8</v>
      </c>
      <c r="M653" s="21">
        <v>3.6</v>
      </c>
      <c r="N653" s="21">
        <v>3.6</v>
      </c>
      <c r="R653" s="11" t="s">
        <v>199</v>
      </c>
      <c r="S653">
        <f>SUMIF(GDP!$A$2:$A$195,'World-GCIRaw'!B653,GDP!$G$2:$G$195)</f>
        <v>452.81</v>
      </c>
      <c r="T653">
        <f>SUMIF(POP!$A$3:$A$235,'World-GCIRaw'!R653,POP!$E$3:$E$235)</f>
        <v>23589.800999999999</v>
      </c>
    </row>
    <row r="654" spans="1:20" x14ac:dyDescent="0.3">
      <c r="A654">
        <v>2014</v>
      </c>
      <c r="B654" s="12" t="s">
        <v>253</v>
      </c>
      <c r="C654" s="12" t="s">
        <v>276</v>
      </c>
      <c r="D654" s="10">
        <v>2774368.0380000002</v>
      </c>
      <c r="E654" s="10">
        <v>1341897.6810000001</v>
      </c>
      <c r="F654" s="2">
        <f t="shared" si="20"/>
        <v>4116265.7190000005</v>
      </c>
      <c r="G654" s="2">
        <f t="shared" si="21"/>
        <v>-1432470.3570000001</v>
      </c>
      <c r="H654">
        <v>343.97899999999998</v>
      </c>
      <c r="I654">
        <v>17068.838</v>
      </c>
      <c r="J654" s="21">
        <v>4.0999999999999996</v>
      </c>
      <c r="K654" s="21">
        <v>4.5999999999999996</v>
      </c>
      <c r="L654" s="21">
        <v>2.9</v>
      </c>
      <c r="M654" s="21">
        <v>4.9000000000000004</v>
      </c>
      <c r="N654" s="21">
        <v>4.0999999999999996</v>
      </c>
      <c r="R654" s="11" t="s">
        <v>200</v>
      </c>
      <c r="S654">
        <f>SUMIF(GDP!$A$2:$A$195,'World-GCIRaw'!B654,GDP!$G$2:$G$195)</f>
        <v>343.97899999999998</v>
      </c>
      <c r="T654">
        <f>SUMIF(POP!$A$3:$A$235,'World-GCIRaw'!R654,POP!$E$3:$E$235)</f>
        <v>17068.838</v>
      </c>
    </row>
    <row r="655" spans="1:20" x14ac:dyDescent="0.3">
      <c r="A655">
        <v>2014</v>
      </c>
      <c r="B655" s="12" t="s">
        <v>18</v>
      </c>
      <c r="C655" s="12" t="s">
        <v>17</v>
      </c>
      <c r="D655" s="10">
        <v>208823428.627</v>
      </c>
      <c r="E655" s="10">
        <v>234134976.85699999</v>
      </c>
      <c r="F655" s="2">
        <f t="shared" si="20"/>
        <v>442958405.48399997</v>
      </c>
      <c r="G655" s="2">
        <f t="shared" si="21"/>
        <v>25311548.229999989</v>
      </c>
      <c r="H655">
        <v>11008.87</v>
      </c>
      <c r="I655">
        <v>30228.017</v>
      </c>
      <c r="J655" s="21">
        <v>5.6</v>
      </c>
      <c r="K655" s="21">
        <v>5.6</v>
      </c>
      <c r="L655" s="21">
        <v>5</v>
      </c>
      <c r="M655" s="21">
        <v>5.6</v>
      </c>
      <c r="N655" s="21">
        <v>5.7</v>
      </c>
      <c r="R655" s="11" t="s">
        <v>328</v>
      </c>
      <c r="S655">
        <f>SUMIF(GDP!$A$2:$A$195,'World-GCIRaw'!B655,GDP!$G$2:$G$195)</f>
        <v>11008.87</v>
      </c>
      <c r="T655">
        <f>SUMIF(POP!$A$3:$A$235,'World-GCIRaw'!R655,POP!$E$3:$E$235)</f>
        <v>30228.017</v>
      </c>
    </row>
    <row r="656" spans="1:20" hidden="1" x14ac:dyDescent="0.3">
      <c r="A656">
        <v>2014</v>
      </c>
      <c r="B656" s="28" t="s">
        <v>443</v>
      </c>
      <c r="C656" s="12" t="s">
        <v>487</v>
      </c>
      <c r="D656" s="10">
        <v>1992748.7860000001</v>
      </c>
      <c r="E656" s="10">
        <v>300900</v>
      </c>
      <c r="F656" s="2">
        <f t="shared" si="20"/>
        <v>2293648.7860000003</v>
      </c>
      <c r="G656" s="2">
        <f t="shared" si="21"/>
        <v>-1691848.7860000001</v>
      </c>
      <c r="H656">
        <v>10787.47</v>
      </c>
      <c r="I656">
        <v>408.24700000000001</v>
      </c>
      <c r="J656" s="21">
        <v>0</v>
      </c>
      <c r="K656" s="21">
        <v>0</v>
      </c>
      <c r="L656" s="21">
        <v>0</v>
      </c>
      <c r="M656" s="21">
        <v>0</v>
      </c>
      <c r="N656" s="21">
        <v>0</v>
      </c>
      <c r="R656" s="11" t="s">
        <v>329</v>
      </c>
      <c r="S656">
        <f>SUMIF(GDP!$A$2:$A$195,'World-GCIRaw'!B656,GDP!$G$2:$G$195)</f>
        <v>10787.47</v>
      </c>
      <c r="T656">
        <f>SUMIF(POP!$A$3:$A$235,'World-GCIRaw'!R656,POP!$E$3:$E$235)</f>
        <v>408.24700000000001</v>
      </c>
    </row>
    <row r="657" spans="1:20" x14ac:dyDescent="0.3">
      <c r="A657">
        <v>2014</v>
      </c>
      <c r="B657" s="12" t="s">
        <v>254</v>
      </c>
      <c r="C657" s="12" t="s">
        <v>276</v>
      </c>
      <c r="D657" s="10">
        <v>3743126.3429999999</v>
      </c>
      <c r="E657" s="10">
        <v>2791717.4939999999</v>
      </c>
      <c r="F657" s="2">
        <f t="shared" si="20"/>
        <v>6534843.8369999994</v>
      </c>
      <c r="G657" s="2">
        <f t="shared" si="21"/>
        <v>-951408.84899999993</v>
      </c>
      <c r="H657">
        <v>872.02700000000004</v>
      </c>
      <c r="I657">
        <v>16962.846000000001</v>
      </c>
      <c r="J657" s="21">
        <v>3.8</v>
      </c>
      <c r="K657" s="21">
        <v>3.8</v>
      </c>
      <c r="L657" s="21">
        <v>2.9</v>
      </c>
      <c r="M657" s="21">
        <v>4.3</v>
      </c>
      <c r="N657" s="21">
        <v>4.0999999999999996</v>
      </c>
      <c r="R657" s="11" t="s">
        <v>201</v>
      </c>
      <c r="S657">
        <f>SUMIF(GDP!$A$2:$A$195,'World-GCIRaw'!B657,GDP!$G$2:$G$195)</f>
        <v>872.02700000000004</v>
      </c>
      <c r="T657">
        <f>SUMIF(POP!$A$3:$A$235,'World-GCIRaw'!R657,POP!$E$3:$E$235)</f>
        <v>16962.846000000001</v>
      </c>
    </row>
    <row r="658" spans="1:20" x14ac:dyDescent="0.3">
      <c r="A658">
        <v>2014</v>
      </c>
      <c r="B658" s="12" t="s">
        <v>119</v>
      </c>
      <c r="C658" s="12" t="s">
        <v>488</v>
      </c>
      <c r="D658" s="10">
        <v>6797242.9100000001</v>
      </c>
      <c r="E658" s="10">
        <v>2928995.3</v>
      </c>
      <c r="F658" s="2">
        <f t="shared" si="20"/>
        <v>9726238.2100000009</v>
      </c>
      <c r="G658" s="2">
        <f t="shared" si="21"/>
        <v>-3868247.6100000003</v>
      </c>
      <c r="H658">
        <v>26319.61</v>
      </c>
      <c r="I658">
        <v>425.57</v>
      </c>
      <c r="J658" s="21">
        <v>5.6</v>
      </c>
      <c r="K658" s="21">
        <v>4.8</v>
      </c>
      <c r="L658" s="21">
        <v>0</v>
      </c>
      <c r="M658" s="21">
        <v>6.2</v>
      </c>
      <c r="N658" s="21">
        <v>5.9</v>
      </c>
      <c r="R658" s="11" t="s">
        <v>79</v>
      </c>
      <c r="S658">
        <f>SUMIF(GDP!$A$2:$A$195,'World-GCIRaw'!B658,GDP!$G$2:$G$195)</f>
        <v>26319.61</v>
      </c>
      <c r="T658">
        <f>SUMIF(POP!$A$3:$A$235,'World-GCIRaw'!R658,POP!$E$3:$E$235)</f>
        <v>425.57</v>
      </c>
    </row>
    <row r="659" spans="1:20" x14ac:dyDescent="0.3">
      <c r="A659">
        <v>2014</v>
      </c>
      <c r="B659" s="12" t="s">
        <v>255</v>
      </c>
      <c r="C659" s="12" t="s">
        <v>276</v>
      </c>
      <c r="D659" s="10">
        <v>2646300</v>
      </c>
      <c r="E659" s="10">
        <v>2139810.5630000001</v>
      </c>
      <c r="F659" s="2">
        <f t="shared" si="20"/>
        <v>4786110.5630000001</v>
      </c>
      <c r="G659" s="2">
        <f t="shared" si="21"/>
        <v>-506489.43699999992</v>
      </c>
      <c r="H659">
        <v>1326.67</v>
      </c>
      <c r="I659">
        <v>4063.92</v>
      </c>
      <c r="J659" s="21">
        <v>3.4</v>
      </c>
      <c r="K659" s="21">
        <v>3.2</v>
      </c>
      <c r="L659" s="21">
        <v>2.8</v>
      </c>
      <c r="M659" s="21">
        <v>4.3</v>
      </c>
      <c r="N659" s="21">
        <v>3.2</v>
      </c>
      <c r="R659" s="11" t="s">
        <v>202</v>
      </c>
      <c r="S659">
        <f>SUMIF(GDP!$A$2:$A$195,'World-GCIRaw'!B659,GDP!$G$2:$G$195)</f>
        <v>1326.67</v>
      </c>
      <c r="T659">
        <f>SUMIF(POP!$A$3:$A$235,'World-GCIRaw'!R659,POP!$E$3:$E$235)</f>
        <v>4063.92</v>
      </c>
    </row>
    <row r="660" spans="1:20" x14ac:dyDescent="0.3">
      <c r="A660">
        <v>2014</v>
      </c>
      <c r="B660" s="12" t="s">
        <v>256</v>
      </c>
      <c r="C660" s="12" t="s">
        <v>276</v>
      </c>
      <c r="D660" s="10">
        <v>5607223.1569999997</v>
      </c>
      <c r="E660" s="10">
        <v>3093874.6940000001</v>
      </c>
      <c r="F660" s="2">
        <f t="shared" si="20"/>
        <v>8701097.8509999998</v>
      </c>
      <c r="G660" s="2">
        <f t="shared" si="21"/>
        <v>-2513348.4629999995</v>
      </c>
      <c r="H660">
        <v>10151.73</v>
      </c>
      <c r="I660">
        <v>1257.2190000000001</v>
      </c>
      <c r="J660" s="21">
        <v>5.6</v>
      </c>
      <c r="K660" s="21">
        <v>5.4</v>
      </c>
      <c r="L660" s="21">
        <v>0</v>
      </c>
      <c r="M660" s="21">
        <v>5.3</v>
      </c>
      <c r="N660" s="21">
        <v>6.2</v>
      </c>
      <c r="R660" s="11" t="s">
        <v>203</v>
      </c>
      <c r="S660">
        <f>SUMIF(GDP!$A$2:$A$195,'World-GCIRaw'!B660,GDP!$G$2:$G$195)</f>
        <v>10151.73</v>
      </c>
      <c r="T660">
        <f>SUMIF(POP!$A$3:$A$235,'World-GCIRaw'!R660,POP!$E$3:$E$235)</f>
        <v>1257.2190000000001</v>
      </c>
    </row>
    <row r="661" spans="1:20" x14ac:dyDescent="0.3">
      <c r="A661">
        <v>2014</v>
      </c>
      <c r="B661" s="12" t="s">
        <v>445</v>
      </c>
      <c r="C661" s="12" t="s">
        <v>498</v>
      </c>
      <c r="D661" s="10">
        <v>399976864.21700001</v>
      </c>
      <c r="E661" s="10">
        <v>396881845.72899997</v>
      </c>
      <c r="F661" s="2">
        <f t="shared" si="20"/>
        <v>796858709.94599998</v>
      </c>
      <c r="G661" s="2">
        <f t="shared" si="21"/>
        <v>-3095018.4880000353</v>
      </c>
      <c r="H661">
        <v>10980.99</v>
      </c>
      <c r="I661">
        <v>124221.6</v>
      </c>
      <c r="J661" s="21">
        <v>4.2</v>
      </c>
      <c r="K661" s="21">
        <v>4.4000000000000004</v>
      </c>
      <c r="L661" s="21">
        <v>2.8</v>
      </c>
      <c r="M661" s="21">
        <v>4.3</v>
      </c>
      <c r="N661" s="21">
        <v>4.5999999999999996</v>
      </c>
      <c r="R661" s="11" t="s">
        <v>331</v>
      </c>
      <c r="S661">
        <f>SUMIF(GDP!$A$2:$A$195,'World-GCIRaw'!B661,GDP!$G$2:$G$195)</f>
        <v>10980.99</v>
      </c>
      <c r="T661">
        <f>SUMIF(POP!$A$3:$A$235,'World-GCIRaw'!R661,POP!$E$3:$E$235)</f>
        <v>124221.6</v>
      </c>
    </row>
    <row r="662" spans="1:20" hidden="1" x14ac:dyDescent="0.3">
      <c r="A662">
        <v>2014</v>
      </c>
      <c r="B662" s="28" t="s">
        <v>481</v>
      </c>
      <c r="C662" s="12" t="s">
        <v>497</v>
      </c>
      <c r="D662" s="10">
        <v>160885.25599999999</v>
      </c>
      <c r="E662" s="10">
        <v>32141</v>
      </c>
      <c r="F662" s="2">
        <f t="shared" si="20"/>
        <v>193026.25599999999</v>
      </c>
      <c r="G662" s="2">
        <f t="shared" si="21"/>
        <v>-128744.25599999999</v>
      </c>
      <c r="H662">
        <v>3112.86</v>
      </c>
      <c r="I662">
        <v>104.015</v>
      </c>
      <c r="J662" s="21">
        <v>0</v>
      </c>
      <c r="K662" s="21">
        <v>0</v>
      </c>
      <c r="L662" s="21">
        <v>0</v>
      </c>
      <c r="M662" s="21">
        <v>0</v>
      </c>
      <c r="N662" s="21">
        <v>0</v>
      </c>
      <c r="R662" s="11" t="s">
        <v>332</v>
      </c>
      <c r="S662">
        <f>SUMIF(GDP!$A$2:$A$195,'World-GCIRaw'!B662,GDP!$G$2:$G$195)</f>
        <v>3112.86</v>
      </c>
      <c r="T662">
        <f>SUMIF(POP!$A$3:$A$235,'World-GCIRaw'!R662,POP!$E$3:$E$235)</f>
        <v>104.015</v>
      </c>
    </row>
    <row r="663" spans="1:20" x14ac:dyDescent="0.3">
      <c r="A663">
        <v>2014</v>
      </c>
      <c r="B663" s="12" t="s">
        <v>446</v>
      </c>
      <c r="C663" s="12" t="s">
        <v>500</v>
      </c>
      <c r="D663" s="10">
        <v>5131455.4400000004</v>
      </c>
      <c r="E663" s="10">
        <v>5774330.8959999997</v>
      </c>
      <c r="F663" s="2">
        <f t="shared" si="20"/>
        <v>10905786.335999999</v>
      </c>
      <c r="G663" s="2">
        <f t="shared" si="21"/>
        <v>642875.45599999931</v>
      </c>
      <c r="H663">
        <v>4081.02</v>
      </c>
      <c r="I663">
        <v>2923.8960000000002</v>
      </c>
      <c r="J663" s="21">
        <v>3.1</v>
      </c>
      <c r="K663" s="21">
        <v>2.6</v>
      </c>
      <c r="L663" s="21">
        <v>2.6</v>
      </c>
      <c r="M663" s="21">
        <v>1.7</v>
      </c>
      <c r="N663" s="21">
        <v>3.1</v>
      </c>
      <c r="R663" s="11" t="s">
        <v>333</v>
      </c>
      <c r="S663">
        <f>SUMIF(GDP!$A$2:$A$195,'World-GCIRaw'!B663,GDP!$G$2:$G$195)</f>
        <v>4081.02</v>
      </c>
      <c r="T663">
        <f>SUMIF(POP!$A$3:$A$235,'World-GCIRaw'!R663,POP!$E$3:$E$235)</f>
        <v>2923.8960000000002</v>
      </c>
    </row>
    <row r="664" spans="1:20" x14ac:dyDescent="0.3">
      <c r="A664">
        <v>2014</v>
      </c>
      <c r="B664" s="12" t="s">
        <v>118</v>
      </c>
      <c r="C664" s="12" t="e">
        <v>#N/A</v>
      </c>
      <c r="D664" s="10">
        <v>2366751.42</v>
      </c>
      <c r="E664" s="10">
        <v>440658.74099999998</v>
      </c>
      <c r="F664" s="2">
        <f t="shared" si="20"/>
        <v>2807410.1609999998</v>
      </c>
      <c r="G664" s="2">
        <f t="shared" si="21"/>
        <v>-1926092.679</v>
      </c>
      <c r="H664">
        <v>7389.89</v>
      </c>
      <c r="I664">
        <v>627.67399999999998</v>
      </c>
      <c r="J664" s="21">
        <v>3.7</v>
      </c>
      <c r="K664" s="21">
        <v>3.3</v>
      </c>
      <c r="L664" s="21">
        <v>2.9</v>
      </c>
      <c r="M664" s="21">
        <v>4.2</v>
      </c>
      <c r="N664" s="21">
        <v>4.2</v>
      </c>
      <c r="R664" s="11" t="s">
        <v>80</v>
      </c>
      <c r="S664">
        <f>SUMIF(GDP!$A$2:$A$195,'World-GCIRaw'!B664,GDP!$G$2:$G$195)</f>
        <v>7389.89</v>
      </c>
      <c r="T664">
        <f>SUMIF(POP!$A$3:$A$235,'World-GCIRaw'!R664,POP!$E$3:$E$235)</f>
        <v>627.67399999999998</v>
      </c>
    </row>
    <row r="665" spans="1:20" x14ac:dyDescent="0.3">
      <c r="A665">
        <v>2014</v>
      </c>
      <c r="B665" s="12" t="s">
        <v>257</v>
      </c>
      <c r="C665" s="12" t="s">
        <v>488</v>
      </c>
      <c r="D665" s="10">
        <v>46191742.596000001</v>
      </c>
      <c r="E665" s="10">
        <v>23815815.609000001</v>
      </c>
      <c r="F665" s="2">
        <f t="shared" si="20"/>
        <v>70007558.204999998</v>
      </c>
      <c r="G665" s="2">
        <f t="shared" si="21"/>
        <v>-22375926.987</v>
      </c>
      <c r="H665">
        <v>3259.72</v>
      </c>
      <c r="I665">
        <v>34318.082000000002</v>
      </c>
      <c r="J665" s="21">
        <v>4.5999999999999996</v>
      </c>
      <c r="K665" s="21">
        <v>4.4000000000000004</v>
      </c>
      <c r="L665" s="21">
        <v>3.8</v>
      </c>
      <c r="M665" s="21">
        <v>5.3</v>
      </c>
      <c r="N665" s="21">
        <v>4.8</v>
      </c>
      <c r="R665" s="11" t="s">
        <v>204</v>
      </c>
      <c r="S665">
        <f>SUMIF(GDP!$A$2:$A$195,'World-GCIRaw'!B665,GDP!$G$2:$G$195)</f>
        <v>3259.72</v>
      </c>
      <c r="T665">
        <f>SUMIF(POP!$A$3:$A$235,'World-GCIRaw'!R665,POP!$E$3:$E$235)</f>
        <v>34318.082000000002</v>
      </c>
    </row>
    <row r="666" spans="1:20" x14ac:dyDescent="0.3">
      <c r="A666">
        <v>2014</v>
      </c>
      <c r="B666" s="12" t="s">
        <v>258</v>
      </c>
      <c r="C666" s="12" t="s">
        <v>276</v>
      </c>
      <c r="D666" s="10">
        <v>8743074.2589999996</v>
      </c>
      <c r="E666" s="10">
        <v>4725331.3619999997</v>
      </c>
      <c r="F666" s="2">
        <f t="shared" si="20"/>
        <v>13468405.620999999</v>
      </c>
      <c r="G666" s="2">
        <f t="shared" si="21"/>
        <v>-4017742.8969999999</v>
      </c>
      <c r="H666">
        <v>619.90700000000004</v>
      </c>
      <c r="I666">
        <v>27212.382000000001</v>
      </c>
      <c r="J666" s="21">
        <v>3.7</v>
      </c>
      <c r="K666" s="21">
        <v>3.5</v>
      </c>
      <c r="L666" s="21">
        <v>2.6</v>
      </c>
      <c r="M666" s="21">
        <v>4.2</v>
      </c>
      <c r="N666" s="21">
        <v>4.5</v>
      </c>
      <c r="R666" s="11" t="s">
        <v>205</v>
      </c>
      <c r="S666">
        <f>SUMIF(GDP!$A$2:$A$195,'World-GCIRaw'!B666,GDP!$G$2:$G$195)</f>
        <v>619.90700000000004</v>
      </c>
      <c r="T666">
        <f>SUMIF(POP!$A$3:$A$235,'World-GCIRaw'!R666,POP!$E$3:$E$235)</f>
        <v>27212.382000000001</v>
      </c>
    </row>
    <row r="667" spans="1:20" x14ac:dyDescent="0.3">
      <c r="A667">
        <v>2014</v>
      </c>
      <c r="B667" s="12" t="s">
        <v>11</v>
      </c>
      <c r="C667" s="12" t="s">
        <v>17</v>
      </c>
      <c r="D667" s="10">
        <v>16220180.228</v>
      </c>
      <c r="E667" s="10">
        <v>11451860.539999999</v>
      </c>
      <c r="F667" s="2">
        <f t="shared" si="20"/>
        <v>27672040.767999999</v>
      </c>
      <c r="G667" s="2">
        <f t="shared" si="21"/>
        <v>-4768319.688000001</v>
      </c>
      <c r="H667">
        <v>1230.53</v>
      </c>
      <c r="I667">
        <v>51924.182000000001</v>
      </c>
      <c r="J667" s="21">
        <v>2.2999999999999998</v>
      </c>
      <c r="K667" s="21">
        <v>2.4</v>
      </c>
      <c r="L667" s="21">
        <v>1.8</v>
      </c>
      <c r="M667" s="21">
        <v>2.6</v>
      </c>
      <c r="N667" s="21">
        <v>2.5</v>
      </c>
      <c r="R667" s="11" t="s">
        <v>335</v>
      </c>
      <c r="S667">
        <f>SUMIF(GDP!$A$2:$A$195,'World-GCIRaw'!B667,GDP!$G$2:$G$195)</f>
        <v>1230.53</v>
      </c>
      <c r="T667">
        <f>SUMIF(POP!$A$3:$A$235,'World-GCIRaw'!R667,POP!$E$3:$E$235)</f>
        <v>51924.182000000001</v>
      </c>
    </row>
    <row r="668" spans="1:20" x14ac:dyDescent="0.3">
      <c r="A668">
        <v>2014</v>
      </c>
      <c r="B668" s="12" t="s">
        <v>259</v>
      </c>
      <c r="C668" s="12" t="s">
        <v>276</v>
      </c>
      <c r="D668" s="10">
        <v>8530994.3499999996</v>
      </c>
      <c r="E668" s="10">
        <v>4612060</v>
      </c>
      <c r="F668" s="2">
        <f t="shared" si="20"/>
        <v>13143054.35</v>
      </c>
      <c r="G668" s="2">
        <f t="shared" si="21"/>
        <v>-3918934.3499999996</v>
      </c>
      <c r="H668">
        <v>5717.76</v>
      </c>
      <c r="I668">
        <v>2370.9920000000002</v>
      </c>
      <c r="J668" s="21">
        <v>5.3</v>
      </c>
      <c r="K668" s="21">
        <v>5.4</v>
      </c>
      <c r="L668" s="21">
        <v>4.2</v>
      </c>
      <c r="M668" s="21">
        <v>6.5</v>
      </c>
      <c r="N668" s="21">
        <v>5.2</v>
      </c>
      <c r="R668" s="11" t="s">
        <v>206</v>
      </c>
      <c r="S668">
        <f>SUMIF(GDP!$A$2:$A$195,'World-GCIRaw'!B668,GDP!$G$2:$G$195)</f>
        <v>5717.76</v>
      </c>
      <c r="T668">
        <f>SUMIF(POP!$A$3:$A$235,'World-GCIRaw'!R668,POP!$E$3:$E$235)</f>
        <v>2370.9920000000002</v>
      </c>
    </row>
    <row r="669" spans="1:20" hidden="1" x14ac:dyDescent="0.3">
      <c r="A669">
        <v>2014</v>
      </c>
      <c r="B669" s="28" t="s">
        <v>447</v>
      </c>
      <c r="C669" s="12" t="s">
        <v>497</v>
      </c>
      <c r="D669" s="10">
        <v>113700</v>
      </c>
      <c r="E669" s="10">
        <v>22400</v>
      </c>
      <c r="F669" s="2">
        <f t="shared" si="20"/>
        <v>136100</v>
      </c>
      <c r="G669" s="2">
        <f t="shared" si="21"/>
        <v>-91300</v>
      </c>
      <c r="H669">
        <v>9872.94</v>
      </c>
      <c r="I669">
        <v>11.07</v>
      </c>
      <c r="J669" s="21">
        <v>0</v>
      </c>
      <c r="K669" s="21">
        <v>0</v>
      </c>
      <c r="L669" s="21">
        <v>0</v>
      </c>
      <c r="M669" s="21">
        <v>0</v>
      </c>
      <c r="N669" s="21">
        <v>0</v>
      </c>
      <c r="R669" s="11" t="s">
        <v>336</v>
      </c>
      <c r="S669">
        <f>SUMIF(GDP!$A$2:$A$195,'World-GCIRaw'!B669,GDP!$G$2:$G$195)</f>
        <v>9872.94</v>
      </c>
      <c r="T669">
        <f>SUMIF(POP!$A$3:$A$235,'World-GCIRaw'!R669,POP!$E$3:$E$235)</f>
        <v>11.07</v>
      </c>
    </row>
    <row r="670" spans="1:20" x14ac:dyDescent="0.3">
      <c r="A670">
        <v>2014</v>
      </c>
      <c r="B670" s="12" t="s">
        <v>448</v>
      </c>
      <c r="C670" s="12" t="s">
        <v>487</v>
      </c>
      <c r="D670" s="10">
        <v>7590089.8909999998</v>
      </c>
      <c r="E670" s="10">
        <v>900858.62699999998</v>
      </c>
      <c r="F670" s="2">
        <f t="shared" si="20"/>
        <v>8490948.5179999992</v>
      </c>
      <c r="G670" s="2">
        <f t="shared" si="21"/>
        <v>-6689231.2639999995</v>
      </c>
      <c r="H670">
        <v>705.94</v>
      </c>
      <c r="I670">
        <v>28323.241000000002</v>
      </c>
      <c r="J670" s="21">
        <v>2.9</v>
      </c>
      <c r="K670" s="21">
        <v>2.9</v>
      </c>
      <c r="L670" s="21">
        <v>0</v>
      </c>
      <c r="M670" s="21">
        <v>2.2000000000000002</v>
      </c>
      <c r="N670" s="21">
        <v>2.9</v>
      </c>
      <c r="R670" s="11" t="s">
        <v>337</v>
      </c>
      <c r="S670">
        <f>SUMIF(GDP!$A$2:$A$195,'World-GCIRaw'!B670,GDP!$G$2:$G$195)</f>
        <v>705.94</v>
      </c>
      <c r="T670">
        <f>SUMIF(POP!$A$3:$A$235,'World-GCIRaw'!R670,POP!$E$3:$E$235)</f>
        <v>28323.241000000002</v>
      </c>
    </row>
    <row r="671" spans="1:20" x14ac:dyDescent="0.3">
      <c r="A671">
        <v>2014</v>
      </c>
      <c r="B671" s="12" t="s">
        <v>117</v>
      </c>
      <c r="C671" s="12" t="s">
        <v>488</v>
      </c>
      <c r="D671" s="10">
        <v>589569928.46000004</v>
      </c>
      <c r="E671" s="10">
        <v>672410498.27999997</v>
      </c>
      <c r="F671" s="2">
        <f t="shared" si="20"/>
        <v>1261980426.74</v>
      </c>
      <c r="G671" s="2">
        <f t="shared" si="21"/>
        <v>82840569.819999933</v>
      </c>
      <c r="H671">
        <v>52914.14</v>
      </c>
      <c r="I671">
        <v>16889.356</v>
      </c>
      <c r="J671" s="21">
        <v>6.5</v>
      </c>
      <c r="K671" s="21">
        <v>5.7</v>
      </c>
      <c r="L671" s="21">
        <v>0</v>
      </c>
      <c r="M671" s="21">
        <v>7.4</v>
      </c>
      <c r="N671" s="21">
        <v>6.3</v>
      </c>
      <c r="R671" s="11" t="s">
        <v>82</v>
      </c>
      <c r="S671">
        <f>SUMIF(GDP!$A$2:$A$195,'World-GCIRaw'!B671,GDP!$G$2:$G$195)</f>
        <v>52914.14</v>
      </c>
      <c r="T671">
        <f>SUMIF(POP!$A$3:$A$235,'World-GCIRaw'!R671,POP!$E$3:$E$235)</f>
        <v>16889.356</v>
      </c>
    </row>
    <row r="672" spans="1:20" x14ac:dyDescent="0.3">
      <c r="A672">
        <v>2014</v>
      </c>
      <c r="B672" s="12" t="s">
        <v>449</v>
      </c>
      <c r="C672" s="12" t="s">
        <v>497</v>
      </c>
      <c r="D672" s="10">
        <v>42509938.256999999</v>
      </c>
      <c r="E672" s="10">
        <v>41619847.774999999</v>
      </c>
      <c r="F672" s="2">
        <f t="shared" si="20"/>
        <v>84129786.032000005</v>
      </c>
      <c r="G672" s="2">
        <f t="shared" si="21"/>
        <v>-890090.48200000077</v>
      </c>
      <c r="H672">
        <v>43857.78</v>
      </c>
      <c r="I672">
        <v>4566.7</v>
      </c>
      <c r="J672" s="21">
        <v>5.0999999999999996</v>
      </c>
      <c r="K672" s="21">
        <v>4.9000000000000004</v>
      </c>
      <c r="L672" s="21">
        <v>3.7</v>
      </c>
      <c r="M672" s="21">
        <v>5.8</v>
      </c>
      <c r="N672" s="21">
        <v>5.9</v>
      </c>
      <c r="R672" s="11" t="s">
        <v>340</v>
      </c>
      <c r="S672">
        <f>SUMIF(GDP!$A$2:$A$195,'World-GCIRaw'!B672,GDP!$G$2:$G$195)</f>
        <v>43857.78</v>
      </c>
      <c r="T672">
        <f>SUMIF(POP!$A$3:$A$235,'World-GCIRaw'!R672,POP!$E$3:$E$235)</f>
        <v>4566.7</v>
      </c>
    </row>
    <row r="673" spans="1:20" x14ac:dyDescent="0.3">
      <c r="A673">
        <v>2014</v>
      </c>
      <c r="B673" s="12" t="s">
        <v>450</v>
      </c>
      <c r="C673" s="12" t="s">
        <v>276</v>
      </c>
      <c r="D673" s="10">
        <v>6945800</v>
      </c>
      <c r="E673" s="10">
        <v>4973501.4340000004</v>
      </c>
      <c r="F673" s="2">
        <f t="shared" si="20"/>
        <v>11919301.434</v>
      </c>
      <c r="G673" s="2">
        <f t="shared" si="21"/>
        <v>-1972298.5659999996</v>
      </c>
      <c r="H673">
        <v>1975.47</v>
      </c>
      <c r="I673">
        <v>6013.9970000000003</v>
      </c>
      <c r="J673" s="21">
        <v>3.3</v>
      </c>
      <c r="K673" s="21">
        <v>3.6</v>
      </c>
      <c r="L673" s="21">
        <v>0</v>
      </c>
      <c r="M673" s="21">
        <v>3.2</v>
      </c>
      <c r="N673" s="21">
        <v>3.7</v>
      </c>
      <c r="R673" s="11" t="s">
        <v>341</v>
      </c>
      <c r="S673">
        <f>SUMIF(GDP!$A$2:$A$195,'World-GCIRaw'!B673,GDP!$G$2:$G$195)</f>
        <v>1975.47</v>
      </c>
      <c r="T673">
        <f>SUMIF(POP!$A$3:$A$235,'World-GCIRaw'!R673,POP!$E$3:$E$235)</f>
        <v>6013.9970000000003</v>
      </c>
    </row>
    <row r="674" spans="1:20" x14ac:dyDescent="0.3">
      <c r="A674">
        <v>2014</v>
      </c>
      <c r="B674" s="12" t="s">
        <v>260</v>
      </c>
      <c r="C674" s="12" t="s">
        <v>276</v>
      </c>
      <c r="D674" s="10">
        <v>2151091.9649999999</v>
      </c>
      <c r="E674" s="10">
        <v>1444502</v>
      </c>
      <c r="F674" s="2">
        <f t="shared" si="20"/>
        <v>3595593.9649999999</v>
      </c>
      <c r="G674" s="2">
        <f t="shared" si="21"/>
        <v>-706589.96499999985</v>
      </c>
      <c r="H674">
        <v>481.61200000000002</v>
      </c>
      <c r="I674">
        <v>19148.219000000001</v>
      </c>
      <c r="J674" s="21">
        <v>3</v>
      </c>
      <c r="K674" s="21">
        <v>3.4</v>
      </c>
      <c r="L674" s="21">
        <v>2.6</v>
      </c>
      <c r="M674" s="21">
        <v>3.4</v>
      </c>
      <c r="N674" s="21">
        <v>3.4</v>
      </c>
      <c r="R674" s="11" t="s">
        <v>207</v>
      </c>
      <c r="S674">
        <f>SUMIF(GDP!$A$2:$A$195,'World-GCIRaw'!B674,GDP!$G$2:$G$195)</f>
        <v>481.61200000000002</v>
      </c>
      <c r="T674">
        <f>SUMIF(POP!$A$3:$A$235,'World-GCIRaw'!R674,POP!$E$3:$E$235)</f>
        <v>19148.219000000001</v>
      </c>
    </row>
    <row r="675" spans="1:20" x14ac:dyDescent="0.3">
      <c r="A675">
        <v>2014</v>
      </c>
      <c r="B675" s="12" t="s">
        <v>261</v>
      </c>
      <c r="C675" s="12" t="s">
        <v>276</v>
      </c>
      <c r="D675" s="10">
        <v>58300000</v>
      </c>
      <c r="E675" s="10">
        <v>102878499.711</v>
      </c>
      <c r="F675" s="2">
        <f t="shared" si="20"/>
        <v>161178499.711</v>
      </c>
      <c r="G675" s="2">
        <f t="shared" si="21"/>
        <v>44578499.710999995</v>
      </c>
      <c r="H675">
        <v>3268.39</v>
      </c>
      <c r="I675">
        <v>176460.50200000001</v>
      </c>
      <c r="J675" s="21">
        <v>3.4</v>
      </c>
      <c r="K675" s="21">
        <v>3.4</v>
      </c>
      <c r="L675" s="21">
        <v>1.9</v>
      </c>
      <c r="M675" s="21">
        <v>3.6</v>
      </c>
      <c r="N675" s="21">
        <v>4.8</v>
      </c>
      <c r="R675" s="11" t="s">
        <v>208</v>
      </c>
      <c r="S675">
        <f>SUMIF(GDP!$A$2:$A$195,'World-GCIRaw'!B675,GDP!$G$2:$G$195)</f>
        <v>3268.39</v>
      </c>
      <c r="T675">
        <f>SUMIF(POP!$A$3:$A$235,'World-GCIRaw'!R675,POP!$E$3:$E$235)</f>
        <v>176460.50200000001</v>
      </c>
    </row>
    <row r="676" spans="1:20" x14ac:dyDescent="0.3">
      <c r="A676">
        <v>2014</v>
      </c>
      <c r="B676" s="12" t="s">
        <v>115</v>
      </c>
      <c r="C676" s="12" t="s">
        <v>488</v>
      </c>
      <c r="D676" s="10">
        <v>89439400.934</v>
      </c>
      <c r="E676" s="10">
        <v>144611289.84299999</v>
      </c>
      <c r="F676" s="2">
        <f t="shared" si="20"/>
        <v>234050690.77700001</v>
      </c>
      <c r="G676" s="2">
        <f t="shared" si="21"/>
        <v>55171888.908999994</v>
      </c>
      <c r="H676">
        <v>96837.61</v>
      </c>
      <c r="I676">
        <v>5140.3109999999997</v>
      </c>
      <c r="J676" s="21">
        <v>0.3</v>
      </c>
      <c r="K676" s="21">
        <v>3.9</v>
      </c>
      <c r="L676" s="21">
        <v>3.9</v>
      </c>
      <c r="M676" s="21">
        <v>5.7</v>
      </c>
      <c r="N676" s="21">
        <v>6.1</v>
      </c>
      <c r="R676" s="11" t="s">
        <v>83</v>
      </c>
      <c r="S676">
        <f>SUMIF(GDP!$A$2:$A$195,'World-GCIRaw'!B676,GDP!$G$2:$G$195)</f>
        <v>96837.61</v>
      </c>
      <c r="T676">
        <f>SUMIF(POP!$A$3:$A$235,'World-GCIRaw'!R676,POP!$E$3:$E$235)</f>
        <v>5140.3109999999997</v>
      </c>
    </row>
    <row r="677" spans="1:20" x14ac:dyDescent="0.3">
      <c r="A677">
        <v>2014</v>
      </c>
      <c r="B677" s="12" t="s">
        <v>164</v>
      </c>
      <c r="C677" s="12" t="s">
        <v>137</v>
      </c>
      <c r="D677" s="10">
        <v>29303100.254999999</v>
      </c>
      <c r="E677" s="10">
        <v>50718324.402999997</v>
      </c>
      <c r="F677" s="2">
        <f t="shared" si="20"/>
        <v>80021424.657999992</v>
      </c>
      <c r="G677" s="2">
        <f t="shared" si="21"/>
        <v>21415224.147999998</v>
      </c>
      <c r="H677">
        <v>21814.15</v>
      </c>
      <c r="I677">
        <v>3960.9250000000002</v>
      </c>
      <c r="J677" s="21">
        <v>5.9</v>
      </c>
      <c r="K677" s="21">
        <v>5.7</v>
      </c>
      <c r="L677" s="21">
        <v>0</v>
      </c>
      <c r="M677" s="21">
        <v>5.9</v>
      </c>
      <c r="N677" s="21">
        <v>6.2</v>
      </c>
      <c r="R677" s="11" t="s">
        <v>147</v>
      </c>
      <c r="S677">
        <f>SUMIF(GDP!$A$2:$A$195,'World-GCIRaw'!B677,GDP!$G$2:$G$195)</f>
        <v>21814.15</v>
      </c>
      <c r="T677">
        <f>SUMIF(POP!$A$3:$A$235,'World-GCIRaw'!R677,POP!$E$3:$E$235)</f>
        <v>3960.9250000000002</v>
      </c>
    </row>
    <row r="678" spans="1:20" x14ac:dyDescent="0.3">
      <c r="A678">
        <v>2014</v>
      </c>
      <c r="B678" s="12" t="s">
        <v>451</v>
      </c>
      <c r="C678" s="12" t="s">
        <v>487</v>
      </c>
      <c r="D678" s="10">
        <v>47544888.942000002</v>
      </c>
      <c r="E678" s="10">
        <v>24722182.149</v>
      </c>
      <c r="F678" s="2">
        <f t="shared" si="20"/>
        <v>72267071.091000006</v>
      </c>
      <c r="G678" s="2">
        <f t="shared" si="21"/>
        <v>-22822706.793000001</v>
      </c>
      <c r="H678">
        <v>1312.43</v>
      </c>
      <c r="I678">
        <v>185546.25700000001</v>
      </c>
      <c r="J678" s="21">
        <v>5.4</v>
      </c>
      <c r="K678" s="21">
        <v>6</v>
      </c>
      <c r="L678" s="21">
        <v>0</v>
      </c>
      <c r="M678" s="21">
        <v>5.2</v>
      </c>
      <c r="N678" s="21">
        <v>5.0999999999999996</v>
      </c>
      <c r="R678" s="11" t="s">
        <v>344</v>
      </c>
      <c r="S678">
        <f>SUMIF(GDP!$A$2:$A$195,'World-GCIRaw'!B678,GDP!$G$2:$G$195)</f>
        <v>1312.43</v>
      </c>
      <c r="T678">
        <f>SUMIF(POP!$A$3:$A$235,'World-GCIRaw'!R678,POP!$E$3:$E$235)</f>
        <v>185546.25700000001</v>
      </c>
    </row>
    <row r="679" spans="1:20" hidden="1" x14ac:dyDescent="0.3">
      <c r="A679">
        <v>2014</v>
      </c>
      <c r="B679" s="28" t="s">
        <v>452</v>
      </c>
      <c r="C679" s="12" t="s">
        <v>497</v>
      </c>
      <c r="D679" s="10">
        <v>164988.625</v>
      </c>
      <c r="E679" s="10">
        <v>11400.373</v>
      </c>
      <c r="F679" s="2">
        <f t="shared" si="20"/>
        <v>176388.99799999999</v>
      </c>
      <c r="G679" s="2">
        <f t="shared" si="21"/>
        <v>-153588.25200000001</v>
      </c>
      <c r="H679">
        <v>13961.5</v>
      </c>
      <c r="I679">
        <v>21.094000000000001</v>
      </c>
      <c r="J679" s="21">
        <v>0</v>
      </c>
      <c r="K679" s="21">
        <v>0</v>
      </c>
      <c r="L679" s="21">
        <v>0</v>
      </c>
      <c r="M679" s="21">
        <v>0</v>
      </c>
      <c r="N679" s="21">
        <v>0</v>
      </c>
      <c r="R679" s="11" t="s">
        <v>345</v>
      </c>
      <c r="S679">
        <f>SUMIF(GDP!$A$2:$A$195,'World-GCIRaw'!B679,GDP!$G$2:$G$195)</f>
        <v>13961.5</v>
      </c>
      <c r="T679">
        <f>SUMIF(POP!$A$3:$A$235,'World-GCIRaw'!R679,POP!$E$3:$E$235)</f>
        <v>21.094000000000001</v>
      </c>
    </row>
    <row r="680" spans="1:20" x14ac:dyDescent="0.3">
      <c r="A680">
        <v>2014</v>
      </c>
      <c r="B680" s="12" t="s">
        <v>453</v>
      </c>
      <c r="C680" s="12" t="s">
        <v>498</v>
      </c>
      <c r="D680" s="10">
        <v>24400500</v>
      </c>
      <c r="E680" s="10">
        <v>12959956.513</v>
      </c>
      <c r="F680" s="2">
        <f t="shared" si="20"/>
        <v>37360456.512999997</v>
      </c>
      <c r="G680" s="2">
        <f t="shared" si="21"/>
        <v>-11440543.487</v>
      </c>
      <c r="H680">
        <v>12756.95</v>
      </c>
      <c r="I680">
        <v>3903.9859999999999</v>
      </c>
      <c r="J680" s="21">
        <v>5</v>
      </c>
      <c r="K680" s="21">
        <v>4.7</v>
      </c>
      <c r="L680" s="21">
        <v>3.9</v>
      </c>
      <c r="M680" s="21">
        <v>6.3</v>
      </c>
      <c r="N680" s="21">
        <v>6.1</v>
      </c>
      <c r="R680" s="11" t="s">
        <v>346</v>
      </c>
      <c r="S680">
        <f>SUMIF(GDP!$A$2:$A$195,'World-GCIRaw'!B680,GDP!$G$2:$G$195)</f>
        <v>12756.95</v>
      </c>
      <c r="T680">
        <f>SUMIF(POP!$A$3:$A$235,'World-GCIRaw'!R680,POP!$E$3:$E$235)</f>
        <v>3903.9859999999999</v>
      </c>
    </row>
    <row r="681" spans="1:20" hidden="1" x14ac:dyDescent="0.3">
      <c r="A681">
        <v>2014</v>
      </c>
      <c r="B681" s="28" t="s">
        <v>454</v>
      </c>
      <c r="C681" s="12" t="s">
        <v>497</v>
      </c>
      <c r="D681" s="10">
        <v>3999707.4810000001</v>
      </c>
      <c r="E681" s="10">
        <v>8794235.1439999994</v>
      </c>
      <c r="F681" s="2">
        <f t="shared" si="20"/>
        <v>12793942.625</v>
      </c>
      <c r="G681" s="2">
        <f t="shared" si="21"/>
        <v>4794527.6629999988</v>
      </c>
      <c r="H681">
        <v>2973.29</v>
      </c>
      <c r="I681">
        <v>7755.7849999999999</v>
      </c>
      <c r="J681" s="21">
        <v>0</v>
      </c>
      <c r="K681" s="21">
        <v>0</v>
      </c>
      <c r="L681" s="21">
        <v>0</v>
      </c>
      <c r="M681" s="21">
        <v>0</v>
      </c>
      <c r="N681" s="21">
        <v>0</v>
      </c>
      <c r="R681" s="11" t="s">
        <v>347</v>
      </c>
      <c r="S681">
        <f>SUMIF(GDP!$A$2:$A$195,'World-GCIRaw'!B681,GDP!$G$2:$G$195)</f>
        <v>2973.29</v>
      </c>
      <c r="T681">
        <f>SUMIF(POP!$A$3:$A$235,'World-GCIRaw'!R681,POP!$E$3:$E$235)</f>
        <v>7755.7849999999999</v>
      </c>
    </row>
    <row r="682" spans="1:20" x14ac:dyDescent="0.3">
      <c r="A682">
        <v>2014</v>
      </c>
      <c r="B682" s="12" t="s">
        <v>455</v>
      </c>
      <c r="C682" s="12" t="s">
        <v>498</v>
      </c>
      <c r="D682" s="10">
        <v>12168557.586999999</v>
      </c>
      <c r="E682" s="10">
        <v>9635735.1870000008</v>
      </c>
      <c r="F682" s="2">
        <f t="shared" si="20"/>
        <v>21804292.774</v>
      </c>
      <c r="G682" s="2">
        <f t="shared" si="21"/>
        <v>-2532822.3999999985</v>
      </c>
      <c r="H682">
        <v>6050.04</v>
      </c>
      <c r="I682">
        <v>6552.5839999999998</v>
      </c>
      <c r="J682" s="21">
        <v>5.7</v>
      </c>
      <c r="K682" s="21">
        <v>2.5</v>
      </c>
      <c r="L682" s="21">
        <v>0</v>
      </c>
      <c r="M682" s="21">
        <v>3.2</v>
      </c>
      <c r="N682" s="21">
        <v>2.6</v>
      </c>
      <c r="R682" s="11" t="s">
        <v>348</v>
      </c>
      <c r="S682">
        <f>SUMIF(GDP!$A$2:$A$195,'World-GCIRaw'!B682,GDP!$G$2:$G$195)</f>
        <v>6050.04</v>
      </c>
      <c r="T682">
        <f>SUMIF(POP!$A$3:$A$235,'World-GCIRaw'!R682,POP!$E$3:$E$235)</f>
        <v>6552.5839999999998</v>
      </c>
    </row>
    <row r="683" spans="1:20" hidden="1" x14ac:dyDescent="0.3">
      <c r="A683">
        <v>2014</v>
      </c>
      <c r="B683" s="28" t="s">
        <v>456</v>
      </c>
      <c r="C683" s="12" t="s">
        <v>498</v>
      </c>
      <c r="D683" s="10">
        <v>42177197.901000001</v>
      </c>
      <c r="E683" s="10">
        <v>38645855.012000002</v>
      </c>
      <c r="F683" s="2">
        <f t="shared" si="20"/>
        <v>80823052.913000003</v>
      </c>
      <c r="G683" s="2">
        <f t="shared" si="21"/>
        <v>-3531342.8889999986</v>
      </c>
      <c r="H683">
        <v>6561.78</v>
      </c>
      <c r="I683">
        <v>30973.353999999999</v>
      </c>
      <c r="J683" s="21">
        <v>0</v>
      </c>
      <c r="K683" s="21">
        <v>0</v>
      </c>
      <c r="L683" s="21">
        <v>0</v>
      </c>
      <c r="M683" s="21">
        <v>0</v>
      </c>
      <c r="N683" s="21">
        <v>0</v>
      </c>
      <c r="R683" s="11" t="s">
        <v>349</v>
      </c>
      <c r="S683">
        <f>SUMIF(GDP!$A$2:$A$195,'World-GCIRaw'!B683,GDP!$G$2:$G$195)</f>
        <v>6561.78</v>
      </c>
      <c r="T683">
        <f>SUMIF(POP!$A$3:$A$235,'World-GCIRaw'!R683,POP!$E$3:$E$235)</f>
        <v>30973.353999999999</v>
      </c>
    </row>
    <row r="684" spans="1:20" x14ac:dyDescent="0.3">
      <c r="A684">
        <v>2014</v>
      </c>
      <c r="B684" s="12" t="s">
        <v>12</v>
      </c>
      <c r="C684" s="12" t="s">
        <v>17</v>
      </c>
      <c r="D684" s="10">
        <v>67718868.518999994</v>
      </c>
      <c r="E684" s="10">
        <v>61809755.229999997</v>
      </c>
      <c r="F684" s="2">
        <f t="shared" si="20"/>
        <v>129528623.74899998</v>
      </c>
      <c r="G684" s="2">
        <f t="shared" si="21"/>
        <v>-5909113.2889999971</v>
      </c>
      <c r="H684">
        <v>2849.27</v>
      </c>
      <c r="I684">
        <v>100102.249</v>
      </c>
      <c r="J684" s="21">
        <v>3.7</v>
      </c>
      <c r="K684" s="21">
        <v>3.6</v>
      </c>
      <c r="L684" s="21">
        <v>2.2999999999999998</v>
      </c>
      <c r="M684" s="21">
        <v>3.5</v>
      </c>
      <c r="N684" s="21">
        <v>3.6</v>
      </c>
      <c r="R684" s="11" t="s">
        <v>350</v>
      </c>
      <c r="S684">
        <f>SUMIF(GDP!$A$2:$A$195,'World-GCIRaw'!B684,GDP!$G$2:$G$195)</f>
        <v>2849.27</v>
      </c>
      <c r="T684">
        <f>SUMIF(POP!$A$3:$A$235,'World-GCIRaw'!R684,POP!$E$3:$E$235)</f>
        <v>100102.249</v>
      </c>
    </row>
    <row r="685" spans="1:20" x14ac:dyDescent="0.3">
      <c r="A685">
        <v>2014</v>
      </c>
      <c r="B685" s="12" t="s">
        <v>114</v>
      </c>
      <c r="C685" s="12" t="s">
        <v>488</v>
      </c>
      <c r="D685" s="10">
        <v>216687292.345</v>
      </c>
      <c r="E685" s="10">
        <v>214476794.17300001</v>
      </c>
      <c r="F685" s="2">
        <f t="shared" si="20"/>
        <v>431164086.51800001</v>
      </c>
      <c r="G685" s="2">
        <f t="shared" si="21"/>
        <v>-2210498.1719999909</v>
      </c>
      <c r="H685">
        <v>14342.83</v>
      </c>
      <c r="I685">
        <v>38293.06</v>
      </c>
      <c r="J685" s="21">
        <v>3.5</v>
      </c>
      <c r="K685" s="21">
        <v>3</v>
      </c>
      <c r="L685" s="21">
        <v>3.8</v>
      </c>
      <c r="M685" s="21">
        <v>3.5</v>
      </c>
      <c r="N685" s="21">
        <v>3.9</v>
      </c>
      <c r="R685" s="11" t="s">
        <v>84</v>
      </c>
      <c r="S685">
        <f>SUMIF(GDP!$A$2:$A$195,'World-GCIRaw'!B685,GDP!$G$2:$G$195)</f>
        <v>14342.83</v>
      </c>
      <c r="T685">
        <f>SUMIF(POP!$A$3:$A$235,'World-GCIRaw'!R685,POP!$E$3:$E$235)</f>
        <v>38293.06</v>
      </c>
    </row>
    <row r="686" spans="1:20" x14ac:dyDescent="0.3">
      <c r="A686">
        <v>2014</v>
      </c>
      <c r="B686" s="12" t="s">
        <v>113</v>
      </c>
      <c r="C686" s="12" t="s">
        <v>488</v>
      </c>
      <c r="D686" s="10">
        <v>78395890.972000003</v>
      </c>
      <c r="E686" s="10">
        <v>63834385.666000001</v>
      </c>
      <c r="F686" s="2">
        <f t="shared" si="20"/>
        <v>142230276.63800001</v>
      </c>
      <c r="G686" s="2">
        <f t="shared" si="21"/>
        <v>-14561505.306000002</v>
      </c>
      <c r="H686">
        <v>22112.54</v>
      </c>
      <c r="I686">
        <v>10471.168</v>
      </c>
      <c r="J686" s="21">
        <v>5.6</v>
      </c>
      <c r="K686" s="21">
        <v>6.4</v>
      </c>
      <c r="L686" s="21">
        <v>4.8</v>
      </c>
      <c r="M686" s="21">
        <v>6</v>
      </c>
      <c r="N686" s="21">
        <v>5.3</v>
      </c>
      <c r="R686" s="11" t="s">
        <v>85</v>
      </c>
      <c r="S686">
        <f>SUMIF(GDP!$A$2:$A$195,'World-GCIRaw'!B686,GDP!$G$2:$G$195)</f>
        <v>22112.54</v>
      </c>
      <c r="T686">
        <f>SUMIF(POP!$A$3:$A$235,'World-GCIRaw'!R686,POP!$E$3:$E$235)</f>
        <v>10471.168</v>
      </c>
    </row>
    <row r="687" spans="1:20" x14ac:dyDescent="0.3">
      <c r="A687">
        <v>2014</v>
      </c>
      <c r="B687" s="12" t="s">
        <v>165</v>
      </c>
      <c r="C687" s="12" t="s">
        <v>137</v>
      </c>
      <c r="D687" s="10">
        <v>30447655.949000001</v>
      </c>
      <c r="E687" s="10">
        <v>131591553.318</v>
      </c>
      <c r="F687" s="2">
        <f t="shared" si="20"/>
        <v>162039209.26700002</v>
      </c>
      <c r="G687" s="2">
        <f t="shared" si="21"/>
        <v>101143897.369</v>
      </c>
      <c r="H687">
        <v>93054.14</v>
      </c>
      <c r="I687">
        <v>2374.4189999999999</v>
      </c>
      <c r="J687" s="21">
        <v>5.6</v>
      </c>
      <c r="K687" s="21">
        <v>5.4</v>
      </c>
      <c r="L687" s="21">
        <v>0</v>
      </c>
      <c r="M687" s="21">
        <v>5.4</v>
      </c>
      <c r="N687" s="21">
        <v>6.2</v>
      </c>
      <c r="R687" s="11" t="s">
        <v>148</v>
      </c>
      <c r="S687">
        <f>SUMIF(GDP!$A$2:$A$195,'World-GCIRaw'!B687,GDP!$G$2:$G$195)</f>
        <v>93054.14</v>
      </c>
      <c r="T687">
        <f>SUMIF(POP!$A$3:$A$235,'World-GCIRaw'!R687,POP!$E$3:$E$235)</f>
        <v>2374.4189999999999</v>
      </c>
    </row>
    <row r="688" spans="1:20" hidden="1" x14ac:dyDescent="0.3">
      <c r="A688">
        <v>2014</v>
      </c>
      <c r="B688" s="28" t="s">
        <v>112</v>
      </c>
      <c r="C688" s="12" t="s">
        <v>488</v>
      </c>
      <c r="D688" s="10">
        <v>5316959.1670000004</v>
      </c>
      <c r="E688" s="10">
        <v>2339529.8429999999</v>
      </c>
      <c r="F688" s="2">
        <f t="shared" si="20"/>
        <v>7656489.0099999998</v>
      </c>
      <c r="G688" s="2">
        <f t="shared" si="21"/>
        <v>-2977429.3240000005</v>
      </c>
      <c r="H688">
        <v>2675.04</v>
      </c>
      <c r="I688">
        <v>4069.9389999999999</v>
      </c>
      <c r="J688" s="21">
        <v>0</v>
      </c>
      <c r="K688" s="21">
        <v>0</v>
      </c>
      <c r="L688" s="21">
        <v>0</v>
      </c>
      <c r="M688" s="21">
        <v>0</v>
      </c>
      <c r="N688" s="21">
        <v>0</v>
      </c>
      <c r="R688" s="11" t="s">
        <v>86</v>
      </c>
      <c r="S688">
        <f>SUMIF(GDP!$A$2:$A$195,'World-GCIRaw'!B688,GDP!$G$2:$G$195)</f>
        <v>2675.04</v>
      </c>
      <c r="T688">
        <f>SUMIF(POP!$A$3:$A$235,'World-GCIRaw'!R688,POP!$E$3:$E$235)</f>
        <v>4069.9389999999999</v>
      </c>
    </row>
    <row r="689" spans="1:20" x14ac:dyDescent="0.3">
      <c r="A689">
        <v>2014</v>
      </c>
      <c r="B689" s="12" t="s">
        <v>111</v>
      </c>
      <c r="C689" s="12" t="s">
        <v>488</v>
      </c>
      <c r="D689" s="10">
        <v>77889070.908999994</v>
      </c>
      <c r="E689" s="10">
        <v>69877890.843999997</v>
      </c>
      <c r="F689" s="2">
        <f t="shared" si="20"/>
        <v>147766961.75299999</v>
      </c>
      <c r="G689" s="2">
        <f t="shared" si="21"/>
        <v>-8011180.0649999976</v>
      </c>
      <c r="H689">
        <v>10004.879999999999</v>
      </c>
      <c r="I689">
        <v>19972.736000000001</v>
      </c>
      <c r="J689" s="21">
        <v>3.8</v>
      </c>
      <c r="K689" s="21">
        <v>2.8</v>
      </c>
      <c r="L689" s="21">
        <v>2.9</v>
      </c>
      <c r="M689" s="21">
        <v>3.4</v>
      </c>
      <c r="N689" s="21">
        <v>36</v>
      </c>
      <c r="R689" s="11" t="s">
        <v>87</v>
      </c>
      <c r="S689">
        <f>SUMIF(GDP!$A$2:$A$195,'World-GCIRaw'!B689,GDP!$G$2:$G$195)</f>
        <v>10004.879999999999</v>
      </c>
      <c r="T689">
        <f>SUMIF(POP!$A$3:$A$235,'World-GCIRaw'!R689,POP!$E$3:$E$235)</f>
        <v>19972.736000000001</v>
      </c>
    </row>
    <row r="690" spans="1:20" x14ac:dyDescent="0.3">
      <c r="A690">
        <v>2014</v>
      </c>
      <c r="B690" s="12" t="s">
        <v>110</v>
      </c>
      <c r="C690" s="12" t="s">
        <v>488</v>
      </c>
      <c r="D690" s="10">
        <v>286648776.87800002</v>
      </c>
      <c r="E690" s="10">
        <v>497833528.84799999</v>
      </c>
      <c r="F690" s="2">
        <f t="shared" si="20"/>
        <v>784482305.72600007</v>
      </c>
      <c r="G690" s="2">
        <f t="shared" si="21"/>
        <v>211184751.96999997</v>
      </c>
      <c r="H690">
        <v>14305.57</v>
      </c>
      <c r="I690">
        <v>143761.378</v>
      </c>
      <c r="J690" s="21">
        <v>4.0999999999999996</v>
      </c>
      <c r="K690" s="21">
        <v>2.7</v>
      </c>
      <c r="L690" s="21">
        <v>43</v>
      </c>
      <c r="M690" s="21">
        <v>3.9</v>
      </c>
      <c r="N690" s="21">
        <v>4.0999999999999996</v>
      </c>
      <c r="R690" s="11" t="s">
        <v>88</v>
      </c>
      <c r="S690">
        <f>SUMIF(GDP!$A$2:$A$195,'World-GCIRaw'!B690,GDP!$G$2:$G$195)</f>
        <v>14305.57</v>
      </c>
      <c r="T690">
        <f>SUMIF(POP!$A$3:$A$235,'World-GCIRaw'!R690,POP!$E$3:$E$235)</f>
        <v>143761.378</v>
      </c>
    </row>
    <row r="691" spans="1:20" x14ac:dyDescent="0.3">
      <c r="A691">
        <v>2014</v>
      </c>
      <c r="B691" s="12" t="s">
        <v>262</v>
      </c>
      <c r="C691" s="12" t="s">
        <v>276</v>
      </c>
      <c r="D691" s="10">
        <v>2469760</v>
      </c>
      <c r="E691" s="10">
        <v>653364.88600000006</v>
      </c>
      <c r="F691" s="2">
        <f t="shared" si="20"/>
        <v>3123124.8859999999</v>
      </c>
      <c r="G691" s="2">
        <f t="shared" si="21"/>
        <v>-1816395.1140000001</v>
      </c>
      <c r="H691">
        <v>727.96900000000005</v>
      </c>
      <c r="I691">
        <v>11345.357</v>
      </c>
      <c r="J691" s="21">
        <v>4.4000000000000004</v>
      </c>
      <c r="K691" s="21">
        <v>4.4000000000000004</v>
      </c>
      <c r="L691" s="21">
        <v>0</v>
      </c>
      <c r="M691" s="21">
        <v>3.6</v>
      </c>
      <c r="N691" s="21">
        <v>5.2</v>
      </c>
      <c r="R691" s="11" t="s">
        <v>209</v>
      </c>
      <c r="S691">
        <f>SUMIF(GDP!$A$2:$A$195,'World-GCIRaw'!B691,GDP!$G$2:$G$195)</f>
        <v>727.96900000000005</v>
      </c>
      <c r="T691">
        <f>SUMIF(POP!$A$3:$A$235,'World-GCIRaw'!R691,POP!$E$3:$E$235)</f>
        <v>11345.357</v>
      </c>
    </row>
    <row r="692" spans="1:20" hidden="1" x14ac:dyDescent="0.3">
      <c r="A692">
        <v>2014</v>
      </c>
      <c r="B692" s="28" t="s">
        <v>482</v>
      </c>
      <c r="C692" s="12" t="s">
        <v>498</v>
      </c>
      <c r="D692" s="10">
        <v>267961.679</v>
      </c>
      <c r="E692" s="10">
        <v>56844</v>
      </c>
      <c r="F692" s="2">
        <f t="shared" si="20"/>
        <v>324805.679</v>
      </c>
      <c r="G692" s="2">
        <f t="shared" si="21"/>
        <v>-211117.679</v>
      </c>
      <c r="H692">
        <v>17061.3</v>
      </c>
      <c r="I692">
        <v>53.738999999999997</v>
      </c>
      <c r="J692" s="21">
        <v>0</v>
      </c>
      <c r="K692" s="21">
        <v>0</v>
      </c>
      <c r="L692" s="21">
        <v>0</v>
      </c>
      <c r="M692" s="21">
        <v>0</v>
      </c>
      <c r="N692" s="21">
        <v>0</v>
      </c>
      <c r="R692" s="11" t="s">
        <v>351</v>
      </c>
      <c r="S692">
        <f>SUMIF(GDP!$A$2:$A$195,'World-GCIRaw'!B692,GDP!$G$2:$G$195)</f>
        <v>17061.3</v>
      </c>
      <c r="T692">
        <f>SUMIF(POP!$A$3:$A$235,'World-GCIRaw'!R692,POP!$E$3:$E$235)</f>
        <v>53.738999999999997</v>
      </c>
    </row>
    <row r="693" spans="1:20" hidden="1" x14ac:dyDescent="0.3">
      <c r="A693">
        <v>2014</v>
      </c>
      <c r="B693" s="28" t="s">
        <v>483</v>
      </c>
      <c r="C693" s="12" t="s">
        <v>498</v>
      </c>
      <c r="D693" s="10">
        <v>642099.09299999999</v>
      </c>
      <c r="E693" s="10">
        <v>146292.26199999999</v>
      </c>
      <c r="F693" s="2">
        <f t="shared" si="20"/>
        <v>788391.35499999998</v>
      </c>
      <c r="G693" s="2">
        <f t="shared" si="21"/>
        <v>-495806.83100000001</v>
      </c>
      <c r="H693">
        <v>8954.2099999999991</v>
      </c>
      <c r="I693">
        <v>176.42099999999999</v>
      </c>
      <c r="J693" s="21">
        <v>0</v>
      </c>
      <c r="K693" s="21">
        <v>0</v>
      </c>
      <c r="L693" s="21">
        <v>0</v>
      </c>
      <c r="M693" s="21">
        <v>0</v>
      </c>
      <c r="N693" s="21">
        <v>0</v>
      </c>
      <c r="R693" s="11" t="s">
        <v>352</v>
      </c>
      <c r="S693">
        <f>SUMIF(GDP!$A$2:$A$195,'World-GCIRaw'!B693,GDP!$G$2:$G$195)</f>
        <v>8954.2099999999991</v>
      </c>
      <c r="T693">
        <f>SUMIF(POP!$A$3:$A$235,'World-GCIRaw'!R693,POP!$E$3:$E$235)</f>
        <v>176.42099999999999</v>
      </c>
    </row>
    <row r="694" spans="1:20" hidden="1" x14ac:dyDescent="0.3">
      <c r="A694">
        <v>2014</v>
      </c>
      <c r="B694" s="28" t="s">
        <v>484</v>
      </c>
      <c r="C694" s="12" t="s">
        <v>498</v>
      </c>
      <c r="D694" s="10">
        <v>361551.897</v>
      </c>
      <c r="E694" s="10">
        <v>49307.192999999999</v>
      </c>
      <c r="F694" s="2">
        <f t="shared" si="20"/>
        <v>410859.08999999997</v>
      </c>
      <c r="G694" s="2">
        <f t="shared" si="21"/>
        <v>-312244.70400000003</v>
      </c>
      <c r="H694">
        <v>6622.34</v>
      </c>
      <c r="I694">
        <v>109.357</v>
      </c>
      <c r="J694" s="21">
        <v>0</v>
      </c>
      <c r="K694" s="21">
        <v>0</v>
      </c>
      <c r="L694" s="21">
        <v>0</v>
      </c>
      <c r="M694" s="21">
        <v>0</v>
      </c>
      <c r="N694" s="21">
        <v>0</v>
      </c>
      <c r="R694" s="11" t="s">
        <v>354</v>
      </c>
      <c r="S694">
        <f>SUMIF(GDP!$A$2:$A$195,'World-GCIRaw'!B694,GDP!$G$2:$G$195)</f>
        <v>6622.34</v>
      </c>
      <c r="T694">
        <f>SUMIF(POP!$A$3:$A$235,'World-GCIRaw'!R694,POP!$E$3:$E$235)</f>
        <v>109.357</v>
      </c>
    </row>
    <row r="695" spans="1:20" hidden="1" x14ac:dyDescent="0.3">
      <c r="A695">
        <v>2014</v>
      </c>
      <c r="B695" s="28" t="s">
        <v>458</v>
      </c>
      <c r="C695" s="12" t="s">
        <v>497</v>
      </c>
      <c r="D695" s="10">
        <v>388023.853</v>
      </c>
      <c r="E695" s="10">
        <v>50921.620999999999</v>
      </c>
      <c r="F695" s="2">
        <f t="shared" si="20"/>
        <v>438945.47399999999</v>
      </c>
      <c r="G695" s="2">
        <f t="shared" si="21"/>
        <v>-337102.23200000002</v>
      </c>
      <c r="H695">
        <v>4178.9799999999996</v>
      </c>
      <c r="I695">
        <v>192.29</v>
      </c>
      <c r="J695" s="21">
        <v>0</v>
      </c>
      <c r="K695" s="21">
        <v>0</v>
      </c>
      <c r="L695" s="21">
        <v>0</v>
      </c>
      <c r="M695" s="21">
        <v>0</v>
      </c>
      <c r="N695" s="21">
        <v>0</v>
      </c>
      <c r="R695" s="11" t="s">
        <v>355</v>
      </c>
      <c r="S695">
        <f>SUMIF(GDP!$A$2:$A$195,'World-GCIRaw'!B695,GDP!$G$2:$G$195)</f>
        <v>4178.9799999999996</v>
      </c>
      <c r="T695">
        <f>SUMIF(POP!$A$3:$A$235,'World-GCIRaw'!R695,POP!$E$3:$E$235)</f>
        <v>192.29</v>
      </c>
    </row>
    <row r="696" spans="1:20" hidden="1" x14ac:dyDescent="0.3">
      <c r="A696">
        <v>2014</v>
      </c>
      <c r="B696" s="28" t="s">
        <v>263</v>
      </c>
      <c r="C696" s="12" t="s">
        <v>276</v>
      </c>
      <c r="D696" s="10">
        <v>169715.69</v>
      </c>
      <c r="E696" s="10">
        <v>17220</v>
      </c>
      <c r="F696" s="2">
        <f t="shared" si="20"/>
        <v>186935.69</v>
      </c>
      <c r="G696" s="2">
        <f t="shared" si="21"/>
        <v>-152495.69</v>
      </c>
      <c r="H696">
        <v>1763.38</v>
      </c>
      <c r="I696">
        <v>191.26599999999999</v>
      </c>
      <c r="J696" s="21">
        <v>0</v>
      </c>
      <c r="K696" s="21">
        <v>0</v>
      </c>
      <c r="L696" s="21">
        <v>0</v>
      </c>
      <c r="M696" s="21">
        <v>0</v>
      </c>
      <c r="N696" s="21">
        <v>0</v>
      </c>
      <c r="R696" s="11" t="s">
        <v>211</v>
      </c>
      <c r="S696">
        <f>SUMIF(GDP!$A$2:$A$195,'World-GCIRaw'!B696,GDP!$G$2:$G$195)</f>
        <v>1763.38</v>
      </c>
      <c r="T696">
        <f>SUMIF(POP!$A$3:$A$235,'World-GCIRaw'!R696,POP!$E$3:$E$235)</f>
        <v>191.26599999999999</v>
      </c>
    </row>
    <row r="697" spans="1:20" x14ac:dyDescent="0.3">
      <c r="A697">
        <v>2014</v>
      </c>
      <c r="B697" s="12" t="s">
        <v>166</v>
      </c>
      <c r="C697" s="12" t="s">
        <v>137</v>
      </c>
      <c r="D697" s="10">
        <v>168239638.20300001</v>
      </c>
      <c r="E697" s="10">
        <v>341947182.54400003</v>
      </c>
      <c r="F697" s="2">
        <f t="shared" si="20"/>
        <v>510186820.74700004</v>
      </c>
      <c r="G697" s="2">
        <f t="shared" si="21"/>
        <v>173707544.34100002</v>
      </c>
      <c r="H697">
        <v>24580.47</v>
      </c>
      <c r="I697">
        <v>30776.722000000002</v>
      </c>
      <c r="J697" s="21">
        <v>5.3</v>
      </c>
      <c r="K697" s="21">
        <v>5.4</v>
      </c>
      <c r="L697" s="21">
        <v>4.5</v>
      </c>
      <c r="M697" s="21">
        <v>5.8</v>
      </c>
      <c r="N697" s="21">
        <v>5.8</v>
      </c>
      <c r="R697" s="11" t="s">
        <v>149</v>
      </c>
      <c r="S697">
        <f>SUMIF(GDP!$A$2:$A$195,'World-GCIRaw'!B697,GDP!$G$2:$G$195)</f>
        <v>24580.47</v>
      </c>
      <c r="T697">
        <f>SUMIF(POP!$A$3:$A$235,'World-GCIRaw'!R697,POP!$E$3:$E$235)</f>
        <v>30776.722000000002</v>
      </c>
    </row>
    <row r="698" spans="1:20" x14ac:dyDescent="0.3">
      <c r="A698">
        <v>2014</v>
      </c>
      <c r="B698" s="12" t="s">
        <v>264</v>
      </c>
      <c r="C698" s="12" t="s">
        <v>276</v>
      </c>
      <c r="D698" s="10">
        <v>6502674.1710000001</v>
      </c>
      <c r="E698" s="10">
        <v>2750172.1370000001</v>
      </c>
      <c r="F698" s="2">
        <f t="shared" si="20"/>
        <v>9252846.3080000002</v>
      </c>
      <c r="G698" s="2">
        <f t="shared" si="21"/>
        <v>-3752502.034</v>
      </c>
      <c r="H698">
        <v>1361.35</v>
      </c>
      <c r="I698">
        <v>14546.111000000001</v>
      </c>
      <c r="J698" s="21">
        <v>4</v>
      </c>
      <c r="K698" s="21">
        <v>4</v>
      </c>
      <c r="L698" s="21">
        <v>2.2999999999999998</v>
      </c>
      <c r="M698" s="21">
        <v>5.2</v>
      </c>
      <c r="N698" s="21">
        <v>4.5999999999999996</v>
      </c>
      <c r="R698" s="11" t="s">
        <v>212</v>
      </c>
      <c r="S698">
        <f>SUMIF(GDP!$A$2:$A$195,'World-GCIRaw'!B698,GDP!$G$2:$G$195)</f>
        <v>1361.35</v>
      </c>
      <c r="T698">
        <f>SUMIF(POP!$A$3:$A$235,'World-GCIRaw'!R698,POP!$E$3:$E$235)</f>
        <v>14546.111000000001</v>
      </c>
    </row>
    <row r="699" spans="1:20" x14ac:dyDescent="0.3">
      <c r="A699">
        <v>2014</v>
      </c>
      <c r="B699" s="12" t="s">
        <v>109</v>
      </c>
      <c r="C699" s="12" t="e">
        <v>#N/A</v>
      </c>
      <c r="D699" s="10">
        <v>20608584.765000001</v>
      </c>
      <c r="E699" s="10">
        <v>14843348.443</v>
      </c>
      <c r="F699" s="2">
        <f t="shared" si="20"/>
        <v>35451933.208000004</v>
      </c>
      <c r="G699" s="2">
        <f t="shared" si="21"/>
        <v>-5765236.3220000006</v>
      </c>
      <c r="H699">
        <v>6598.94</v>
      </c>
      <c r="I699">
        <v>8884.7119999999995</v>
      </c>
      <c r="J699" s="21">
        <v>3.3</v>
      </c>
      <c r="K699" s="21">
        <v>2.9</v>
      </c>
      <c r="L699" s="21">
        <v>2.1</v>
      </c>
      <c r="M699" s="21">
        <v>2.6</v>
      </c>
      <c r="N699" s="21">
        <v>3.5</v>
      </c>
      <c r="R699" s="11" t="s">
        <v>89</v>
      </c>
      <c r="S699">
        <f>SUMIF(GDP!$A$2:$A$195,'World-GCIRaw'!B699,GDP!$G$2:$G$195)</f>
        <v>6598.94</v>
      </c>
      <c r="T699">
        <f>SUMIF(POP!$A$3:$A$235,'World-GCIRaw'!R699,POP!$E$3:$E$235)</f>
        <v>8884.7119999999995</v>
      </c>
    </row>
    <row r="700" spans="1:20" x14ac:dyDescent="0.3">
      <c r="A700">
        <v>2014</v>
      </c>
      <c r="B700" s="12" t="s">
        <v>265</v>
      </c>
      <c r="C700" s="12" t="s">
        <v>276</v>
      </c>
      <c r="D700" s="10">
        <v>1075327.0660000001</v>
      </c>
      <c r="E700" s="10">
        <v>551249.86</v>
      </c>
      <c r="F700" s="2">
        <f t="shared" si="20"/>
        <v>1626576.926</v>
      </c>
      <c r="G700" s="2">
        <f t="shared" si="21"/>
        <v>-524077.20600000012</v>
      </c>
      <c r="H700">
        <v>14701.37</v>
      </c>
      <c r="I700">
        <v>93.254000000000005</v>
      </c>
      <c r="J700" s="21">
        <v>4.7</v>
      </c>
      <c r="K700" s="21">
        <v>4.2</v>
      </c>
      <c r="L700" s="21">
        <v>0</v>
      </c>
      <c r="M700" s="21">
        <v>5</v>
      </c>
      <c r="N700" s="21">
        <v>4.9000000000000004</v>
      </c>
      <c r="R700" s="11" t="s">
        <v>213</v>
      </c>
      <c r="S700">
        <f>SUMIF(GDP!$A$2:$A$195,'World-GCIRaw'!B700,GDP!$G$2:$G$195)</f>
        <v>14701.37</v>
      </c>
      <c r="T700">
        <f>SUMIF(POP!$A$3:$A$235,'World-GCIRaw'!R700,POP!$E$3:$E$235)</f>
        <v>93.254000000000005</v>
      </c>
    </row>
    <row r="701" spans="1:20" x14ac:dyDescent="0.3">
      <c r="A701">
        <v>2014</v>
      </c>
      <c r="B701" s="12" t="s">
        <v>266</v>
      </c>
      <c r="C701" s="12" t="s">
        <v>276</v>
      </c>
      <c r="D701" s="10">
        <v>1568000</v>
      </c>
      <c r="E701" s="10">
        <v>1552000</v>
      </c>
      <c r="F701" s="2">
        <f t="shared" si="20"/>
        <v>3120000</v>
      </c>
      <c r="G701" s="2">
        <f t="shared" si="21"/>
        <v>-16000</v>
      </c>
      <c r="H701">
        <v>721.55799999999999</v>
      </c>
      <c r="I701">
        <v>7079.1620000000003</v>
      </c>
      <c r="J701" s="21">
        <v>2.9</v>
      </c>
      <c r="K701" s="21">
        <v>3</v>
      </c>
      <c r="L701" s="21">
        <v>0</v>
      </c>
      <c r="M701" s="21">
        <v>3.4</v>
      </c>
      <c r="N701" s="21">
        <v>2.7</v>
      </c>
      <c r="R701" s="11" t="s">
        <v>214</v>
      </c>
      <c r="S701">
        <f>SUMIF(GDP!$A$2:$A$195,'World-GCIRaw'!B701,GDP!$G$2:$G$195)</f>
        <v>721.55799999999999</v>
      </c>
      <c r="T701">
        <f>SUMIF(POP!$A$3:$A$235,'World-GCIRaw'!R701,POP!$E$3:$E$235)</f>
        <v>7079.1620000000003</v>
      </c>
    </row>
    <row r="702" spans="1:20" x14ac:dyDescent="0.3">
      <c r="A702">
        <v>2014</v>
      </c>
      <c r="B702" s="12" t="s">
        <v>13</v>
      </c>
      <c r="C702" s="12" t="s">
        <v>17</v>
      </c>
      <c r="D702" s="10">
        <v>366247321.66000003</v>
      </c>
      <c r="E702" s="10">
        <v>409768670.14300001</v>
      </c>
      <c r="F702" s="2">
        <f t="shared" si="20"/>
        <v>776015991.80299997</v>
      </c>
      <c r="G702" s="2">
        <f t="shared" si="21"/>
        <v>43521348.48299998</v>
      </c>
      <c r="H702">
        <v>57271.72</v>
      </c>
      <c r="I702">
        <v>5448.3419999999996</v>
      </c>
      <c r="J702" s="21">
        <v>6.3</v>
      </c>
      <c r="K702" s="21">
        <v>6.1</v>
      </c>
      <c r="L702" s="21">
        <v>0</v>
      </c>
      <c r="M702" s="21">
        <v>6.7</v>
      </c>
      <c r="N702" s="21">
        <v>6.8</v>
      </c>
      <c r="R702" s="11" t="s">
        <v>356</v>
      </c>
      <c r="S702">
        <f>SUMIF(GDP!$A$2:$A$195,'World-GCIRaw'!B702,GDP!$G$2:$G$195)</f>
        <v>57271.72</v>
      </c>
      <c r="T702">
        <f>SUMIF(POP!$A$3:$A$235,'World-GCIRaw'!R702,POP!$E$3:$E$235)</f>
        <v>5448.3419999999996</v>
      </c>
    </row>
    <row r="703" spans="1:20" x14ac:dyDescent="0.3">
      <c r="A703">
        <v>2014</v>
      </c>
      <c r="B703" s="12" t="s">
        <v>107</v>
      </c>
      <c r="C703" s="12" t="s">
        <v>488</v>
      </c>
      <c r="D703" s="10">
        <v>33933913.630000003</v>
      </c>
      <c r="E703" s="10">
        <v>35955705.450000003</v>
      </c>
      <c r="F703" s="2">
        <f t="shared" si="20"/>
        <v>69889619.080000013</v>
      </c>
      <c r="G703" s="2">
        <f t="shared" si="21"/>
        <v>2021791.8200000003</v>
      </c>
      <c r="H703">
        <v>24243.95</v>
      </c>
      <c r="I703">
        <v>2070.8449999999998</v>
      </c>
      <c r="J703" s="21">
        <v>4.9000000000000004</v>
      </c>
      <c r="K703" s="21">
        <v>5.4</v>
      </c>
      <c r="L703" s="21">
        <v>3.5</v>
      </c>
      <c r="M703" s="21">
        <v>6.1</v>
      </c>
      <c r="N703" s="21">
        <v>4.9000000000000004</v>
      </c>
      <c r="R703" s="11" t="s">
        <v>92</v>
      </c>
      <c r="S703">
        <f>SUMIF(GDP!$A$2:$A$195,'World-GCIRaw'!B703,GDP!$G$2:$G$195)</f>
        <v>24243.95</v>
      </c>
      <c r="T703">
        <f>SUMIF(POP!$A$3:$A$235,'World-GCIRaw'!R703,POP!$E$3:$E$235)</f>
        <v>2070.8449999999998</v>
      </c>
    </row>
    <row r="704" spans="1:20" hidden="1" x14ac:dyDescent="0.3">
      <c r="A704">
        <v>2014</v>
      </c>
      <c r="B704" s="28" t="s">
        <v>461</v>
      </c>
      <c r="C704" s="12" t="s">
        <v>497</v>
      </c>
      <c r="D704" s="10">
        <v>499265.60800000001</v>
      </c>
      <c r="E704" s="10">
        <v>458105.73200000002</v>
      </c>
      <c r="F704" s="2">
        <f t="shared" si="20"/>
        <v>957371.34000000008</v>
      </c>
      <c r="G704" s="2">
        <f t="shared" si="21"/>
        <v>-41159.875999999989</v>
      </c>
      <c r="H704">
        <v>2042.09</v>
      </c>
      <c r="I704">
        <v>575.50400000000002</v>
      </c>
      <c r="J704" s="21">
        <v>0</v>
      </c>
      <c r="K704" s="21">
        <v>0</v>
      </c>
      <c r="L704" s="21">
        <v>0</v>
      </c>
      <c r="M704" s="21">
        <v>0</v>
      </c>
      <c r="N704" s="21">
        <v>0</v>
      </c>
      <c r="R704" s="11" t="s">
        <v>358</v>
      </c>
      <c r="S704">
        <f>SUMIF(GDP!$A$2:$A$195,'World-GCIRaw'!B704,GDP!$G$2:$G$195)</f>
        <v>2042.09</v>
      </c>
      <c r="T704">
        <f>SUMIF(POP!$A$3:$A$235,'World-GCIRaw'!R704,POP!$E$3:$E$235)</f>
        <v>575.50400000000002</v>
      </c>
    </row>
    <row r="705" spans="1:20" x14ac:dyDescent="0.3">
      <c r="A705">
        <v>2014</v>
      </c>
      <c r="B705" s="12" t="s">
        <v>268</v>
      </c>
      <c r="C705" s="12" t="s">
        <v>276</v>
      </c>
      <c r="D705" s="10">
        <v>99794452.591000006</v>
      </c>
      <c r="E705" s="10">
        <v>92589502.650000006</v>
      </c>
      <c r="F705" s="2">
        <f t="shared" si="20"/>
        <v>192383955.241</v>
      </c>
      <c r="G705" s="2">
        <f t="shared" si="21"/>
        <v>-7204949.9409999996</v>
      </c>
      <c r="H705">
        <v>6508.78</v>
      </c>
      <c r="I705">
        <v>54539.571000000004</v>
      </c>
      <c r="J705" s="21">
        <v>5.0999999999999996</v>
      </c>
      <c r="K705" s="21">
        <v>5.0999999999999996</v>
      </c>
      <c r="L705" s="21">
        <v>3.6</v>
      </c>
      <c r="M705" s="21">
        <v>5.6</v>
      </c>
      <c r="N705" s="21">
        <v>6.1</v>
      </c>
      <c r="R705" s="11" t="s">
        <v>216</v>
      </c>
      <c r="S705">
        <f>SUMIF(GDP!$A$2:$A$195,'World-GCIRaw'!B705,GDP!$G$2:$G$195)</f>
        <v>6508.78</v>
      </c>
      <c r="T705">
        <f>SUMIF(POP!$A$3:$A$235,'World-GCIRaw'!R705,POP!$E$3:$E$235)</f>
        <v>54539.571000000004</v>
      </c>
    </row>
    <row r="706" spans="1:20" x14ac:dyDescent="0.3">
      <c r="A706">
        <v>2014</v>
      </c>
      <c r="B706" s="12" t="s">
        <v>106</v>
      </c>
      <c r="C706" s="12" t="s">
        <v>488</v>
      </c>
      <c r="D706" s="10">
        <v>350977772.97000003</v>
      </c>
      <c r="E706" s="10">
        <v>318649311.79400003</v>
      </c>
      <c r="F706" s="2">
        <f t="shared" si="20"/>
        <v>669627084.76400006</v>
      </c>
      <c r="G706" s="2">
        <f t="shared" si="21"/>
        <v>-32328461.175999999</v>
      </c>
      <c r="H706">
        <v>29686.68</v>
      </c>
      <c r="I706">
        <v>46521.826999999997</v>
      </c>
      <c r="J706" s="21">
        <v>6.3</v>
      </c>
      <c r="K706" s="21">
        <v>6.5</v>
      </c>
      <c r="L706" s="21">
        <v>6.5</v>
      </c>
      <c r="M706" s="21">
        <v>6</v>
      </c>
      <c r="N706" s="21">
        <v>6.2</v>
      </c>
      <c r="R706" s="11" t="s">
        <v>93</v>
      </c>
      <c r="S706">
        <f>SUMIF(GDP!$A$2:$A$195,'World-GCIRaw'!B706,GDP!$G$2:$G$195)</f>
        <v>29686.68</v>
      </c>
      <c r="T706">
        <f>SUMIF(POP!$A$3:$A$235,'World-GCIRaw'!R706,POP!$E$3:$E$235)</f>
        <v>46521.826999999997</v>
      </c>
    </row>
    <row r="707" spans="1:20" x14ac:dyDescent="0.3">
      <c r="A707">
        <v>2014</v>
      </c>
      <c r="B707" s="12" t="s">
        <v>463</v>
      </c>
      <c r="C707" s="12" t="s">
        <v>487</v>
      </c>
      <c r="D707" s="10">
        <v>19244461.188000001</v>
      </c>
      <c r="E707" s="10">
        <v>11295485.897</v>
      </c>
      <c r="F707" s="2">
        <f t="shared" ref="F707:F770" si="22">E707+D707</f>
        <v>30539947.085000001</v>
      </c>
      <c r="G707" s="2">
        <f t="shared" ref="G707:G770" si="23">E707-D707</f>
        <v>-7948975.2910000011</v>
      </c>
      <c r="H707">
        <v>3818.4</v>
      </c>
      <c r="I707">
        <v>20623.563999999998</v>
      </c>
      <c r="J707" s="21">
        <v>5</v>
      </c>
      <c r="K707" s="21">
        <v>5.0999999999999996</v>
      </c>
      <c r="L707" s="21">
        <v>3.7</v>
      </c>
      <c r="M707" s="21">
        <v>4.2</v>
      </c>
      <c r="N707" s="21">
        <v>4.8</v>
      </c>
      <c r="R707" s="11" t="s">
        <v>359</v>
      </c>
      <c r="S707">
        <f>SUMIF(GDP!$A$2:$A$195,'World-GCIRaw'!B707,GDP!$G$2:$G$195)</f>
        <v>3818.4</v>
      </c>
      <c r="T707">
        <f>SUMIF(POP!$A$3:$A$235,'World-GCIRaw'!R707,POP!$E$3:$E$235)</f>
        <v>20623.563999999998</v>
      </c>
    </row>
    <row r="708" spans="1:20" hidden="1" x14ac:dyDescent="0.3">
      <c r="A708">
        <v>2014</v>
      </c>
      <c r="B708" s="28" t="s">
        <v>269</v>
      </c>
      <c r="C708" s="12" t="e">
        <v>#N/A</v>
      </c>
      <c r="D708" s="10">
        <v>9211300</v>
      </c>
      <c r="E708" s="10">
        <v>4350210</v>
      </c>
      <c r="F708" s="2">
        <f t="shared" si="22"/>
        <v>13561510</v>
      </c>
      <c r="G708" s="2">
        <f t="shared" si="23"/>
        <v>-4861090</v>
      </c>
      <c r="H708">
        <v>1628.5</v>
      </c>
      <c r="I708">
        <v>37737.913</v>
      </c>
      <c r="J708" s="21">
        <v>0</v>
      </c>
      <c r="K708" s="21">
        <v>0</v>
      </c>
      <c r="L708" s="21">
        <v>0</v>
      </c>
      <c r="M708" s="21">
        <v>0</v>
      </c>
      <c r="N708" s="21">
        <v>0</v>
      </c>
      <c r="R708" s="11" t="s">
        <v>217</v>
      </c>
      <c r="S708">
        <f>SUMIF(GDP!$A$2:$A$195,'World-GCIRaw'!B708,GDP!$G$2:$G$195)</f>
        <v>1628.5</v>
      </c>
      <c r="T708">
        <f>SUMIF(POP!$A$3:$A$235,'World-GCIRaw'!R708,POP!$E$3:$E$235)</f>
        <v>37737.913</v>
      </c>
    </row>
    <row r="709" spans="1:20" x14ac:dyDescent="0.3">
      <c r="A709">
        <v>2014</v>
      </c>
      <c r="B709" s="12" t="s">
        <v>464</v>
      </c>
      <c r="C709" s="12" t="s">
        <v>498</v>
      </c>
      <c r="D709" s="10">
        <v>1826727.942</v>
      </c>
      <c r="E709" s="10">
        <v>1917670.7860000001</v>
      </c>
      <c r="F709" s="2">
        <f t="shared" si="22"/>
        <v>3744398.7280000001</v>
      </c>
      <c r="G709" s="2">
        <f t="shared" si="23"/>
        <v>90942.844000000041</v>
      </c>
      <c r="H709">
        <v>9379</v>
      </c>
      <c r="I709">
        <v>547.928</v>
      </c>
      <c r="J709" s="21">
        <v>4</v>
      </c>
      <c r="K709" s="21">
        <v>4</v>
      </c>
      <c r="L709" s="21">
        <v>0</v>
      </c>
      <c r="M709" s="21">
        <v>4.4000000000000004</v>
      </c>
      <c r="N709" s="21">
        <v>3.6</v>
      </c>
      <c r="R709" s="11" t="s">
        <v>360</v>
      </c>
      <c r="S709">
        <f>SUMIF(GDP!$A$2:$A$195,'World-GCIRaw'!B709,GDP!$G$2:$G$195)</f>
        <v>9379</v>
      </c>
      <c r="T709">
        <f>SUMIF(POP!$A$3:$A$235,'World-GCIRaw'!R709,POP!$E$3:$E$235)</f>
        <v>547.928</v>
      </c>
    </row>
    <row r="710" spans="1:20" x14ac:dyDescent="0.3">
      <c r="A710">
        <v>2014</v>
      </c>
      <c r="B710" s="12" t="s">
        <v>105</v>
      </c>
      <c r="C710" s="12" t="s">
        <v>488</v>
      </c>
      <c r="D710" s="10">
        <v>162257051.13600001</v>
      </c>
      <c r="E710" s="10">
        <v>164680012.83899999</v>
      </c>
      <c r="F710" s="2">
        <f t="shared" si="22"/>
        <v>326937063.97500002</v>
      </c>
      <c r="G710" s="2">
        <f t="shared" si="23"/>
        <v>2422961.7029999793</v>
      </c>
      <c r="H710">
        <v>58930.15</v>
      </c>
      <c r="I710">
        <v>9689.3760000000002</v>
      </c>
      <c r="J710" s="21">
        <v>5.7</v>
      </c>
      <c r="K710" s="21">
        <v>5.9</v>
      </c>
      <c r="L710" s="21">
        <v>5</v>
      </c>
      <c r="M710" s="21">
        <v>6.1</v>
      </c>
      <c r="N710" s="21">
        <v>5.9</v>
      </c>
      <c r="R710" s="11" t="s">
        <v>94</v>
      </c>
      <c r="S710">
        <f>SUMIF(GDP!$A$2:$A$195,'World-GCIRaw'!B710,GDP!$G$2:$G$195)</f>
        <v>58930.15</v>
      </c>
      <c r="T710">
        <f>SUMIF(POP!$A$3:$A$235,'World-GCIRaw'!R710,POP!$E$3:$E$235)</f>
        <v>9689.3760000000002</v>
      </c>
    </row>
    <row r="711" spans="1:20" x14ac:dyDescent="0.3">
      <c r="A711">
        <v>2014</v>
      </c>
      <c r="B711" s="12" t="s">
        <v>104</v>
      </c>
      <c r="C711" s="12" t="s">
        <v>488</v>
      </c>
      <c r="D711" s="10">
        <v>275053992.63499999</v>
      </c>
      <c r="E711" s="10">
        <v>311145884.17799997</v>
      </c>
      <c r="F711" s="2">
        <f t="shared" si="22"/>
        <v>586199876.81299996</v>
      </c>
      <c r="G711" s="2">
        <f t="shared" si="23"/>
        <v>36091891.542999983</v>
      </c>
      <c r="H711">
        <v>87161.62</v>
      </c>
      <c r="I711">
        <v>8266.7559999999994</v>
      </c>
      <c r="J711" s="21">
        <v>6.6</v>
      </c>
      <c r="K711" s="21">
        <v>6</v>
      </c>
      <c r="L711" s="21">
        <v>6.6</v>
      </c>
      <c r="M711" s="21">
        <v>4.9000000000000004</v>
      </c>
      <c r="N711" s="21">
        <v>6.1</v>
      </c>
      <c r="R711" s="11" t="s">
        <v>95</v>
      </c>
      <c r="S711">
        <f>SUMIF(GDP!$A$2:$A$195,'World-GCIRaw'!B711,GDP!$G$2:$G$195)</f>
        <v>87161.62</v>
      </c>
      <c r="T711">
        <f>SUMIF(POP!$A$3:$A$235,'World-GCIRaw'!R711,POP!$E$3:$E$235)</f>
        <v>8266.7559999999994</v>
      </c>
    </row>
    <row r="712" spans="1:20" x14ac:dyDescent="0.3">
      <c r="A712">
        <v>2014</v>
      </c>
      <c r="B712" s="12" t="s">
        <v>465</v>
      </c>
      <c r="C712" s="12" t="s">
        <v>137</v>
      </c>
      <c r="D712" s="10">
        <v>4297400</v>
      </c>
      <c r="E712" s="10">
        <v>959243.07700000005</v>
      </c>
      <c r="F712" s="2">
        <f t="shared" si="22"/>
        <v>5256643.0769999996</v>
      </c>
      <c r="G712" s="2">
        <f t="shared" si="23"/>
        <v>-3338156.923</v>
      </c>
      <c r="H712">
        <v>1105.2</v>
      </c>
      <c r="I712">
        <v>8362.7450000000008</v>
      </c>
      <c r="J712" s="21">
        <v>3.4</v>
      </c>
      <c r="K712" s="21">
        <v>3</v>
      </c>
      <c r="L712" s="21">
        <v>3</v>
      </c>
      <c r="M712" s="21">
        <v>2.1</v>
      </c>
      <c r="N712" s="21">
        <v>4</v>
      </c>
      <c r="R712" s="11" t="s">
        <v>361</v>
      </c>
      <c r="S712">
        <f>SUMIF(GDP!$A$2:$A$195,'World-GCIRaw'!B712,GDP!$G$2:$G$195)</f>
        <v>1105.2</v>
      </c>
      <c r="T712">
        <f>SUMIF(POP!$A$3:$A$235,'World-GCIRaw'!R712,POP!$E$3:$E$235)</f>
        <v>8362.7450000000008</v>
      </c>
    </row>
    <row r="713" spans="1:20" x14ac:dyDescent="0.3">
      <c r="A713">
        <v>2014</v>
      </c>
      <c r="B713" s="12" t="s">
        <v>14</v>
      </c>
      <c r="C713" s="12" t="s">
        <v>17</v>
      </c>
      <c r="D713" s="10">
        <v>227931507.41299999</v>
      </c>
      <c r="E713" s="10">
        <v>227572764.09599999</v>
      </c>
      <c r="F713" s="2">
        <f t="shared" si="22"/>
        <v>455504271.50899994</v>
      </c>
      <c r="G713" s="2">
        <f t="shared" si="23"/>
        <v>-358743.31700000167</v>
      </c>
      <c r="H713">
        <v>6079.69</v>
      </c>
      <c r="I713">
        <v>68416.771999999997</v>
      </c>
      <c r="J713" s="21">
        <v>4.0999999999999996</v>
      </c>
      <c r="K713" s="21">
        <v>4.5</v>
      </c>
      <c r="L713" s="21">
        <v>2.4</v>
      </c>
      <c r="M713" s="21">
        <v>4.5</v>
      </c>
      <c r="N713" s="21">
        <v>5.3</v>
      </c>
      <c r="R713" s="11" t="s">
        <v>362</v>
      </c>
      <c r="S713">
        <f>SUMIF(GDP!$A$2:$A$195,'World-GCIRaw'!B713,GDP!$G$2:$G$195)</f>
        <v>6079.69</v>
      </c>
      <c r="T713">
        <f>SUMIF(POP!$A$3:$A$235,'World-GCIRaw'!R713,POP!$E$3:$E$235)</f>
        <v>68416.771999999997</v>
      </c>
    </row>
    <row r="714" spans="1:20" x14ac:dyDescent="0.3">
      <c r="A714">
        <v>2014</v>
      </c>
      <c r="B714" s="12" t="s">
        <v>15</v>
      </c>
      <c r="C714" s="12" t="s">
        <v>17</v>
      </c>
      <c r="D714" s="10">
        <v>884643.23800000001</v>
      </c>
      <c r="E714" s="10">
        <v>15712.300999999999</v>
      </c>
      <c r="F714" s="2">
        <f t="shared" si="22"/>
        <v>900355.53899999999</v>
      </c>
      <c r="G714" s="2">
        <f t="shared" si="23"/>
        <v>-868930.93700000003</v>
      </c>
      <c r="H714">
        <v>3494.85</v>
      </c>
      <c r="I714">
        <v>1212.8140000000001</v>
      </c>
      <c r="J714" s="21">
        <v>2.9</v>
      </c>
      <c r="K714" s="21">
        <v>1.9</v>
      </c>
      <c r="L714" s="21">
        <v>0</v>
      </c>
      <c r="M714" s="21">
        <v>2.2000000000000002</v>
      </c>
      <c r="N714" s="21">
        <v>2.2000000000000002</v>
      </c>
      <c r="R714" s="11" t="s">
        <v>363</v>
      </c>
      <c r="S714">
        <f>SUMIF(GDP!$A$2:$A$195,'World-GCIRaw'!B714,GDP!$G$2:$G$195)</f>
        <v>3494.85</v>
      </c>
      <c r="T714">
        <f>SUMIF(POP!$A$3:$A$235,'World-GCIRaw'!R714,POP!$E$3:$E$235)</f>
        <v>1212.8140000000001</v>
      </c>
    </row>
    <row r="715" spans="1:20" hidden="1" x14ac:dyDescent="0.3">
      <c r="A715">
        <v>2014</v>
      </c>
      <c r="B715" s="28" t="s">
        <v>270</v>
      </c>
      <c r="C715" s="12" t="s">
        <v>276</v>
      </c>
      <c r="D715" s="10">
        <v>2526212</v>
      </c>
      <c r="E715" s="10">
        <v>1324110</v>
      </c>
      <c r="F715" s="2">
        <f t="shared" si="22"/>
        <v>3850322</v>
      </c>
      <c r="G715" s="2">
        <f t="shared" si="23"/>
        <v>-1202102</v>
      </c>
      <c r="H715">
        <v>633.06700000000001</v>
      </c>
      <c r="I715">
        <v>7228.915</v>
      </c>
      <c r="J715" s="21">
        <v>0</v>
      </c>
      <c r="K715" s="21">
        <v>0</v>
      </c>
      <c r="L715" s="21">
        <v>0</v>
      </c>
      <c r="M715" s="21">
        <v>0</v>
      </c>
      <c r="N715" s="21">
        <v>0</v>
      </c>
      <c r="R715" s="11" t="s">
        <v>218</v>
      </c>
      <c r="S715">
        <f>SUMIF(GDP!$A$2:$A$195,'World-GCIRaw'!B715,GDP!$G$2:$G$195)</f>
        <v>633.06700000000001</v>
      </c>
      <c r="T715">
        <f>SUMIF(POP!$A$3:$A$235,'World-GCIRaw'!R715,POP!$E$3:$E$235)</f>
        <v>7228.915</v>
      </c>
    </row>
    <row r="716" spans="1:20" hidden="1" x14ac:dyDescent="0.3">
      <c r="A716">
        <v>2014</v>
      </c>
      <c r="B716" s="28" t="s">
        <v>466</v>
      </c>
      <c r="C716" s="12" t="s">
        <v>497</v>
      </c>
      <c r="D716" s="10">
        <v>218185.76</v>
      </c>
      <c r="E716" s="10">
        <v>18879.494999999999</v>
      </c>
      <c r="F716" s="2">
        <f t="shared" si="22"/>
        <v>237065.255</v>
      </c>
      <c r="G716" s="2">
        <f t="shared" si="23"/>
        <v>-199306.26500000001</v>
      </c>
      <c r="H716">
        <v>4277.6099999999997</v>
      </c>
      <c r="I716">
        <v>105.782</v>
      </c>
      <c r="J716" s="21">
        <v>0</v>
      </c>
      <c r="K716" s="21">
        <v>0</v>
      </c>
      <c r="L716" s="21">
        <v>0</v>
      </c>
      <c r="M716" s="21">
        <v>0</v>
      </c>
      <c r="N716" s="21">
        <v>0</v>
      </c>
      <c r="R716" s="11" t="s">
        <v>365</v>
      </c>
      <c r="S716">
        <f>SUMIF(GDP!$A$2:$A$195,'World-GCIRaw'!B716,GDP!$G$2:$G$195)</f>
        <v>4277.6099999999997</v>
      </c>
      <c r="T716">
        <f>SUMIF(POP!$A$3:$A$235,'World-GCIRaw'!R716,POP!$E$3:$E$235)</f>
        <v>105.782</v>
      </c>
    </row>
    <row r="717" spans="1:20" x14ac:dyDescent="0.3">
      <c r="A717">
        <v>2014</v>
      </c>
      <c r="B717" s="12" t="s">
        <v>467</v>
      </c>
      <c r="C717" s="12" t="s">
        <v>498</v>
      </c>
      <c r="D717" s="10">
        <v>11411688.219000001</v>
      </c>
      <c r="E717" s="10">
        <v>14526144.923</v>
      </c>
      <c r="F717" s="2">
        <f t="shared" si="22"/>
        <v>25937833.142000001</v>
      </c>
      <c r="G717" s="2">
        <f t="shared" si="23"/>
        <v>3114456.7039999999</v>
      </c>
      <c r="H717">
        <v>20288.060000000001</v>
      </c>
      <c r="I717">
        <v>1354.4929999999999</v>
      </c>
      <c r="J717" s="21">
        <v>4.5999999999999996</v>
      </c>
      <c r="K717" s="21">
        <v>4</v>
      </c>
      <c r="L717" s="21">
        <v>0</v>
      </c>
      <c r="M717" s="21">
        <v>4.2</v>
      </c>
      <c r="N717" s="21">
        <v>4.8</v>
      </c>
      <c r="R717" s="11" t="s">
        <v>366</v>
      </c>
      <c r="S717">
        <f>SUMIF(GDP!$A$2:$A$195,'World-GCIRaw'!B717,GDP!$G$2:$G$195)</f>
        <v>20288.060000000001</v>
      </c>
      <c r="T717">
        <f>SUMIF(POP!$A$3:$A$235,'World-GCIRaw'!R717,POP!$E$3:$E$235)</f>
        <v>1354.4929999999999</v>
      </c>
    </row>
    <row r="718" spans="1:20" x14ac:dyDescent="0.3">
      <c r="A718">
        <v>2014</v>
      </c>
      <c r="B718" s="12" t="s">
        <v>271</v>
      </c>
      <c r="C718" s="12" t="s">
        <v>276</v>
      </c>
      <c r="D718" s="10">
        <v>24793340.074999999</v>
      </c>
      <c r="E718" s="10">
        <v>16759747.696</v>
      </c>
      <c r="F718" s="2">
        <f t="shared" si="22"/>
        <v>41553087.770999998</v>
      </c>
      <c r="G718" s="2">
        <f t="shared" si="23"/>
        <v>-8033592.3789999988</v>
      </c>
      <c r="H718">
        <v>4274.47</v>
      </c>
      <c r="I718">
        <v>11143.907999999999</v>
      </c>
      <c r="J718" s="21">
        <v>5.5</v>
      </c>
      <c r="K718" s="21">
        <v>5.3</v>
      </c>
      <c r="L718" s="21">
        <v>4.8</v>
      </c>
      <c r="M718" s="21">
        <v>5.6</v>
      </c>
      <c r="N718" s="21">
        <v>6.3</v>
      </c>
      <c r="R718" s="11" t="s">
        <v>219</v>
      </c>
      <c r="S718">
        <f>SUMIF(GDP!$A$2:$A$195,'World-GCIRaw'!B718,GDP!$G$2:$G$195)</f>
        <v>4274.47</v>
      </c>
      <c r="T718">
        <f>SUMIF(POP!$A$3:$A$235,'World-GCIRaw'!R718,POP!$E$3:$E$235)</f>
        <v>11143.907999999999</v>
      </c>
    </row>
    <row r="719" spans="1:20" x14ac:dyDescent="0.3">
      <c r="A719">
        <v>2014</v>
      </c>
      <c r="B719" s="12" t="s">
        <v>168</v>
      </c>
      <c r="C719" s="12" t="s">
        <v>137</v>
      </c>
      <c r="D719" s="10">
        <v>242177117.07300001</v>
      </c>
      <c r="E719" s="10">
        <v>157610157.69</v>
      </c>
      <c r="F719" s="2">
        <f t="shared" si="22"/>
        <v>399787274.76300001</v>
      </c>
      <c r="G719" s="2">
        <f t="shared" si="23"/>
        <v>-84566959.383000016</v>
      </c>
      <c r="H719">
        <v>12022.18</v>
      </c>
      <c r="I719">
        <v>77030.627999999997</v>
      </c>
      <c r="J719" s="21">
        <v>4.4000000000000004</v>
      </c>
      <c r="K719" s="21">
        <v>4.5</v>
      </c>
      <c r="L719" s="21">
        <v>2.8</v>
      </c>
      <c r="M719" s="21">
        <v>5</v>
      </c>
      <c r="N719" s="21">
        <v>5.6</v>
      </c>
      <c r="R719" s="11" t="s">
        <v>152</v>
      </c>
      <c r="S719">
        <f>SUMIF(GDP!$A$2:$A$195,'World-GCIRaw'!B719,GDP!$G$2:$G$195)</f>
        <v>12022.18</v>
      </c>
      <c r="T719">
        <f>SUMIF(POP!$A$3:$A$235,'World-GCIRaw'!R719,POP!$E$3:$E$235)</f>
        <v>77030.627999999997</v>
      </c>
    </row>
    <row r="720" spans="1:20" hidden="1" x14ac:dyDescent="0.3">
      <c r="A720">
        <v>2014</v>
      </c>
      <c r="B720" s="28" t="s">
        <v>468</v>
      </c>
      <c r="C720" s="12" t="s">
        <v>137</v>
      </c>
      <c r="D720" s="10">
        <v>10000000</v>
      </c>
      <c r="E720" s="10">
        <v>17500000</v>
      </c>
      <c r="F720" s="2">
        <f t="shared" si="22"/>
        <v>27500000</v>
      </c>
      <c r="G720" s="2">
        <f t="shared" si="23"/>
        <v>7500000</v>
      </c>
      <c r="H720">
        <v>7962.37</v>
      </c>
      <c r="I720">
        <v>5466.241</v>
      </c>
      <c r="J720" s="21">
        <v>0</v>
      </c>
      <c r="K720" s="21">
        <v>0</v>
      </c>
      <c r="L720" s="21">
        <v>0</v>
      </c>
      <c r="M720" s="21">
        <v>0</v>
      </c>
      <c r="N720" s="21">
        <v>0</v>
      </c>
      <c r="R720" s="11" t="s">
        <v>367</v>
      </c>
      <c r="S720">
        <f>SUMIF(GDP!$A$2:$A$195,'World-GCIRaw'!B720,GDP!$G$2:$G$195)</f>
        <v>7962.37</v>
      </c>
      <c r="T720">
        <f>SUMIF(POP!$A$3:$A$235,'World-GCIRaw'!R720,POP!$E$3:$E$235)</f>
        <v>5466.241</v>
      </c>
    </row>
    <row r="721" spans="1:20" hidden="1" x14ac:dyDescent="0.3">
      <c r="A721">
        <v>2014</v>
      </c>
      <c r="B721" s="28" t="s">
        <v>469</v>
      </c>
      <c r="C721" s="12" t="s">
        <v>497</v>
      </c>
      <c r="D721" s="10">
        <v>22226.830999999998</v>
      </c>
      <c r="E721" s="10">
        <v>238.82300000000001</v>
      </c>
      <c r="F721" s="2">
        <f t="shared" si="22"/>
        <v>22465.653999999999</v>
      </c>
      <c r="G721" s="2">
        <f t="shared" si="23"/>
        <v>-21988.007999999998</v>
      </c>
      <c r="H721">
        <v>3459.46</v>
      </c>
      <c r="I721">
        <v>10.907999999999999</v>
      </c>
      <c r="J721" s="21">
        <v>0</v>
      </c>
      <c r="K721" s="21">
        <v>0</v>
      </c>
      <c r="L721" s="21">
        <v>0</v>
      </c>
      <c r="M721" s="21">
        <v>0</v>
      </c>
      <c r="N721" s="21">
        <v>0</v>
      </c>
      <c r="R721" s="11" t="s">
        <v>369</v>
      </c>
      <c r="S721">
        <f>SUMIF(GDP!$A$2:$A$195,'World-GCIRaw'!B721,GDP!$G$2:$G$195)</f>
        <v>3459.46</v>
      </c>
      <c r="T721">
        <f>SUMIF(POP!$A$3:$A$235,'World-GCIRaw'!R721,POP!$E$3:$E$235)</f>
        <v>10.907999999999999</v>
      </c>
    </row>
    <row r="722" spans="1:20" x14ac:dyDescent="0.3">
      <c r="A722">
        <v>2014</v>
      </c>
      <c r="B722" s="12" t="s">
        <v>272</v>
      </c>
      <c r="C722" s="12" t="s">
        <v>276</v>
      </c>
      <c r="D722" s="10">
        <v>6073527.8020000001</v>
      </c>
      <c r="E722" s="10">
        <v>2261964.4440000001</v>
      </c>
      <c r="F722" s="2">
        <f t="shared" si="22"/>
        <v>8335492.2460000003</v>
      </c>
      <c r="G722" s="2">
        <f t="shared" si="23"/>
        <v>-3811563.358</v>
      </c>
      <c r="H722">
        <v>775.09500000000003</v>
      </c>
      <c r="I722">
        <v>38833.338000000003</v>
      </c>
      <c r="J722" s="21">
        <v>3.6</v>
      </c>
      <c r="K722" s="21">
        <v>3.4</v>
      </c>
      <c r="L722" s="21">
        <v>2.6</v>
      </c>
      <c r="M722" s="21">
        <v>3.9</v>
      </c>
      <c r="N722" s="21">
        <v>4.3</v>
      </c>
      <c r="R722" s="11" t="s">
        <v>220</v>
      </c>
      <c r="S722">
        <f>SUMIF(GDP!$A$2:$A$195,'World-GCIRaw'!B722,GDP!$G$2:$G$195)</f>
        <v>775.09500000000003</v>
      </c>
      <c r="T722">
        <f>SUMIF(POP!$A$3:$A$235,'World-GCIRaw'!R722,POP!$E$3:$E$235)</f>
        <v>38833.338000000003</v>
      </c>
    </row>
    <row r="723" spans="1:20" x14ac:dyDescent="0.3">
      <c r="A723">
        <v>2014</v>
      </c>
      <c r="B723" s="12" t="s">
        <v>103</v>
      </c>
      <c r="C723" s="12" t="s">
        <v>488</v>
      </c>
      <c r="D723" s="10">
        <v>54381409.090000004</v>
      </c>
      <c r="E723" s="10">
        <v>53913302.425999999</v>
      </c>
      <c r="F723" s="2">
        <f t="shared" si="22"/>
        <v>108294711.516</v>
      </c>
      <c r="G723" s="2">
        <f t="shared" si="23"/>
        <v>-468106.66400000453</v>
      </c>
      <c r="H723">
        <v>3053.61</v>
      </c>
      <c r="I723">
        <v>44883.425999999999</v>
      </c>
      <c r="J723" s="21">
        <v>4.0999999999999996</v>
      </c>
      <c r="K723" s="21">
        <v>2.2000000000000002</v>
      </c>
      <c r="L723" s="21">
        <v>4.3</v>
      </c>
      <c r="M723" s="21">
        <v>3.3</v>
      </c>
      <c r="N723" s="21">
        <v>3.8</v>
      </c>
      <c r="R723" s="11" t="s">
        <v>96</v>
      </c>
      <c r="S723">
        <f>SUMIF(GDP!$A$2:$A$195,'World-GCIRaw'!B723,GDP!$G$2:$G$195)</f>
        <v>3053.61</v>
      </c>
      <c r="T723">
        <f>SUMIF(POP!$A$3:$A$235,'World-GCIRaw'!R723,POP!$E$3:$E$235)</f>
        <v>44883.425999999999</v>
      </c>
    </row>
    <row r="724" spans="1:20" x14ac:dyDescent="0.3">
      <c r="A724">
        <v>2014</v>
      </c>
      <c r="B724" s="12" t="s">
        <v>169</v>
      </c>
      <c r="C724" s="12" t="s">
        <v>137</v>
      </c>
      <c r="D724" s="10">
        <v>298611277.36199999</v>
      </c>
      <c r="E724" s="10">
        <v>380339616.26300001</v>
      </c>
      <c r="F724" s="2">
        <f t="shared" si="22"/>
        <v>678950893.625</v>
      </c>
      <c r="G724" s="2">
        <f t="shared" si="23"/>
        <v>81728338.901000023</v>
      </c>
      <c r="H724">
        <v>43340.02</v>
      </c>
      <c r="I724">
        <v>9070.8670000000002</v>
      </c>
      <c r="J724" s="21">
        <v>6.3</v>
      </c>
      <c r="K724" s="21">
        <v>6.2</v>
      </c>
      <c r="L724" s="21">
        <v>0</v>
      </c>
      <c r="M724" s="21">
        <v>6.4</v>
      </c>
      <c r="N724" s="21">
        <v>6.3</v>
      </c>
      <c r="R724" s="11" t="s">
        <v>153</v>
      </c>
      <c r="S724">
        <f>SUMIF(GDP!$A$2:$A$195,'World-GCIRaw'!B724,GDP!$G$2:$G$195)</f>
        <v>43340.02</v>
      </c>
      <c r="T724">
        <f>SUMIF(POP!$A$3:$A$235,'World-GCIRaw'!R724,POP!$E$3:$E$235)</f>
        <v>9070.8670000000002</v>
      </c>
    </row>
    <row r="725" spans="1:20" x14ac:dyDescent="0.3">
      <c r="A725">
        <v>2014</v>
      </c>
      <c r="B725" s="12" t="s">
        <v>102</v>
      </c>
      <c r="C725" s="12" t="s">
        <v>488</v>
      </c>
      <c r="D725" s="10">
        <v>694344323.26100004</v>
      </c>
      <c r="E725" s="10">
        <v>511145442.935</v>
      </c>
      <c r="F725" s="2">
        <f t="shared" si="22"/>
        <v>1205489766.1960001</v>
      </c>
      <c r="G725" s="2">
        <f t="shared" si="23"/>
        <v>-183198880.32600003</v>
      </c>
      <c r="H725">
        <v>47003.88</v>
      </c>
      <c r="I725">
        <v>65261.245000000003</v>
      </c>
      <c r="J725" s="21">
        <v>4.7</v>
      </c>
      <c r="K725" s="21">
        <v>4.9000000000000004</v>
      </c>
      <c r="L725" s="21">
        <v>3.1</v>
      </c>
      <c r="M725" s="21">
        <v>4.9000000000000004</v>
      </c>
      <c r="N725" s="21">
        <v>6.1</v>
      </c>
      <c r="R725" s="11" t="s">
        <v>97</v>
      </c>
      <c r="S725">
        <f>SUMIF(GDP!$A$2:$A$195,'World-GCIRaw'!B725,GDP!$G$2:$G$195)</f>
        <v>47003.88</v>
      </c>
      <c r="T725">
        <f>SUMIF(POP!$A$3:$A$235,'World-GCIRaw'!R725,POP!$E$3:$E$235)</f>
        <v>65261.245000000003</v>
      </c>
    </row>
    <row r="726" spans="1:20" x14ac:dyDescent="0.3">
      <c r="A726">
        <v>2014</v>
      </c>
      <c r="B726" s="12" t="s">
        <v>273</v>
      </c>
      <c r="C726" s="12" t="s">
        <v>276</v>
      </c>
      <c r="D726" s="10">
        <v>12691109.568</v>
      </c>
      <c r="E726" s="10">
        <v>4627500</v>
      </c>
      <c r="F726" s="2">
        <f t="shared" si="22"/>
        <v>17318609.568</v>
      </c>
      <c r="G726" s="2">
        <f t="shared" si="23"/>
        <v>-8063609.568</v>
      </c>
      <c r="H726">
        <v>1069.71</v>
      </c>
      <c r="I726">
        <v>52234.868999999999</v>
      </c>
      <c r="J726" s="21">
        <v>3.2</v>
      </c>
      <c r="K726" s="21">
        <v>3</v>
      </c>
      <c r="L726" s="21">
        <v>2</v>
      </c>
      <c r="M726" s="21">
        <v>3.3</v>
      </c>
      <c r="N726" s="21">
        <v>2.8</v>
      </c>
      <c r="R726" s="11" t="s">
        <v>221</v>
      </c>
      <c r="S726">
        <f>SUMIF(GDP!$A$2:$A$195,'World-GCIRaw'!B726,GDP!$G$2:$G$195)</f>
        <v>1069.71</v>
      </c>
      <c r="T726">
        <f>SUMIF(POP!$A$3:$A$235,'World-GCIRaw'!R726,POP!$E$3:$E$235)</f>
        <v>52234.868999999999</v>
      </c>
    </row>
    <row r="727" spans="1:20" x14ac:dyDescent="0.3">
      <c r="A727">
        <v>2014</v>
      </c>
      <c r="B727" s="12" t="s">
        <v>485</v>
      </c>
      <c r="C727" s="12" t="s">
        <v>499</v>
      </c>
      <c r="D727" s="10">
        <v>2410855476.2069998</v>
      </c>
      <c r="E727" s="10">
        <v>1619742863.865</v>
      </c>
      <c r="F727" s="2">
        <f t="shared" si="22"/>
        <v>4030598340.0719995</v>
      </c>
      <c r="G727" s="2">
        <f t="shared" si="23"/>
        <v>-791112612.34199977</v>
      </c>
      <c r="H727">
        <v>54992.73</v>
      </c>
      <c r="I727">
        <v>321504.60399999999</v>
      </c>
      <c r="J727" s="21">
        <v>5.8</v>
      </c>
      <c r="K727" s="21">
        <v>5.7</v>
      </c>
      <c r="L727" s="21">
        <v>4.9000000000000004</v>
      </c>
      <c r="M727" s="21">
        <v>5.7</v>
      </c>
      <c r="N727" s="21">
        <v>6.1</v>
      </c>
      <c r="R727" s="11" t="s">
        <v>370</v>
      </c>
      <c r="S727">
        <f>SUMIF(GDP!$A$2:$A$195,'World-GCIRaw'!B727,GDP!$G$2:$G$195)</f>
        <v>54992.73</v>
      </c>
      <c r="T727">
        <f>SUMIF(POP!$A$3:$A$235,'World-GCIRaw'!R727,POP!$E$3:$E$235)</f>
        <v>321504.60399999999</v>
      </c>
    </row>
    <row r="728" spans="1:20" x14ac:dyDescent="0.3">
      <c r="A728">
        <v>2014</v>
      </c>
      <c r="B728" s="12" t="s">
        <v>470</v>
      </c>
      <c r="C728" s="12" t="s">
        <v>498</v>
      </c>
      <c r="D728" s="10">
        <v>10762296.786</v>
      </c>
      <c r="E728" s="10">
        <v>9165707.5940000005</v>
      </c>
      <c r="F728" s="2">
        <f t="shared" si="22"/>
        <v>19928004.380000003</v>
      </c>
      <c r="G728" s="2">
        <f t="shared" si="23"/>
        <v>-1596589.1919999998</v>
      </c>
      <c r="H728">
        <v>16572.36</v>
      </c>
      <c r="I728">
        <v>3419.5459999999998</v>
      </c>
      <c r="J728" s="21">
        <v>4</v>
      </c>
      <c r="K728" s="21">
        <v>0.5</v>
      </c>
      <c r="L728" s="21">
        <v>1.3</v>
      </c>
      <c r="M728" s="21">
        <v>4.7</v>
      </c>
      <c r="N728" s="21">
        <v>4</v>
      </c>
      <c r="R728" s="11" t="s">
        <v>371</v>
      </c>
      <c r="S728">
        <f>SUMIF(GDP!$A$2:$A$195,'World-GCIRaw'!B728,GDP!$G$2:$G$195)</f>
        <v>16572.36</v>
      </c>
      <c r="T728">
        <f>SUMIF(POP!$A$3:$A$235,'World-GCIRaw'!R728,POP!$E$3:$E$235)</f>
        <v>3419.5459999999998</v>
      </c>
    </row>
    <row r="729" spans="1:20" hidden="1" x14ac:dyDescent="0.3">
      <c r="A729">
        <v>2014</v>
      </c>
      <c r="B729" s="28" t="s">
        <v>471</v>
      </c>
      <c r="C729" s="12" t="s">
        <v>137</v>
      </c>
      <c r="D729" s="10">
        <v>13924749.509</v>
      </c>
      <c r="E729" s="10">
        <v>11500000</v>
      </c>
      <c r="F729" s="2">
        <f t="shared" si="22"/>
        <v>25424749.509</v>
      </c>
      <c r="G729" s="2">
        <f t="shared" si="23"/>
        <v>-2424749.5089999996</v>
      </c>
      <c r="H729">
        <v>2069.77</v>
      </c>
      <c r="I729">
        <v>30499.617999999999</v>
      </c>
      <c r="J729" s="21">
        <v>0</v>
      </c>
      <c r="K729" s="21">
        <v>0</v>
      </c>
      <c r="L729" s="21">
        <v>0</v>
      </c>
      <c r="M729" s="21">
        <v>0</v>
      </c>
      <c r="N729" s="21">
        <v>0</v>
      </c>
      <c r="R729" s="11" t="s">
        <v>372</v>
      </c>
      <c r="S729">
        <f>SUMIF(GDP!$A$2:$A$195,'World-GCIRaw'!B729,GDP!$G$2:$G$195)</f>
        <v>2069.77</v>
      </c>
      <c r="T729">
        <f>SUMIF(POP!$A$3:$A$235,'World-GCIRaw'!R729,POP!$E$3:$E$235)</f>
        <v>30499.617999999999</v>
      </c>
    </row>
    <row r="730" spans="1:20" hidden="1" x14ac:dyDescent="0.3">
      <c r="A730">
        <v>2014</v>
      </c>
      <c r="B730" s="28" t="s">
        <v>471</v>
      </c>
      <c r="C730" s="12" t="s">
        <v>137</v>
      </c>
      <c r="D730" s="10">
        <v>288958.46999999997</v>
      </c>
      <c r="E730" s="10">
        <v>59353.474000000002</v>
      </c>
      <c r="F730" s="2">
        <f t="shared" si="22"/>
        <v>348311.94399999996</v>
      </c>
      <c r="G730" s="2">
        <f t="shared" si="23"/>
        <v>-229604.99599999998</v>
      </c>
      <c r="H730">
        <v>3110.71</v>
      </c>
      <c r="I730">
        <v>258.85000000000002</v>
      </c>
      <c r="J730" s="21">
        <v>0</v>
      </c>
      <c r="K730" s="21">
        <v>0</v>
      </c>
      <c r="L730" s="21">
        <v>0</v>
      </c>
      <c r="M730" s="21">
        <v>0</v>
      </c>
      <c r="N730" s="21">
        <v>0</v>
      </c>
      <c r="R730" s="11" t="s">
        <v>373</v>
      </c>
      <c r="S730">
        <f>SUMIF(GDP!$A$2:$A$195,'World-GCIRaw'!B730,GDP!$G$2:$G$195)</f>
        <v>2069.77</v>
      </c>
      <c r="T730">
        <f>SUMIF(POP!$A$3:$A$235,'World-GCIRaw'!R730,POP!$E$3:$E$235)</f>
        <v>258.85000000000002</v>
      </c>
    </row>
    <row r="731" spans="1:20" x14ac:dyDescent="0.3">
      <c r="A731">
        <v>2014</v>
      </c>
      <c r="B731" s="12" t="s">
        <v>486</v>
      </c>
      <c r="C731" s="12" t="s">
        <v>498</v>
      </c>
      <c r="D731" s="10">
        <v>40136041.397</v>
      </c>
      <c r="E731" s="10">
        <v>74047458.574000001</v>
      </c>
      <c r="F731" s="2">
        <f t="shared" si="22"/>
        <v>114183499.971</v>
      </c>
      <c r="G731" s="2">
        <f t="shared" si="23"/>
        <v>33911417.177000001</v>
      </c>
      <c r="H731">
        <v>7029.89</v>
      </c>
      <c r="I731">
        <v>30738.378000000001</v>
      </c>
      <c r="J731" s="21">
        <v>2.6</v>
      </c>
      <c r="K731" s="21">
        <v>2.6</v>
      </c>
      <c r="L731" s="21">
        <v>1.6</v>
      </c>
      <c r="M731" s="21">
        <v>2.6</v>
      </c>
      <c r="N731" s="21">
        <v>2.7</v>
      </c>
      <c r="R731" s="11" t="s">
        <v>374</v>
      </c>
      <c r="S731">
        <f>SUMIF(GDP!$A$2:$A$195,'World-GCIRaw'!B731,GDP!$G$2:$G$195)</f>
        <v>7029.89</v>
      </c>
      <c r="T731">
        <f>SUMIF(POP!$A$3:$A$235,'World-GCIRaw'!R731,POP!$E$3:$E$235)</f>
        <v>30738.378000000001</v>
      </c>
    </row>
    <row r="732" spans="1:20" x14ac:dyDescent="0.3">
      <c r="A732">
        <v>2014</v>
      </c>
      <c r="B732" s="12" t="s">
        <v>16</v>
      </c>
      <c r="C732" s="12" t="s">
        <v>17</v>
      </c>
      <c r="D732" s="10">
        <v>147839047.55899999</v>
      </c>
      <c r="E732" s="10">
        <v>150217138.752</v>
      </c>
      <c r="F732" s="2">
        <f t="shared" si="22"/>
        <v>298056186.31099999</v>
      </c>
      <c r="G732" s="2">
        <f t="shared" si="23"/>
        <v>2378091.1930000186</v>
      </c>
      <c r="H732">
        <v>2047.43</v>
      </c>
      <c r="I732">
        <v>92544.914999999994</v>
      </c>
      <c r="J732" s="21">
        <v>3.3</v>
      </c>
      <c r="K732" s="21">
        <v>3.2</v>
      </c>
      <c r="L732" s="21">
        <v>3</v>
      </c>
      <c r="M732" s="21">
        <v>3.7</v>
      </c>
      <c r="N732" s="21">
        <v>4</v>
      </c>
      <c r="R732" s="11" t="s">
        <v>375</v>
      </c>
      <c r="S732">
        <f>SUMIF(GDP!$A$2:$A$195,'World-GCIRaw'!B732,GDP!$G$2:$G$195)</f>
        <v>2047.43</v>
      </c>
      <c r="T732">
        <f>SUMIF(POP!$A$3:$A$235,'World-GCIRaw'!R732,POP!$E$3:$E$235)</f>
        <v>92544.914999999994</v>
      </c>
    </row>
    <row r="733" spans="1:20" x14ac:dyDescent="0.3">
      <c r="A733">
        <v>2014</v>
      </c>
      <c r="B733" s="12" t="s">
        <v>170</v>
      </c>
      <c r="C733" s="12" t="s">
        <v>137</v>
      </c>
      <c r="D733" s="10">
        <v>12041580.986</v>
      </c>
      <c r="E733" s="10">
        <v>7792000</v>
      </c>
      <c r="F733" s="2">
        <f t="shared" si="22"/>
        <v>19833580.986000001</v>
      </c>
      <c r="G733" s="2">
        <f t="shared" si="23"/>
        <v>-4249580.9859999996</v>
      </c>
      <c r="H733">
        <v>1574.25</v>
      </c>
      <c r="I733">
        <v>26246.327000000001</v>
      </c>
      <c r="J733" s="21">
        <v>5</v>
      </c>
      <c r="K733" s="21">
        <v>4.3</v>
      </c>
      <c r="L733" s="21">
        <v>0</v>
      </c>
      <c r="M733" s="21">
        <v>4.9000000000000004</v>
      </c>
      <c r="N733" s="21">
        <v>5.9</v>
      </c>
      <c r="R733" s="11" t="s">
        <v>154</v>
      </c>
      <c r="S733">
        <f>SUMIF(GDP!$A$2:$A$195,'World-GCIRaw'!B733,GDP!$G$2:$G$195)</f>
        <v>1574.25</v>
      </c>
      <c r="T733">
        <f>SUMIF(POP!$A$3:$A$235,'World-GCIRaw'!R733,POP!$E$3:$E$235)</f>
        <v>26246.327000000001</v>
      </c>
    </row>
    <row r="734" spans="1:20" x14ac:dyDescent="0.3">
      <c r="A734">
        <v>2014</v>
      </c>
      <c r="B734" s="12" t="s">
        <v>274</v>
      </c>
      <c r="C734" s="12" t="s">
        <v>276</v>
      </c>
      <c r="D734" s="10">
        <v>9539024.0710000005</v>
      </c>
      <c r="E734" s="10">
        <v>9687918.2349999994</v>
      </c>
      <c r="F734" s="2">
        <f t="shared" si="22"/>
        <v>19226942.306000002</v>
      </c>
      <c r="G734" s="2">
        <f t="shared" si="23"/>
        <v>148894.16399999894</v>
      </c>
      <c r="H734">
        <v>1727.03</v>
      </c>
      <c r="I734">
        <v>15620.974</v>
      </c>
      <c r="J734" s="21">
        <v>3.7</v>
      </c>
      <c r="K734" s="21">
        <v>3.6</v>
      </c>
      <c r="L734" s="21">
        <v>3</v>
      </c>
      <c r="M734" s="21">
        <v>2.7</v>
      </c>
      <c r="N734" s="21">
        <v>3.5</v>
      </c>
      <c r="R734" s="11" t="s">
        <v>222</v>
      </c>
      <c r="S734">
        <f>SUMIF(GDP!$A$2:$A$195,'World-GCIRaw'!B734,GDP!$G$2:$G$195)</f>
        <v>1727.03</v>
      </c>
      <c r="T734">
        <f>SUMIF(POP!$A$3:$A$235,'World-GCIRaw'!R734,POP!$E$3:$E$235)</f>
        <v>15620.974</v>
      </c>
    </row>
    <row r="735" spans="1:20" x14ac:dyDescent="0.3">
      <c r="A735">
        <v>2014</v>
      </c>
      <c r="B735" s="12" t="s">
        <v>275</v>
      </c>
      <c r="C735" s="12" t="s">
        <v>276</v>
      </c>
      <c r="D735" s="10">
        <v>4200000</v>
      </c>
      <c r="E735" s="10">
        <v>3866377.8730000001</v>
      </c>
      <c r="F735" s="2">
        <f t="shared" si="22"/>
        <v>8066377.8729999997</v>
      </c>
      <c r="G735" s="2">
        <f t="shared" si="23"/>
        <v>-333622.12699999986</v>
      </c>
      <c r="H735">
        <v>1415.03</v>
      </c>
      <c r="I735">
        <v>15411.674999999999</v>
      </c>
      <c r="J735" s="21">
        <v>3.1</v>
      </c>
      <c r="K735" s="21">
        <v>3.3</v>
      </c>
      <c r="L735" s="21">
        <v>2.2000000000000002</v>
      </c>
      <c r="M735" s="21">
        <v>3.6</v>
      </c>
      <c r="N735" s="21">
        <v>3.3</v>
      </c>
      <c r="R735" s="11" t="s">
        <v>223</v>
      </c>
      <c r="S735">
        <f>SUMIF(GDP!$A$2:$A$195,'World-GCIRaw'!B735,GDP!$G$2:$G$195)</f>
        <v>1415.03</v>
      </c>
      <c r="T735">
        <f>SUMIF(POP!$A$3:$A$235,'World-GCIRaw'!R735,POP!$E$3:$E$235)</f>
        <v>15411.674999999999</v>
      </c>
    </row>
    <row r="736" spans="1:20" hidden="1" x14ac:dyDescent="0.3">
      <c r="A736">
        <v>2016</v>
      </c>
      <c r="B736" s="28" t="s">
        <v>407</v>
      </c>
      <c r="C736" s="12" t="e">
        <v>#N/A</v>
      </c>
      <c r="D736" s="10">
        <v>6534140.4129999997</v>
      </c>
      <c r="E736" s="10">
        <v>596455.33700000006</v>
      </c>
      <c r="F736" s="2">
        <f t="shared" si="22"/>
        <v>7130595.75</v>
      </c>
      <c r="G736" s="2">
        <f t="shared" si="23"/>
        <v>-5937685.0759999994</v>
      </c>
      <c r="H736">
        <v>560.601</v>
      </c>
      <c r="I736">
        <v>34656.031999999999</v>
      </c>
      <c r="J736" s="21">
        <v>0</v>
      </c>
      <c r="K736" s="21">
        <v>0</v>
      </c>
      <c r="L736" s="21">
        <v>0</v>
      </c>
      <c r="M736" s="21">
        <v>0</v>
      </c>
      <c r="N736" s="21">
        <v>0</v>
      </c>
      <c r="R736" s="11" t="s">
        <v>277</v>
      </c>
      <c r="S736">
        <f>SUMIF(GDP!$A$2:$A$195,'World-GCIRaw'!B736,GDP!$H$2:$H$195)</f>
        <v>560.601</v>
      </c>
      <c r="T736">
        <f>SUMIF(POP!$A$3:$A$235,'World-GCIRaw'!R736,POP!$F$3:$F$235)</f>
        <v>34656.031999999999</v>
      </c>
    </row>
    <row r="737" spans="1:20" x14ac:dyDescent="0.3">
      <c r="A737">
        <v>2016</v>
      </c>
      <c r="B737" s="12" t="s">
        <v>98</v>
      </c>
      <c r="C737" s="12" t="s">
        <v>488</v>
      </c>
      <c r="D737" s="10">
        <v>4669289.9129999997</v>
      </c>
      <c r="E737" s="10">
        <v>1962117.416</v>
      </c>
      <c r="F737" s="2">
        <f t="shared" si="22"/>
        <v>6631407.3289999999</v>
      </c>
      <c r="G737" s="2">
        <f t="shared" si="23"/>
        <v>-2707172.4969999995</v>
      </c>
      <c r="H737">
        <v>4126.5600000000004</v>
      </c>
      <c r="I737">
        <v>2926.348</v>
      </c>
      <c r="J737" s="21">
        <v>4.0999999999999996</v>
      </c>
      <c r="K737" s="21">
        <v>4.4000000000000004</v>
      </c>
      <c r="L737" s="21">
        <v>1.4</v>
      </c>
      <c r="M737" s="21">
        <v>4.2</v>
      </c>
      <c r="N737" s="21">
        <v>4.4000000000000004</v>
      </c>
      <c r="R737" s="11" t="s">
        <v>54</v>
      </c>
      <c r="S737">
        <f>SUMIF(GDP!$A$2:$A$195,'World-GCIRaw'!B737,GDP!$H$2:$H$195)</f>
        <v>4126.5600000000004</v>
      </c>
      <c r="T737">
        <f>SUMIF(POP!$A$3:$A$235,'World-GCIRaw'!R737,POP!$F$3:$F$235)</f>
        <v>2926.348</v>
      </c>
    </row>
    <row r="738" spans="1:20" x14ac:dyDescent="0.3">
      <c r="A738">
        <v>2016</v>
      </c>
      <c r="B738" s="12" t="s">
        <v>224</v>
      </c>
      <c r="C738" s="12" t="s">
        <v>487</v>
      </c>
      <c r="D738" s="10">
        <v>47090683.586000003</v>
      </c>
      <c r="E738" s="10">
        <v>29992101.469999999</v>
      </c>
      <c r="F738" s="2">
        <f t="shared" si="22"/>
        <v>77082785.055999994</v>
      </c>
      <c r="G738" s="2">
        <f t="shared" si="23"/>
        <v>-17098582.116000004</v>
      </c>
      <c r="H738">
        <v>3921.29</v>
      </c>
      <c r="I738">
        <v>40606.052000000003</v>
      </c>
      <c r="J738" s="21">
        <v>3.3</v>
      </c>
      <c r="K738" s="21">
        <v>3.2</v>
      </c>
      <c r="L738" s="21">
        <v>3</v>
      </c>
      <c r="M738" s="21">
        <v>3.2</v>
      </c>
      <c r="N738" s="21">
        <v>3.2</v>
      </c>
      <c r="R738" s="11" t="s">
        <v>171</v>
      </c>
      <c r="S738">
        <f>SUMIF(GDP!$A$2:$A$195,'World-GCIRaw'!B738,GDP!$H$2:$H$195)</f>
        <v>3921.29</v>
      </c>
      <c r="T738">
        <f>SUMIF(POP!$A$3:$A$235,'World-GCIRaw'!R738,POP!$F$3:$F$235)</f>
        <v>40606.052000000003</v>
      </c>
    </row>
    <row r="739" spans="1:20" hidden="1" x14ac:dyDescent="0.3">
      <c r="A739">
        <v>2016</v>
      </c>
      <c r="B739" s="28" t="s">
        <v>225</v>
      </c>
      <c r="C739" s="12" t="s">
        <v>276</v>
      </c>
      <c r="D739" s="10">
        <v>13040500</v>
      </c>
      <c r="E739" s="10">
        <v>27478023.241999999</v>
      </c>
      <c r="F739" s="2">
        <f t="shared" si="22"/>
        <v>40518523.241999999</v>
      </c>
      <c r="G739" s="2">
        <f t="shared" si="23"/>
        <v>14437523.241999999</v>
      </c>
      <c r="H739">
        <v>3676.83</v>
      </c>
      <c r="I739">
        <v>28813.463</v>
      </c>
      <c r="J739" s="21">
        <v>0</v>
      </c>
      <c r="K739" s="21">
        <v>0</v>
      </c>
      <c r="L739" s="21">
        <v>0</v>
      </c>
      <c r="M739" s="21">
        <v>0</v>
      </c>
      <c r="N739" s="21">
        <v>0</v>
      </c>
      <c r="R739" s="11" t="s">
        <v>172</v>
      </c>
      <c r="S739">
        <f>SUMIF(GDP!$A$2:$A$195,'World-GCIRaw'!B739,GDP!$H$2:$H$195)</f>
        <v>3676.83</v>
      </c>
      <c r="T739">
        <f>SUMIF(POP!$A$3:$A$235,'World-GCIRaw'!R739,POP!$F$3:$F$235)</f>
        <v>28813.463</v>
      </c>
    </row>
    <row r="740" spans="1:20" hidden="1" x14ac:dyDescent="0.3">
      <c r="A740">
        <v>2016</v>
      </c>
      <c r="B740" s="28" t="s">
        <v>410</v>
      </c>
      <c r="C740" s="12" t="s">
        <v>498</v>
      </c>
      <c r="D740" s="10">
        <v>490525.30499999999</v>
      </c>
      <c r="E740" s="10">
        <v>85452</v>
      </c>
      <c r="F740" s="2">
        <f t="shared" si="22"/>
        <v>575977.30499999993</v>
      </c>
      <c r="G740" s="2">
        <f t="shared" si="23"/>
        <v>-405073.30499999999</v>
      </c>
      <c r="H740">
        <v>16225.28</v>
      </c>
      <c r="I740">
        <v>100.96299999999999</v>
      </c>
      <c r="J740" s="21">
        <v>0</v>
      </c>
      <c r="K740" s="21">
        <v>0</v>
      </c>
      <c r="L740" s="21">
        <v>0</v>
      </c>
      <c r="M740" s="21">
        <v>0</v>
      </c>
      <c r="N740" s="21">
        <v>0</v>
      </c>
      <c r="R740" s="11" t="s">
        <v>380</v>
      </c>
      <c r="S740">
        <f>SUMIF(GDP!$A$2:$A$195,'World-GCIRaw'!B740,GDP!$H$2:$H$195)</f>
        <v>16225.28</v>
      </c>
      <c r="T740">
        <f>SUMIF(POP!$A$3:$A$235,'World-GCIRaw'!R740,POP!$F$3:$F$235)</f>
        <v>100.96299999999999</v>
      </c>
    </row>
    <row r="741" spans="1:20" x14ac:dyDescent="0.3">
      <c r="A741">
        <v>2016</v>
      </c>
      <c r="B741" s="12" t="s">
        <v>411</v>
      </c>
      <c r="C741" s="12" t="s">
        <v>498</v>
      </c>
      <c r="D741" s="10">
        <v>55609517.490999997</v>
      </c>
      <c r="E741" s="10">
        <v>57733350.413999997</v>
      </c>
      <c r="F741" s="2">
        <f t="shared" si="22"/>
        <v>113342867.905</v>
      </c>
      <c r="G741" s="2">
        <f t="shared" si="23"/>
        <v>2123832.9230000004</v>
      </c>
      <c r="H741">
        <v>12772.87</v>
      </c>
      <c r="I741">
        <v>43847.43</v>
      </c>
      <c r="J741" s="21">
        <v>3.1</v>
      </c>
      <c r="K741" s="21">
        <v>3.1</v>
      </c>
      <c r="L741" s="21">
        <v>2.1</v>
      </c>
      <c r="M741" s="21">
        <v>3.8</v>
      </c>
      <c r="N741" s="21">
        <v>4.0999999999999996</v>
      </c>
      <c r="R741" s="11" t="s">
        <v>381</v>
      </c>
      <c r="S741">
        <f>SUMIF(GDP!$A$2:$A$195,'World-GCIRaw'!B741,GDP!$H$2:$H$195)</f>
        <v>12772.87</v>
      </c>
      <c r="T741">
        <f>SUMIF(POP!$A$3:$A$235,'World-GCIRaw'!R741,POP!$F$3:$F$235)</f>
        <v>43847.43</v>
      </c>
    </row>
    <row r="742" spans="1:20" x14ac:dyDescent="0.3">
      <c r="A742">
        <v>2016</v>
      </c>
      <c r="B742" s="12" t="s">
        <v>155</v>
      </c>
      <c r="C742" s="12" t="s">
        <v>137</v>
      </c>
      <c r="D742" s="10">
        <v>3218457.7059999998</v>
      </c>
      <c r="E742" s="10">
        <v>1807789.51</v>
      </c>
      <c r="F742" s="2">
        <f t="shared" si="22"/>
        <v>5026247.216</v>
      </c>
      <c r="G742" s="2">
        <f t="shared" si="23"/>
        <v>-1410668.1959999998</v>
      </c>
      <c r="H742">
        <v>3526.34</v>
      </c>
      <c r="I742">
        <v>2924.8159999999998</v>
      </c>
      <c r="J742" s="21">
        <v>4.3</v>
      </c>
      <c r="K742" s="21">
        <v>3.8</v>
      </c>
      <c r="L742" s="21">
        <v>2.7</v>
      </c>
      <c r="M742" s="21">
        <v>2.4</v>
      </c>
      <c r="N742" s="21">
        <v>4.9000000000000004</v>
      </c>
      <c r="R742" s="11" t="s">
        <v>138</v>
      </c>
      <c r="S742">
        <f>SUMIF(GDP!$A$2:$A$195,'World-GCIRaw'!B742,GDP!$H$2:$H$195)</f>
        <v>3526.34</v>
      </c>
      <c r="T742">
        <f>SUMIF(POP!$A$3:$A$235,'World-GCIRaw'!R742,POP!$F$3:$F$235)</f>
        <v>2924.8159999999998</v>
      </c>
    </row>
    <row r="743" spans="1:20" hidden="1" x14ac:dyDescent="0.3">
      <c r="A743">
        <v>2016</v>
      </c>
      <c r="B743" s="28" t="s">
        <v>412</v>
      </c>
      <c r="C743" s="12" t="s">
        <v>498</v>
      </c>
      <c r="D743" s="10">
        <v>1116855.3899999999</v>
      </c>
      <c r="E743" s="10">
        <v>284022</v>
      </c>
      <c r="F743" s="2">
        <f t="shared" si="22"/>
        <v>1400877.39</v>
      </c>
      <c r="G743" s="2">
        <f t="shared" si="23"/>
        <v>-832833.3899999999</v>
      </c>
      <c r="H743">
        <v>23988.63</v>
      </c>
      <c r="I743">
        <v>104.822</v>
      </c>
      <c r="J743" s="21">
        <v>0</v>
      </c>
      <c r="K743" s="21">
        <v>0</v>
      </c>
      <c r="L743" s="21">
        <v>0</v>
      </c>
      <c r="M743" s="21">
        <v>0</v>
      </c>
      <c r="N743" s="21">
        <v>0</v>
      </c>
      <c r="R743" s="11" t="s">
        <v>278</v>
      </c>
      <c r="S743">
        <f>SUMIF(GDP!$A$2:$A$195,'World-GCIRaw'!B743,GDP!$H$2:$H$195)</f>
        <v>23988.63</v>
      </c>
      <c r="T743">
        <f>SUMIF(POP!$A$3:$A$235,'World-GCIRaw'!R743,POP!$F$3:$F$235)</f>
        <v>104.822</v>
      </c>
    </row>
    <row r="744" spans="1:20" x14ac:dyDescent="0.3">
      <c r="A744">
        <v>2016</v>
      </c>
      <c r="B744" s="12" t="s">
        <v>413</v>
      </c>
      <c r="C744" s="12" t="s">
        <v>497</v>
      </c>
      <c r="D744" s="10">
        <v>189406027.94100001</v>
      </c>
      <c r="E744" s="10">
        <v>189629974.55899999</v>
      </c>
      <c r="F744" s="2">
        <f t="shared" si="22"/>
        <v>379036002.5</v>
      </c>
      <c r="G744" s="2">
        <f t="shared" si="23"/>
        <v>223946.61799997091</v>
      </c>
      <c r="H744">
        <v>51982.83</v>
      </c>
      <c r="I744">
        <v>24125.848000000002</v>
      </c>
      <c r="J744" s="21">
        <v>4.8</v>
      </c>
      <c r="K744" s="21">
        <v>4.8</v>
      </c>
      <c r="L744" s="21">
        <v>4</v>
      </c>
      <c r="M744" s="21">
        <v>4.9000000000000004</v>
      </c>
      <c r="N744" s="21">
        <v>5.3</v>
      </c>
      <c r="R744" s="11" t="s">
        <v>279</v>
      </c>
      <c r="S744">
        <f>SUMIF(GDP!$A$2:$A$195,'World-GCIRaw'!B744,GDP!$H$2:$H$195)</f>
        <v>51982.83</v>
      </c>
      <c r="T744">
        <f>SUMIF(POP!$A$3:$A$235,'World-GCIRaw'!R744,POP!$F$3:$F$235)</f>
        <v>24125.848000000002</v>
      </c>
    </row>
    <row r="745" spans="1:20" x14ac:dyDescent="0.3">
      <c r="A745">
        <v>2016</v>
      </c>
      <c r="B745" s="12" t="s">
        <v>99</v>
      </c>
      <c r="C745" s="12" t="s">
        <v>488</v>
      </c>
      <c r="D745" s="10">
        <v>149987386.05500001</v>
      </c>
      <c r="E745" s="10">
        <v>144700690.21599999</v>
      </c>
      <c r="F745" s="2">
        <f t="shared" si="22"/>
        <v>294688076.27100003</v>
      </c>
      <c r="G745" s="2">
        <f t="shared" si="23"/>
        <v>-5286695.8390000165</v>
      </c>
      <c r="H745">
        <v>45105.75</v>
      </c>
      <c r="I745">
        <v>8712.1370000000006</v>
      </c>
      <c r="J745" s="21">
        <v>5.9</v>
      </c>
      <c r="K745" s="21">
        <v>6.5</v>
      </c>
      <c r="L745" s="21">
        <v>6.3</v>
      </c>
      <c r="M745" s="21">
        <v>5.2</v>
      </c>
      <c r="N745" s="21">
        <v>5.9</v>
      </c>
      <c r="R745" s="11" t="s">
        <v>56</v>
      </c>
      <c r="S745">
        <f>SUMIF(GDP!$A$2:$A$195,'World-GCIRaw'!B745,GDP!$H$2:$H$195)</f>
        <v>45105.75</v>
      </c>
      <c r="T745">
        <f>SUMIF(POP!$A$3:$A$235,'World-GCIRaw'!R745,POP!$F$3:$F$235)</f>
        <v>8712.1370000000006</v>
      </c>
    </row>
    <row r="746" spans="1:20" x14ac:dyDescent="0.3">
      <c r="A746">
        <v>2016</v>
      </c>
      <c r="B746" s="12" t="s">
        <v>156</v>
      </c>
      <c r="C746" s="12" t="s">
        <v>137</v>
      </c>
      <c r="D746" s="10">
        <v>8472499.9159999993</v>
      </c>
      <c r="E746" s="10">
        <v>13380818.567</v>
      </c>
      <c r="F746" s="2">
        <f t="shared" si="22"/>
        <v>21853318.482999999</v>
      </c>
      <c r="G746" s="2">
        <f t="shared" si="23"/>
        <v>4908318.6510000005</v>
      </c>
      <c r="H746">
        <v>3897.71</v>
      </c>
      <c r="I746">
        <v>9725.3760000000002</v>
      </c>
      <c r="J746" s="21">
        <v>4.8</v>
      </c>
      <c r="K746" s="21">
        <v>4.4000000000000004</v>
      </c>
      <c r="L746" s="21">
        <v>4.2</v>
      </c>
      <c r="M746" s="21">
        <v>4.3</v>
      </c>
      <c r="N746" s="21">
        <v>5.7</v>
      </c>
      <c r="R746" s="11" t="s">
        <v>139</v>
      </c>
      <c r="S746">
        <f>SUMIF(GDP!$A$2:$A$195,'World-GCIRaw'!B746,GDP!$H$2:$H$195)</f>
        <v>3897.71</v>
      </c>
      <c r="T746">
        <f>SUMIF(POP!$A$3:$A$235,'World-GCIRaw'!R746,POP!$F$3:$F$235)</f>
        <v>9725.3760000000002</v>
      </c>
    </row>
    <row r="747" spans="1:20" hidden="1" x14ac:dyDescent="0.3">
      <c r="A747">
        <v>2016</v>
      </c>
      <c r="B747" s="28" t="s">
        <v>473</v>
      </c>
      <c r="C747" s="12" t="s">
        <v>498</v>
      </c>
      <c r="D747" s="10">
        <v>2816287.9610000001</v>
      </c>
      <c r="E747" s="10">
        <v>481400</v>
      </c>
      <c r="F747" s="2">
        <f t="shared" si="22"/>
        <v>3297687.9610000001</v>
      </c>
      <c r="G747" s="2">
        <f t="shared" si="23"/>
        <v>-2334887.9610000001</v>
      </c>
      <c r="H747">
        <v>32147.4</v>
      </c>
      <c r="I747">
        <v>391.23200000000003</v>
      </c>
      <c r="J747" s="21">
        <v>0</v>
      </c>
      <c r="K747" s="21">
        <v>0</v>
      </c>
      <c r="L747" s="21">
        <v>0</v>
      </c>
      <c r="M747" s="21">
        <v>0</v>
      </c>
      <c r="N747" s="21">
        <v>0</v>
      </c>
      <c r="R747" s="11" t="s">
        <v>280</v>
      </c>
      <c r="S747">
        <f>SUMIF(GDP!$A$2:$A$195,'World-GCIRaw'!B747,GDP!$H$2:$H$195)</f>
        <v>32147.4</v>
      </c>
      <c r="T747">
        <f>SUMIF(POP!$A$3:$A$235,'World-GCIRaw'!R747,POP!$F$3:$F$235)</f>
        <v>391.23200000000003</v>
      </c>
    </row>
    <row r="748" spans="1:20" x14ac:dyDescent="0.3">
      <c r="A748">
        <v>2016</v>
      </c>
      <c r="B748" s="12" t="s">
        <v>157</v>
      </c>
      <c r="C748" s="12" t="s">
        <v>137</v>
      </c>
      <c r="D748" s="10">
        <v>9168980.0130000003</v>
      </c>
      <c r="E748" s="10">
        <v>12892354.638</v>
      </c>
      <c r="F748" s="2">
        <f t="shared" si="22"/>
        <v>22061334.651000001</v>
      </c>
      <c r="G748" s="2">
        <f t="shared" si="23"/>
        <v>3723374.625</v>
      </c>
      <c r="H748">
        <v>22651.91</v>
      </c>
      <c r="I748">
        <v>1425.171</v>
      </c>
      <c r="J748" s="21">
        <v>6.5</v>
      </c>
      <c r="K748" s="21">
        <v>6.3</v>
      </c>
      <c r="L748" s="21">
        <v>0</v>
      </c>
      <c r="M748" s="21">
        <v>6.5</v>
      </c>
      <c r="N748" s="21">
        <v>6.4</v>
      </c>
      <c r="R748" s="11" t="s">
        <v>140</v>
      </c>
      <c r="S748">
        <f>SUMIF(GDP!$A$2:$A$195,'World-GCIRaw'!B748,GDP!$H$2:$H$195)</f>
        <v>22651.91</v>
      </c>
      <c r="T748">
        <f>SUMIF(POP!$A$3:$A$235,'World-GCIRaw'!R748,POP!$F$3:$F$235)</f>
        <v>1425.171</v>
      </c>
    </row>
    <row r="749" spans="1:20" x14ac:dyDescent="0.3">
      <c r="A749">
        <v>2016</v>
      </c>
      <c r="B749" s="12" t="s">
        <v>414</v>
      </c>
      <c r="C749" s="12" t="s">
        <v>487</v>
      </c>
      <c r="D749" s="10">
        <v>44832100</v>
      </c>
      <c r="E749" s="10">
        <v>34199779.104999997</v>
      </c>
      <c r="F749" s="2">
        <f t="shared" si="22"/>
        <v>79031879.104999989</v>
      </c>
      <c r="G749" s="2">
        <f t="shared" si="23"/>
        <v>-10632320.895000003</v>
      </c>
      <c r="H749">
        <v>1458.85</v>
      </c>
      <c r="I749">
        <v>162951.56</v>
      </c>
      <c r="J749" s="21">
        <v>2.8</v>
      </c>
      <c r="K749" s="21">
        <v>2.9</v>
      </c>
      <c r="L749" s="21">
        <v>2.7</v>
      </c>
      <c r="M749" s="21">
        <v>3.5</v>
      </c>
      <c r="N749" s="21">
        <v>3.2</v>
      </c>
      <c r="R749" s="11" t="s">
        <v>281</v>
      </c>
      <c r="S749">
        <f>SUMIF(GDP!$A$2:$A$195,'World-GCIRaw'!B749,GDP!$H$2:$H$195)</f>
        <v>1458.85</v>
      </c>
      <c r="T749">
        <f>SUMIF(POP!$A$3:$A$235,'World-GCIRaw'!R749,POP!$F$3:$F$235)</f>
        <v>162951.56</v>
      </c>
    </row>
    <row r="750" spans="1:20" x14ac:dyDescent="0.3">
      <c r="A750">
        <v>2016</v>
      </c>
      <c r="B750" s="12" t="s">
        <v>415</v>
      </c>
      <c r="C750" s="12" t="s">
        <v>498</v>
      </c>
      <c r="D750" s="10">
        <v>1621269.7590000001</v>
      </c>
      <c r="E750" s="10">
        <v>516825.88199999998</v>
      </c>
      <c r="F750" s="2">
        <f t="shared" si="22"/>
        <v>2138095.6409999998</v>
      </c>
      <c r="G750" s="2">
        <f t="shared" si="23"/>
        <v>-1104443.8770000001</v>
      </c>
      <c r="H750">
        <v>16984.990000000002</v>
      </c>
      <c r="I750">
        <v>284.99599999999998</v>
      </c>
      <c r="J750" s="21">
        <v>5.0999999999999996</v>
      </c>
      <c r="K750" s="21">
        <v>4.5</v>
      </c>
      <c r="L750" s="21">
        <v>0</v>
      </c>
      <c r="M750" s="21">
        <v>4.9000000000000004</v>
      </c>
      <c r="N750" s="21">
        <v>5.3</v>
      </c>
      <c r="R750" s="11" t="s">
        <v>282</v>
      </c>
      <c r="S750">
        <f>SUMIF(GDP!$A$2:$A$195,'World-GCIRaw'!B750,GDP!$H$2:$H$195)</f>
        <v>16984.990000000002</v>
      </c>
      <c r="T750">
        <f>SUMIF(POP!$A$3:$A$235,'World-GCIRaw'!R750,POP!$F$3:$F$235)</f>
        <v>284.99599999999998</v>
      </c>
    </row>
    <row r="751" spans="1:20" hidden="1" x14ac:dyDescent="0.3">
      <c r="A751">
        <v>2016</v>
      </c>
      <c r="B751" s="28" t="s">
        <v>100</v>
      </c>
      <c r="C751" s="12" t="s">
        <v>488</v>
      </c>
      <c r="D751" s="10">
        <v>27609883.699999999</v>
      </c>
      <c r="E751" s="10">
        <v>23537354.5</v>
      </c>
      <c r="F751" s="2">
        <f t="shared" si="22"/>
        <v>51147238.200000003</v>
      </c>
      <c r="G751" s="2">
        <f t="shared" si="23"/>
        <v>-4072529.1999999993</v>
      </c>
      <c r="H751">
        <v>5022.47</v>
      </c>
      <c r="I751">
        <v>9480.0419999999995</v>
      </c>
      <c r="J751" s="21">
        <v>0</v>
      </c>
      <c r="K751" s="21">
        <v>0</v>
      </c>
      <c r="L751" s="21">
        <v>0</v>
      </c>
      <c r="M751" s="21">
        <v>0</v>
      </c>
      <c r="N751" s="21">
        <v>0</v>
      </c>
      <c r="R751" s="11" t="s">
        <v>57</v>
      </c>
      <c r="S751">
        <f>SUMIF(GDP!$A$2:$A$195,'World-GCIRaw'!B751,GDP!$H$2:$H$195)</f>
        <v>5022.47</v>
      </c>
      <c r="T751">
        <f>SUMIF(POP!$A$3:$A$235,'World-GCIRaw'!R751,POP!$F$3:$F$235)</f>
        <v>9480.0419999999995</v>
      </c>
    </row>
    <row r="752" spans="1:20" x14ac:dyDescent="0.3">
      <c r="A752">
        <v>2016</v>
      </c>
      <c r="B752" s="12" t="s">
        <v>101</v>
      </c>
      <c r="C752" s="12" t="s">
        <v>488</v>
      </c>
      <c r="D752" s="10">
        <v>372712712.54400003</v>
      </c>
      <c r="E752" s="10">
        <v>398033265.36000001</v>
      </c>
      <c r="F752" s="2">
        <f t="shared" si="22"/>
        <v>770745977.90400004</v>
      </c>
      <c r="G752" s="2">
        <f t="shared" si="23"/>
        <v>25320552.815999985</v>
      </c>
      <c r="H752">
        <v>41545.96</v>
      </c>
      <c r="I752">
        <v>11358.379000000001</v>
      </c>
      <c r="J752" s="21">
        <v>6.2</v>
      </c>
      <c r="K752" s="21">
        <v>5.4</v>
      </c>
      <c r="L752" s="21">
        <v>6.1</v>
      </c>
      <c r="M752" s="21">
        <v>7.1</v>
      </c>
      <c r="N752" s="21">
        <v>6.5</v>
      </c>
      <c r="R752" s="11" t="s">
        <v>58</v>
      </c>
      <c r="S752">
        <f>SUMIF(GDP!$A$2:$A$195,'World-GCIRaw'!B752,GDP!$H$2:$H$195)</f>
        <v>41545.96</v>
      </c>
      <c r="T752">
        <f>SUMIF(POP!$A$3:$A$235,'World-GCIRaw'!R752,POP!$F$3:$F$235)</f>
        <v>11358.379000000001</v>
      </c>
    </row>
    <row r="753" spans="1:20" hidden="1" x14ac:dyDescent="0.3">
      <c r="A753">
        <v>2016</v>
      </c>
      <c r="B753" s="28" t="s">
        <v>416</v>
      </c>
      <c r="C753" s="12" t="s">
        <v>498</v>
      </c>
      <c r="D753" s="10">
        <v>952493.78599999996</v>
      </c>
      <c r="E753" s="10">
        <v>442800</v>
      </c>
      <c r="F753" s="2">
        <f t="shared" si="22"/>
        <v>1395293.7859999998</v>
      </c>
      <c r="G753" s="2">
        <f t="shared" si="23"/>
        <v>-509693.78599999996</v>
      </c>
      <c r="H753">
        <v>4806.07</v>
      </c>
      <c r="I753">
        <v>366.95400000000001</v>
      </c>
      <c r="J753" s="21">
        <v>0</v>
      </c>
      <c r="K753" s="21">
        <v>0</v>
      </c>
      <c r="L753" s="21">
        <v>0</v>
      </c>
      <c r="M753" s="21">
        <v>0</v>
      </c>
      <c r="N753" s="21">
        <v>0</v>
      </c>
      <c r="R753" s="11" t="s">
        <v>283</v>
      </c>
      <c r="S753">
        <f>SUMIF(GDP!$A$2:$A$195,'World-GCIRaw'!B753,GDP!$H$2:$H$195)</f>
        <v>4806.07</v>
      </c>
      <c r="T753">
        <f>SUMIF(POP!$A$3:$A$235,'World-GCIRaw'!R753,POP!$F$3:$F$235)</f>
        <v>366.95400000000001</v>
      </c>
    </row>
    <row r="754" spans="1:20" x14ac:dyDescent="0.3">
      <c r="A754">
        <v>2016</v>
      </c>
      <c r="B754" s="12" t="s">
        <v>226</v>
      </c>
      <c r="C754" s="12" t="s">
        <v>276</v>
      </c>
      <c r="D754" s="10">
        <v>2630157.5989999999</v>
      </c>
      <c r="E754" s="10">
        <v>1774303.682</v>
      </c>
      <c r="F754" s="2">
        <f t="shared" si="22"/>
        <v>4404461.2809999995</v>
      </c>
      <c r="G754" s="2">
        <f t="shared" si="23"/>
        <v>-855853.9169999999</v>
      </c>
      <c r="H754">
        <v>791.495</v>
      </c>
      <c r="I754">
        <v>10872.298000000001</v>
      </c>
      <c r="J754" s="21">
        <v>2.4</v>
      </c>
      <c r="K754" s="21">
        <v>2.9</v>
      </c>
      <c r="L754" s="21">
        <v>1.6</v>
      </c>
      <c r="M754" s="21">
        <v>3.7</v>
      </c>
      <c r="N754" s="21">
        <v>3.2</v>
      </c>
      <c r="R754" s="11" t="s">
        <v>173</v>
      </c>
      <c r="S754">
        <f>SUMIF(GDP!$A$2:$A$195,'World-GCIRaw'!B754,GDP!$H$2:$H$195)</f>
        <v>791.495</v>
      </c>
      <c r="T754">
        <f>SUMIF(POP!$A$3:$A$235,'World-GCIRaw'!R754,POP!$F$3:$F$235)</f>
        <v>10872.298000000001</v>
      </c>
    </row>
    <row r="755" spans="1:20" x14ac:dyDescent="0.3">
      <c r="A755">
        <v>2016</v>
      </c>
      <c r="B755" s="12" t="s">
        <v>417</v>
      </c>
      <c r="C755" s="12" t="s">
        <v>487</v>
      </c>
      <c r="D755" s="10">
        <v>1002759.017</v>
      </c>
      <c r="E755" s="10">
        <v>520804.18599999999</v>
      </c>
      <c r="F755" s="2">
        <f t="shared" si="22"/>
        <v>1523563.203</v>
      </c>
      <c r="G755" s="2">
        <f t="shared" si="23"/>
        <v>-481954.83100000001</v>
      </c>
      <c r="H755">
        <v>2675.39</v>
      </c>
      <c r="I755">
        <v>797.76499999999999</v>
      </c>
      <c r="J755" s="21">
        <v>3.9</v>
      </c>
      <c r="K755" s="21">
        <v>3.8</v>
      </c>
      <c r="L755" s="21">
        <v>0</v>
      </c>
      <c r="M755" s="21">
        <v>1.9</v>
      </c>
      <c r="N755" s="21">
        <v>3.7</v>
      </c>
      <c r="O755" s="21"/>
      <c r="R755" s="11" t="s">
        <v>285</v>
      </c>
      <c r="S755">
        <f>SUMIF(GDP!$A$2:$A$195,'World-GCIRaw'!B755,GDP!$H$2:$H$195)</f>
        <v>2675.39</v>
      </c>
      <c r="T755">
        <f>SUMIF(POP!$A$3:$A$235,'World-GCIRaw'!R755,POP!$F$3:$F$235)</f>
        <v>797.76499999999999</v>
      </c>
    </row>
    <row r="756" spans="1:20" x14ac:dyDescent="0.3">
      <c r="A756">
        <v>2016</v>
      </c>
      <c r="B756" s="12" t="s">
        <v>474</v>
      </c>
      <c r="C756" s="12" t="s">
        <v>498</v>
      </c>
      <c r="D756" s="10">
        <v>8515081.0510000009</v>
      </c>
      <c r="E756" s="10">
        <v>7228167.7019999996</v>
      </c>
      <c r="F756" s="2">
        <f t="shared" si="22"/>
        <v>15743248.753</v>
      </c>
      <c r="G756" s="2">
        <f t="shared" si="23"/>
        <v>-1286913.3490000013</v>
      </c>
      <c r="H756">
        <v>3128.69</v>
      </c>
      <c r="I756">
        <v>10887.882</v>
      </c>
      <c r="J756" s="21">
        <v>3</v>
      </c>
      <c r="K756" s="21">
        <v>3.1</v>
      </c>
      <c r="L756" s="21">
        <v>1.9</v>
      </c>
      <c r="M756" s="21">
        <v>2.2000000000000002</v>
      </c>
      <c r="N756" s="21">
        <v>3.9</v>
      </c>
      <c r="R756" s="11" t="s">
        <v>382</v>
      </c>
      <c r="S756">
        <f>SUMIF(GDP!$A$2:$A$195,'World-GCIRaw'!B756,GDP!$H$2:$H$195)</f>
        <v>3128.69</v>
      </c>
      <c r="T756">
        <f>SUMIF(POP!$A$3:$A$235,'World-GCIRaw'!R756,POP!$F$3:$F$235)</f>
        <v>10887.882</v>
      </c>
    </row>
    <row r="757" spans="1:20" x14ac:dyDescent="0.3">
      <c r="A757">
        <v>2016</v>
      </c>
      <c r="B757" s="12" t="s">
        <v>418</v>
      </c>
      <c r="C757" s="12" t="s">
        <v>488</v>
      </c>
      <c r="D757" s="10">
        <v>9141880.4130000006</v>
      </c>
      <c r="E757" s="10">
        <v>5327578.3389999997</v>
      </c>
      <c r="F757" s="2">
        <f t="shared" si="22"/>
        <v>14469458.752</v>
      </c>
      <c r="G757" s="2">
        <f t="shared" si="23"/>
        <v>-3814302.074000001</v>
      </c>
      <c r="H757">
        <v>4808.3</v>
      </c>
      <c r="I757">
        <v>3516.8159999999998</v>
      </c>
      <c r="J757" s="21">
        <v>3.2</v>
      </c>
      <c r="K757" s="21">
        <v>2.9</v>
      </c>
      <c r="L757" s="21">
        <v>2</v>
      </c>
      <c r="M757" s="21">
        <v>2.2000000000000002</v>
      </c>
      <c r="N757" s="21">
        <v>2.6</v>
      </c>
      <c r="R757" s="11" t="s">
        <v>59</v>
      </c>
      <c r="S757">
        <f>SUMIF(GDP!$A$2:$A$195,'World-GCIRaw'!B757,GDP!$H$2:$H$195)</f>
        <v>4808.3</v>
      </c>
      <c r="T757">
        <f>SUMIF(POP!$A$3:$A$235,'World-GCIRaw'!R757,POP!$F$3:$F$235)</f>
        <v>3516.8159999999998</v>
      </c>
    </row>
    <row r="758" spans="1:20" x14ac:dyDescent="0.3">
      <c r="A758">
        <v>2016</v>
      </c>
      <c r="B758" s="12" t="s">
        <v>227</v>
      </c>
      <c r="C758" s="12" t="s">
        <v>276</v>
      </c>
      <c r="D758" s="10">
        <v>6102721.5750000002</v>
      </c>
      <c r="E758" s="10">
        <v>7320705.8300000001</v>
      </c>
      <c r="F758" s="2">
        <f t="shared" si="22"/>
        <v>13423427.405000001</v>
      </c>
      <c r="G758" s="2">
        <f t="shared" si="23"/>
        <v>1217984.2549999999</v>
      </c>
      <c r="H758">
        <v>6958.34</v>
      </c>
      <c r="I758">
        <v>2250.2600000000002</v>
      </c>
      <c r="J758" s="21">
        <v>4</v>
      </c>
      <c r="K758" s="21">
        <v>4.0999999999999996</v>
      </c>
      <c r="L758" s="21">
        <v>3.2</v>
      </c>
      <c r="M758" s="21">
        <v>3</v>
      </c>
      <c r="N758" s="21">
        <v>4</v>
      </c>
      <c r="R758" s="11" t="s">
        <v>174</v>
      </c>
      <c r="S758">
        <f>SUMIF(GDP!$A$2:$A$195,'World-GCIRaw'!B758,GDP!$H$2:$H$195)</f>
        <v>6958.34</v>
      </c>
      <c r="T758">
        <f>SUMIF(POP!$A$3:$A$235,'World-GCIRaw'!R758,POP!$F$3:$F$235)</f>
        <v>2250.2600000000002</v>
      </c>
    </row>
    <row r="759" spans="1:20" x14ac:dyDescent="0.3">
      <c r="A759">
        <v>2016</v>
      </c>
      <c r="B759" s="12" t="s">
        <v>419</v>
      </c>
      <c r="C759" s="12" t="s">
        <v>498</v>
      </c>
      <c r="D759" s="10">
        <v>137552002.46599999</v>
      </c>
      <c r="E759" s="10">
        <v>185235399.10100001</v>
      </c>
      <c r="F759" s="2">
        <f t="shared" si="22"/>
        <v>322787401.56700003</v>
      </c>
      <c r="G759" s="2">
        <f t="shared" si="23"/>
        <v>47683396.63500002</v>
      </c>
      <c r="H759">
        <v>8752.33</v>
      </c>
      <c r="I759">
        <v>207652.86499999999</v>
      </c>
      <c r="J759" s="21">
        <v>3</v>
      </c>
      <c r="K759" s="21">
        <v>3</v>
      </c>
      <c r="L759" s="21">
        <v>1.9</v>
      </c>
      <c r="M759" s="21">
        <v>2.9</v>
      </c>
      <c r="N759" s="21">
        <v>3.9</v>
      </c>
      <c r="R759" s="11" t="s">
        <v>287</v>
      </c>
      <c r="S759">
        <f>SUMIF(GDP!$A$2:$A$195,'World-GCIRaw'!B759,GDP!$H$2:$H$195)</f>
        <v>8752.33</v>
      </c>
      <c r="T759">
        <f>SUMIF(POP!$A$3:$A$235,'World-GCIRaw'!R759,POP!$F$3:$F$235)</f>
        <v>207652.86499999999</v>
      </c>
    </row>
    <row r="760" spans="1:20" x14ac:dyDescent="0.3">
      <c r="A760">
        <v>2016</v>
      </c>
      <c r="B760" s="12" t="s">
        <v>7</v>
      </c>
      <c r="C760" s="12" t="s">
        <v>17</v>
      </c>
      <c r="D760" s="10">
        <v>2678505.8640000001</v>
      </c>
      <c r="E760" s="10">
        <v>4875075.307</v>
      </c>
      <c r="F760" s="2">
        <f t="shared" si="22"/>
        <v>7553581.1710000001</v>
      </c>
      <c r="G760" s="2">
        <f t="shared" si="23"/>
        <v>2196569.443</v>
      </c>
      <c r="H760">
        <v>27318.05</v>
      </c>
      <c r="I760">
        <v>423.19600000000003</v>
      </c>
      <c r="J760" s="21">
        <v>4.0999999999999996</v>
      </c>
      <c r="K760" s="21">
        <v>4.7</v>
      </c>
      <c r="L760" s="21">
        <v>0</v>
      </c>
      <c r="M760" s="21">
        <v>3.7</v>
      </c>
      <c r="N760" s="21">
        <v>4.0999999999999996</v>
      </c>
      <c r="R760" s="11" t="s">
        <v>289</v>
      </c>
      <c r="S760">
        <f>SUMIF(GDP!$A$2:$A$195,'World-GCIRaw'!B760,GDP!$H$2:$H$195)</f>
        <v>27318.05</v>
      </c>
      <c r="T760">
        <f>SUMIF(POP!$A$3:$A$235,'World-GCIRaw'!R760,POP!$F$3:$F$235)</f>
        <v>423.19600000000003</v>
      </c>
    </row>
    <row r="761" spans="1:20" x14ac:dyDescent="0.3">
      <c r="A761">
        <v>2016</v>
      </c>
      <c r="B761" s="12" t="s">
        <v>120</v>
      </c>
      <c r="C761" s="12" t="s">
        <v>488</v>
      </c>
      <c r="D761" s="10">
        <v>28958139.912999999</v>
      </c>
      <c r="E761" s="10">
        <v>26688182.909000002</v>
      </c>
      <c r="F761" s="2">
        <f t="shared" si="22"/>
        <v>55646322.821999997</v>
      </c>
      <c r="G761" s="2">
        <f t="shared" si="23"/>
        <v>-2269957.0039999969</v>
      </c>
      <c r="H761">
        <v>7496.08</v>
      </c>
      <c r="I761">
        <v>7131.4939999999997</v>
      </c>
      <c r="J761" s="21">
        <v>3.9</v>
      </c>
      <c r="K761" s="21">
        <v>3.4</v>
      </c>
      <c r="L761" s="21">
        <v>3.1</v>
      </c>
      <c r="M761" s="21">
        <v>4</v>
      </c>
      <c r="N761" s="21">
        <v>4.0999999999999996</v>
      </c>
      <c r="R761" s="11" t="s">
        <v>60</v>
      </c>
      <c r="S761">
        <f>SUMIF(GDP!$A$2:$A$195,'World-GCIRaw'!B761,GDP!$H$2:$H$195)</f>
        <v>7496.08</v>
      </c>
      <c r="T761">
        <f>SUMIF(POP!$A$3:$A$235,'World-GCIRaw'!R761,POP!$F$3:$F$235)</f>
        <v>7131.4939999999997</v>
      </c>
    </row>
    <row r="762" spans="1:20" hidden="1" x14ac:dyDescent="0.3">
      <c r="A762">
        <v>2016</v>
      </c>
      <c r="B762" s="28" t="s">
        <v>228</v>
      </c>
      <c r="C762" s="12" t="s">
        <v>276</v>
      </c>
      <c r="D762" s="10">
        <v>3342727.12</v>
      </c>
      <c r="E762" s="10">
        <v>2520012.338</v>
      </c>
      <c r="F762" s="2">
        <f t="shared" si="22"/>
        <v>5862739.4580000006</v>
      </c>
      <c r="G762" s="2">
        <f t="shared" si="23"/>
        <v>-822714.78200000012</v>
      </c>
      <c r="H762">
        <v>584.21299999999997</v>
      </c>
      <c r="I762">
        <v>18646.433000000001</v>
      </c>
      <c r="J762" s="21">
        <v>0</v>
      </c>
      <c r="K762" s="21">
        <v>0</v>
      </c>
      <c r="L762" s="21">
        <v>0</v>
      </c>
      <c r="M762" s="21">
        <v>0</v>
      </c>
      <c r="N762" s="21">
        <v>0</v>
      </c>
      <c r="R762" s="11" t="s">
        <v>175</v>
      </c>
      <c r="S762">
        <f>SUMIF(GDP!$A$2:$A$195,'World-GCIRaw'!B762,GDP!$H$2:$H$195)</f>
        <v>584.21299999999997</v>
      </c>
      <c r="T762">
        <f>SUMIF(POP!$A$3:$A$235,'World-GCIRaw'!R762,POP!$F$3:$F$235)</f>
        <v>18646.433000000001</v>
      </c>
    </row>
    <row r="763" spans="1:20" x14ac:dyDescent="0.3">
      <c r="A763">
        <v>2016</v>
      </c>
      <c r="B763" s="12" t="s">
        <v>229</v>
      </c>
      <c r="C763" s="12" t="s">
        <v>276</v>
      </c>
      <c r="D763" s="10">
        <v>625328.49199999997</v>
      </c>
      <c r="E763" s="10">
        <v>123055.821</v>
      </c>
      <c r="F763" s="2">
        <f t="shared" si="22"/>
        <v>748384.31299999997</v>
      </c>
      <c r="G763" s="2">
        <f t="shared" si="23"/>
        <v>-502272.67099999997</v>
      </c>
      <c r="H763">
        <v>298.00599999999997</v>
      </c>
      <c r="I763">
        <v>10524.117</v>
      </c>
      <c r="J763" s="21">
        <v>2.2000000000000002</v>
      </c>
      <c r="K763" s="21">
        <v>2.9</v>
      </c>
      <c r="L763" s="21">
        <v>0</v>
      </c>
      <c r="M763" s="21">
        <v>2.2999999999999998</v>
      </c>
      <c r="N763" s="21">
        <v>2.6</v>
      </c>
      <c r="R763" s="11" t="s">
        <v>176</v>
      </c>
      <c r="S763">
        <f>SUMIF(GDP!$A$2:$A$195,'World-GCIRaw'!B763,GDP!$H$2:$H$195)</f>
        <v>298.00599999999997</v>
      </c>
      <c r="T763">
        <f>SUMIF(POP!$A$3:$A$235,'World-GCIRaw'!R763,POP!$F$3:$F$235)</f>
        <v>10524.117</v>
      </c>
    </row>
    <row r="764" spans="1:20" hidden="1" x14ac:dyDescent="0.3">
      <c r="A764">
        <v>2016</v>
      </c>
      <c r="B764" s="28" t="s">
        <v>230</v>
      </c>
      <c r="C764" s="12" t="s">
        <v>276</v>
      </c>
      <c r="D764" s="10">
        <v>672160.14</v>
      </c>
      <c r="E764" s="10">
        <v>60361.08</v>
      </c>
      <c r="F764" s="2">
        <f t="shared" si="22"/>
        <v>732521.22</v>
      </c>
      <c r="G764" s="2">
        <f t="shared" si="23"/>
        <v>-611799.06000000006</v>
      </c>
      <c r="H764">
        <v>3083.57</v>
      </c>
      <c r="I764">
        <v>539.55999999999995</v>
      </c>
      <c r="J764" s="21">
        <v>0</v>
      </c>
      <c r="K764" s="21">
        <v>0</v>
      </c>
      <c r="L764" s="21">
        <v>0</v>
      </c>
      <c r="M764" s="21">
        <v>0</v>
      </c>
      <c r="N764" s="21">
        <v>0</v>
      </c>
      <c r="R764" s="11" t="s">
        <v>177</v>
      </c>
      <c r="S764">
        <f>SUMIF(GDP!$A$2:$A$195,'World-GCIRaw'!B764,GDP!$H$2:$H$195)</f>
        <v>3083.57</v>
      </c>
      <c r="T764">
        <f>SUMIF(POP!$A$3:$A$235,'World-GCIRaw'!R764,POP!$F$3:$F$235)</f>
        <v>539.55999999999995</v>
      </c>
    </row>
    <row r="765" spans="1:20" x14ac:dyDescent="0.3">
      <c r="A765">
        <v>2016</v>
      </c>
      <c r="B765" s="12" t="s">
        <v>8</v>
      </c>
      <c r="C765" s="12" t="s">
        <v>17</v>
      </c>
      <c r="D765" s="10">
        <v>14100832</v>
      </c>
      <c r="E765" s="10">
        <v>10069331.577</v>
      </c>
      <c r="F765" s="2">
        <f t="shared" si="22"/>
        <v>24170163.577</v>
      </c>
      <c r="G765" s="2">
        <f t="shared" si="23"/>
        <v>-4031500.4230000004</v>
      </c>
      <c r="H765">
        <v>1270.48</v>
      </c>
      <c r="I765">
        <v>15762.37</v>
      </c>
      <c r="J765" s="21">
        <v>3.4</v>
      </c>
      <c r="K765" s="21">
        <v>3.3</v>
      </c>
      <c r="L765" s="21">
        <v>1.6</v>
      </c>
      <c r="M765" s="21">
        <v>3.7</v>
      </c>
      <c r="N765" s="21">
        <v>3.7</v>
      </c>
      <c r="R765" s="11" t="s">
        <v>290</v>
      </c>
      <c r="S765">
        <f>SUMIF(GDP!$A$2:$A$195,'World-GCIRaw'!B765,GDP!$H$2:$H$195)</f>
        <v>1270.48</v>
      </c>
      <c r="T765">
        <f>SUMIF(POP!$A$3:$A$235,'World-GCIRaw'!R765,POP!$F$3:$F$235)</f>
        <v>15762.37</v>
      </c>
    </row>
    <row r="766" spans="1:20" x14ac:dyDescent="0.3">
      <c r="A766">
        <v>2016</v>
      </c>
      <c r="B766" s="12" t="s">
        <v>231</v>
      </c>
      <c r="C766" s="12" t="s">
        <v>276</v>
      </c>
      <c r="D766" s="10">
        <v>4898887.03</v>
      </c>
      <c r="E766" s="10">
        <v>3304636.7</v>
      </c>
      <c r="F766" s="2">
        <f t="shared" si="22"/>
        <v>8203523.7300000004</v>
      </c>
      <c r="G766" s="2">
        <f t="shared" si="23"/>
        <v>-1594250.33</v>
      </c>
      <c r="H766">
        <v>1377.87</v>
      </c>
      <c r="I766">
        <v>23439.188999999998</v>
      </c>
      <c r="J766" s="21">
        <v>4</v>
      </c>
      <c r="K766" s="21">
        <v>4.4000000000000004</v>
      </c>
      <c r="L766" s="21">
        <v>3.3</v>
      </c>
      <c r="M766" s="21">
        <v>4.2</v>
      </c>
      <c r="N766" s="21">
        <v>4.2</v>
      </c>
      <c r="R766" s="11" t="s">
        <v>178</v>
      </c>
      <c r="S766">
        <f>SUMIF(GDP!$A$2:$A$195,'World-GCIRaw'!B766,GDP!$H$2:$H$195)</f>
        <v>1377.87</v>
      </c>
      <c r="T766">
        <f>SUMIF(POP!$A$3:$A$235,'World-GCIRaw'!R766,POP!$F$3:$F$235)</f>
        <v>23439.188999999998</v>
      </c>
    </row>
    <row r="767" spans="1:20" x14ac:dyDescent="0.3">
      <c r="A767">
        <v>2016</v>
      </c>
      <c r="B767" s="12" t="s">
        <v>420</v>
      </c>
      <c r="C767" s="12" t="s">
        <v>499</v>
      </c>
      <c r="D767" s="10">
        <v>402966133.66100001</v>
      </c>
      <c r="E767" s="10">
        <v>389071103.12800002</v>
      </c>
      <c r="F767" s="2">
        <f t="shared" si="22"/>
        <v>792037236.78900003</v>
      </c>
      <c r="G767" s="2">
        <f t="shared" si="23"/>
        <v>-13895030.532999992</v>
      </c>
      <c r="H767">
        <v>42446.55</v>
      </c>
      <c r="I767">
        <v>36289.822</v>
      </c>
      <c r="J767" s="21">
        <v>5.2</v>
      </c>
      <c r="K767" s="21">
        <v>5.3</v>
      </c>
      <c r="L767" s="21">
        <v>4.8</v>
      </c>
      <c r="M767" s="21">
        <v>5.4</v>
      </c>
      <c r="N767" s="21">
        <v>5.8</v>
      </c>
      <c r="R767" s="11" t="s">
        <v>291</v>
      </c>
      <c r="S767">
        <f>SUMIF(GDP!$A$2:$A$195,'World-GCIRaw'!B767,GDP!$H$2:$H$195)</f>
        <v>42446.55</v>
      </c>
      <c r="T767">
        <f>SUMIF(POP!$A$3:$A$235,'World-GCIRaw'!R767,POP!$F$3:$F$235)</f>
        <v>36289.822</v>
      </c>
    </row>
    <row r="768" spans="1:20" hidden="1" x14ac:dyDescent="0.3">
      <c r="A768">
        <v>2016</v>
      </c>
      <c r="B768" s="28" t="s">
        <v>232</v>
      </c>
      <c r="C768" s="12" t="s">
        <v>276</v>
      </c>
      <c r="D768" s="10">
        <v>401319.712</v>
      </c>
      <c r="E768" s="10">
        <v>114838.24800000001</v>
      </c>
      <c r="F768" s="2">
        <f t="shared" si="22"/>
        <v>516157.96</v>
      </c>
      <c r="G768" s="2">
        <f t="shared" si="23"/>
        <v>-286481.46399999998</v>
      </c>
      <c r="H768">
        <v>359.36500000000001</v>
      </c>
      <c r="I768">
        <v>4594.6210000000001</v>
      </c>
      <c r="J768" s="21">
        <v>0</v>
      </c>
      <c r="K768" s="21">
        <v>0</v>
      </c>
      <c r="L768" s="21">
        <v>0</v>
      </c>
      <c r="M768" s="21">
        <v>0</v>
      </c>
      <c r="N768" s="21">
        <v>0</v>
      </c>
      <c r="R768" s="11" t="s">
        <v>179</v>
      </c>
      <c r="S768">
        <f>SUMIF(GDP!$A$2:$A$195,'World-GCIRaw'!B768,GDP!$H$2:$H$195)</f>
        <v>359.36500000000001</v>
      </c>
      <c r="T768">
        <f>SUMIF(POP!$A$3:$A$235,'World-GCIRaw'!R768,POP!$F$3:$F$235)</f>
        <v>4594.6210000000001</v>
      </c>
    </row>
    <row r="769" spans="1:20" x14ac:dyDescent="0.3">
      <c r="A769">
        <v>2016</v>
      </c>
      <c r="B769" s="12" t="s">
        <v>233</v>
      </c>
      <c r="C769" s="12" t="s">
        <v>276</v>
      </c>
      <c r="D769" s="10">
        <v>2500000</v>
      </c>
      <c r="E769" s="10">
        <v>1800000</v>
      </c>
      <c r="F769" s="2">
        <f t="shared" si="22"/>
        <v>4300000</v>
      </c>
      <c r="G769" s="2">
        <f t="shared" si="23"/>
        <v>-700000</v>
      </c>
      <c r="H769">
        <v>851.54399999999998</v>
      </c>
      <c r="I769">
        <v>14452.543</v>
      </c>
      <c r="J769" s="21">
        <v>3.8</v>
      </c>
      <c r="K769" s="21">
        <v>4.3</v>
      </c>
      <c r="L769" s="21">
        <v>0</v>
      </c>
      <c r="M769" s="21">
        <v>3.1</v>
      </c>
      <c r="N769" s="21">
        <v>4.0999999999999996</v>
      </c>
      <c r="R769" s="11" t="s">
        <v>180</v>
      </c>
      <c r="S769">
        <f>SUMIF(GDP!$A$2:$A$195,'World-GCIRaw'!B769,GDP!$H$2:$H$195)</f>
        <v>851.54399999999998</v>
      </c>
      <c r="T769">
        <f>SUMIF(POP!$A$3:$A$235,'World-GCIRaw'!R769,POP!$F$3:$F$235)</f>
        <v>14452.543</v>
      </c>
    </row>
    <row r="770" spans="1:20" x14ac:dyDescent="0.3">
      <c r="A770">
        <v>2016</v>
      </c>
      <c r="B770" s="12" t="s">
        <v>421</v>
      </c>
      <c r="C770" s="12" t="s">
        <v>498</v>
      </c>
      <c r="D770" s="10">
        <v>59352044.171999998</v>
      </c>
      <c r="E770" s="10">
        <v>60717528.241999999</v>
      </c>
      <c r="F770" s="2">
        <f t="shared" si="22"/>
        <v>120069572.414</v>
      </c>
      <c r="G770" s="2">
        <f t="shared" si="23"/>
        <v>1365484.0700000003</v>
      </c>
      <c r="H770">
        <v>13775.71</v>
      </c>
      <c r="I770">
        <v>17909.754000000001</v>
      </c>
      <c r="J770" s="21">
        <v>4.5</v>
      </c>
      <c r="K770" s="21">
        <v>5</v>
      </c>
      <c r="L770" s="21">
        <v>2.4</v>
      </c>
      <c r="M770" s="21">
        <v>4.9000000000000004</v>
      </c>
      <c r="N770" s="21">
        <v>4.9000000000000004</v>
      </c>
      <c r="R770" s="11" t="s">
        <v>293</v>
      </c>
      <c r="S770">
        <f>SUMIF(GDP!$A$2:$A$195,'World-GCIRaw'!B770,GDP!$H$2:$H$195)</f>
        <v>13775.71</v>
      </c>
      <c r="T770">
        <f>SUMIF(POP!$A$3:$A$235,'World-GCIRaw'!R770,POP!$F$3:$F$235)</f>
        <v>17909.754000000001</v>
      </c>
    </row>
    <row r="771" spans="1:20" x14ac:dyDescent="0.3">
      <c r="A771">
        <v>2016</v>
      </c>
      <c r="B771" s="12" t="s">
        <v>422</v>
      </c>
      <c r="C771" s="12" t="s">
        <v>500</v>
      </c>
      <c r="D771" s="10">
        <v>1587920688.1619999</v>
      </c>
      <c r="E771" s="10">
        <v>2097637171.895</v>
      </c>
      <c r="F771" s="2">
        <f t="shared" ref="F771:F834" si="24">E771+D771</f>
        <v>3685557860.0570002</v>
      </c>
      <c r="G771" s="2">
        <f t="shared" ref="G771:G834" si="25">E771-D771</f>
        <v>509716483.73300004</v>
      </c>
      <c r="H771">
        <v>8115.83</v>
      </c>
      <c r="I771">
        <v>1403500.365</v>
      </c>
      <c r="J771" s="21">
        <v>4.5</v>
      </c>
      <c r="K771" s="21">
        <v>4.8</v>
      </c>
      <c r="L771" s="21">
        <v>5.0999999999999996</v>
      </c>
      <c r="M771" s="21">
        <v>4.5999999999999996</v>
      </c>
      <c r="N771" s="21">
        <v>4.8</v>
      </c>
      <c r="R771" s="11" t="s">
        <v>294</v>
      </c>
      <c r="S771">
        <f>SUMIF(GDP!$A$2:$A$195,'World-GCIRaw'!B771,GDP!$H$2:$H$195)</f>
        <v>8115.83</v>
      </c>
      <c r="T771">
        <f>SUMIF(POP!$A$3:$A$235,'World-GCIRaw'!R771,POP!$F$3:$F$235)</f>
        <v>1403500.365</v>
      </c>
    </row>
    <row r="772" spans="1:20" x14ac:dyDescent="0.3">
      <c r="A772">
        <v>2016</v>
      </c>
      <c r="B772" s="12" t="s">
        <v>475</v>
      </c>
      <c r="C772" s="12" t="s">
        <v>500</v>
      </c>
      <c r="D772" s="10">
        <v>547124448.11099994</v>
      </c>
      <c r="E772" s="10">
        <v>516588130.93300003</v>
      </c>
      <c r="F772" s="2">
        <f t="shared" si="24"/>
        <v>1063712579.0439999</v>
      </c>
      <c r="G772" s="2">
        <f t="shared" si="25"/>
        <v>-30536317.177999914</v>
      </c>
      <c r="H772">
        <v>43496.3</v>
      </c>
      <c r="I772">
        <v>7302.8429999999998</v>
      </c>
      <c r="J772" s="21">
        <v>6.4</v>
      </c>
      <c r="K772" s="21">
        <v>6.2</v>
      </c>
      <c r="L772" s="21">
        <v>6.4</v>
      </c>
      <c r="M772" s="21">
        <v>6.4</v>
      </c>
      <c r="N772" s="21">
        <v>6.6</v>
      </c>
      <c r="R772" s="11" t="s">
        <v>295</v>
      </c>
      <c r="S772">
        <f>SUMIF(GDP!$A$2:$A$195,'World-GCIRaw'!B772,GDP!$H$2:$H$195)</f>
        <v>43496.3</v>
      </c>
      <c r="T772">
        <f>SUMIF(POP!$A$3:$A$235,'World-GCIRaw'!R772,POP!$F$3:$F$235)</f>
        <v>7302.8429999999998</v>
      </c>
    </row>
    <row r="773" spans="1:20" hidden="1" x14ac:dyDescent="0.3">
      <c r="A773">
        <v>2016</v>
      </c>
      <c r="B773" s="28" t="s">
        <v>476</v>
      </c>
      <c r="C773" s="12" t="s">
        <v>500</v>
      </c>
      <c r="D773" s="10">
        <v>8924463.3469999991</v>
      </c>
      <c r="E773" s="10">
        <v>1256603.0989999999</v>
      </c>
      <c r="F773" s="2">
        <f t="shared" si="24"/>
        <v>10181066.445999999</v>
      </c>
      <c r="G773" s="2">
        <f t="shared" si="25"/>
        <v>-7667860.2479999997</v>
      </c>
      <c r="H773">
        <v>70278.05</v>
      </c>
      <c r="I773">
        <v>612.16700000000003</v>
      </c>
      <c r="J773" s="21">
        <v>0</v>
      </c>
      <c r="K773" s="21">
        <v>0</v>
      </c>
      <c r="L773" s="21">
        <v>0</v>
      </c>
      <c r="M773" s="21">
        <v>0</v>
      </c>
      <c r="N773" s="21">
        <v>0</v>
      </c>
      <c r="R773" s="11" t="s">
        <v>296</v>
      </c>
      <c r="S773">
        <f>SUMIF(GDP!$A$2:$A$195,'World-GCIRaw'!B773,GDP!$H$2:$H$195)</f>
        <v>70278.05</v>
      </c>
      <c r="T773">
        <f>SUMIF(POP!$A$3:$A$235,'World-GCIRaw'!R773,POP!$F$3:$F$235)</f>
        <v>612.16700000000003</v>
      </c>
    </row>
    <row r="774" spans="1:20" x14ac:dyDescent="0.3">
      <c r="A774">
        <v>2016</v>
      </c>
      <c r="B774" s="12" t="s">
        <v>477</v>
      </c>
      <c r="C774" s="12" t="s">
        <v>500</v>
      </c>
      <c r="D774" s="10">
        <v>230930098.259</v>
      </c>
      <c r="E774" s="10">
        <v>280478676.09899998</v>
      </c>
      <c r="F774" s="2">
        <f t="shared" si="24"/>
        <v>511408774.35799998</v>
      </c>
      <c r="G774" s="2">
        <f t="shared" si="25"/>
        <v>49548577.839999974</v>
      </c>
      <c r="H774">
        <v>22572.7</v>
      </c>
      <c r="I774">
        <v>23556.705999999998</v>
      </c>
      <c r="J774" s="21">
        <v>5.4</v>
      </c>
      <c r="K774" s="21">
        <v>5.7</v>
      </c>
      <c r="L774" s="21">
        <v>5.4</v>
      </c>
      <c r="M774" s="21">
        <v>5.3</v>
      </c>
      <c r="N774" s="21">
        <v>5.3</v>
      </c>
      <c r="R774" s="11" t="s">
        <v>297</v>
      </c>
      <c r="S774">
        <f>SUMIF(GDP!$A$2:$A$195,'World-GCIRaw'!B774,GDP!$H$2:$H$195)</f>
        <v>22572.7</v>
      </c>
      <c r="T774">
        <f>SUMIF(POP!$A$3:$A$235,'World-GCIRaw'!R774,POP!$F$3:$F$235)</f>
        <v>23556.705999999998</v>
      </c>
    </row>
    <row r="775" spans="1:20" x14ac:dyDescent="0.3">
      <c r="A775">
        <v>2016</v>
      </c>
      <c r="B775" s="12" t="s">
        <v>423</v>
      </c>
      <c r="C775" s="12" t="s">
        <v>498</v>
      </c>
      <c r="D775" s="10">
        <v>44831142.873999998</v>
      </c>
      <c r="E775" s="10">
        <v>31044991.243000001</v>
      </c>
      <c r="F775" s="2">
        <f t="shared" si="24"/>
        <v>75876134.116999999</v>
      </c>
      <c r="G775" s="2">
        <f t="shared" si="25"/>
        <v>-13786151.630999997</v>
      </c>
      <c r="H775">
        <v>5799.62</v>
      </c>
      <c r="I775">
        <v>48653.419000000002</v>
      </c>
      <c r="J775" s="21">
        <v>3</v>
      </c>
      <c r="K775" s="21">
        <v>2.8</v>
      </c>
      <c r="L775" s="21">
        <v>1.4</v>
      </c>
      <c r="M775" s="21">
        <v>3.7</v>
      </c>
      <c r="N775" s="21">
        <v>4.2</v>
      </c>
      <c r="R775" s="11" t="s">
        <v>298</v>
      </c>
      <c r="S775">
        <f>SUMIF(GDP!$A$2:$A$195,'World-GCIRaw'!B775,GDP!$H$2:$H$195)</f>
        <v>5799.62</v>
      </c>
      <c r="T775">
        <f>SUMIF(POP!$A$3:$A$235,'World-GCIRaw'!R775,POP!$F$3:$F$235)</f>
        <v>48653.419000000002</v>
      </c>
    </row>
    <row r="776" spans="1:20" hidden="1" x14ac:dyDescent="0.3">
      <c r="A776">
        <v>2016</v>
      </c>
      <c r="B776" s="28" t="s">
        <v>234</v>
      </c>
      <c r="C776" s="12" t="s">
        <v>276</v>
      </c>
      <c r="D776" s="10">
        <v>219324.753</v>
      </c>
      <c r="E776" s="10">
        <v>30643.769</v>
      </c>
      <c r="F776" s="2">
        <f t="shared" si="24"/>
        <v>249968.522</v>
      </c>
      <c r="G776" s="2">
        <f t="shared" si="25"/>
        <v>-188680.984</v>
      </c>
      <c r="H776">
        <v>759.68399999999997</v>
      </c>
      <c r="I776">
        <v>795.601</v>
      </c>
      <c r="J776" s="21">
        <v>0</v>
      </c>
      <c r="K776" s="21">
        <v>0</v>
      </c>
      <c r="L776" s="21">
        <v>0</v>
      </c>
      <c r="M776" s="21">
        <v>0</v>
      </c>
      <c r="N776" s="21">
        <v>0</v>
      </c>
      <c r="R776" s="11" t="s">
        <v>181</v>
      </c>
      <c r="S776">
        <f>SUMIF(GDP!$A$2:$A$195,'World-GCIRaw'!B776,GDP!$H$2:$H$195)</f>
        <v>759.68399999999997</v>
      </c>
      <c r="T776">
        <f>SUMIF(POP!$A$3:$A$235,'World-GCIRaw'!R776,POP!$F$3:$F$235)</f>
        <v>795.601</v>
      </c>
    </row>
    <row r="777" spans="1:20" hidden="1" x14ac:dyDescent="0.3">
      <c r="A777">
        <v>2016</v>
      </c>
      <c r="B777" s="28" t="s">
        <v>235</v>
      </c>
      <c r="C777" s="12" t="s">
        <v>276</v>
      </c>
      <c r="D777" s="10">
        <v>5071093.7089999998</v>
      </c>
      <c r="E777" s="10">
        <v>4355757.8640000001</v>
      </c>
      <c r="F777" s="2">
        <f t="shared" si="24"/>
        <v>9426851.5729999989</v>
      </c>
      <c r="G777" s="2">
        <f t="shared" si="25"/>
        <v>-715335.84499999974</v>
      </c>
      <c r="H777">
        <v>439.01</v>
      </c>
      <c r="I777">
        <v>5125.8209999999999</v>
      </c>
      <c r="J777" s="21">
        <v>0</v>
      </c>
      <c r="K777" s="21">
        <v>0</v>
      </c>
      <c r="L777" s="21">
        <v>0</v>
      </c>
      <c r="M777" s="21">
        <v>0</v>
      </c>
      <c r="N777" s="21">
        <v>0</v>
      </c>
      <c r="R777" s="11" t="s">
        <v>182</v>
      </c>
      <c r="S777">
        <f>SUMIF(GDP!$A$2:$A$195,'World-GCIRaw'!B777,GDP!$H$2:$H$195)</f>
        <v>439.01</v>
      </c>
      <c r="T777">
        <f>SUMIF(POP!$A$3:$A$235,'World-GCIRaw'!R777,POP!$F$3:$F$235)</f>
        <v>5125.8209999999999</v>
      </c>
    </row>
    <row r="778" spans="1:20" x14ac:dyDescent="0.3">
      <c r="A778">
        <v>2016</v>
      </c>
      <c r="B778" s="12" t="s">
        <v>424</v>
      </c>
      <c r="C778" s="12" t="s">
        <v>498</v>
      </c>
      <c r="D778" s="10">
        <v>15321512.291999999</v>
      </c>
      <c r="E778" s="10">
        <v>8256029.2070000004</v>
      </c>
      <c r="F778" s="2">
        <f t="shared" si="24"/>
        <v>23577541.498999998</v>
      </c>
      <c r="G778" s="2">
        <f t="shared" si="25"/>
        <v>-7065483.084999999</v>
      </c>
      <c r="H778">
        <v>11779.24</v>
      </c>
      <c r="I778">
        <v>4857.2740000000003</v>
      </c>
      <c r="J778" s="21">
        <v>3.2</v>
      </c>
      <c r="K778" s="21">
        <v>2.7</v>
      </c>
      <c r="L778" s="21">
        <v>1.8</v>
      </c>
      <c r="M778" s="21">
        <v>3.2</v>
      </c>
      <c r="N778" s="21">
        <v>4.5999999999999996</v>
      </c>
      <c r="R778" s="11" t="s">
        <v>300</v>
      </c>
      <c r="S778">
        <f>SUMIF(GDP!$A$2:$A$195,'World-GCIRaw'!B778,GDP!$H$2:$H$195)</f>
        <v>11779.24</v>
      </c>
      <c r="T778">
        <f>SUMIF(POP!$A$3:$A$235,'World-GCIRaw'!R778,POP!$F$3:$F$235)</f>
        <v>4857.2740000000003</v>
      </c>
    </row>
    <row r="779" spans="1:20" x14ac:dyDescent="0.3">
      <c r="A779">
        <v>2016</v>
      </c>
      <c r="B779" s="12" t="s">
        <v>236</v>
      </c>
      <c r="C779" s="12" t="s">
        <v>276</v>
      </c>
      <c r="D779" s="10">
        <v>8404078.2970000003</v>
      </c>
      <c r="E779" s="10">
        <v>10604810.362</v>
      </c>
      <c r="F779" s="2">
        <f t="shared" si="24"/>
        <v>19008888.659000002</v>
      </c>
      <c r="G779" s="2">
        <f t="shared" si="25"/>
        <v>2200732.0649999995</v>
      </c>
      <c r="H779">
        <v>1450.92</v>
      </c>
      <c r="I779">
        <v>23695.919000000002</v>
      </c>
      <c r="J779" s="21">
        <v>4.2</v>
      </c>
      <c r="K779" s="21">
        <v>4.7</v>
      </c>
      <c r="L779" s="21">
        <v>2.7</v>
      </c>
      <c r="M779" s="21">
        <v>5.2</v>
      </c>
      <c r="N779" s="21">
        <v>5.2</v>
      </c>
      <c r="R779" s="11" t="s">
        <v>183</v>
      </c>
      <c r="S779">
        <f>SUMIF(GDP!$A$2:$A$195,'World-GCIRaw'!B779,GDP!$H$2:$H$195)</f>
        <v>1450.92</v>
      </c>
      <c r="T779">
        <f>SUMIF(POP!$A$3:$A$235,'World-GCIRaw'!R779,POP!$F$3:$F$235)</f>
        <v>23695.919000000002</v>
      </c>
    </row>
    <row r="780" spans="1:20" x14ac:dyDescent="0.3">
      <c r="A780">
        <v>2016</v>
      </c>
      <c r="B780" s="12" t="s">
        <v>127</v>
      </c>
      <c r="C780" s="12" t="s">
        <v>488</v>
      </c>
      <c r="D780" s="10">
        <v>21829864.971000001</v>
      </c>
      <c r="E780" s="10">
        <v>13647534.058</v>
      </c>
      <c r="F780" s="2">
        <f t="shared" si="24"/>
        <v>35477399.028999999</v>
      </c>
      <c r="G780" s="2">
        <f t="shared" si="25"/>
        <v>-8182330.9130000006</v>
      </c>
      <c r="H780">
        <v>12367.8</v>
      </c>
      <c r="I780">
        <v>4213.2650000000003</v>
      </c>
      <c r="J780" s="21">
        <v>4.5</v>
      </c>
      <c r="K780" s="21">
        <v>5.5</v>
      </c>
      <c r="L780" s="21">
        <v>2.7</v>
      </c>
      <c r="M780" s="21">
        <v>4.5999999999999996</v>
      </c>
      <c r="N780" s="21">
        <v>4.0999999999999996</v>
      </c>
      <c r="R780" s="11" t="s">
        <v>61</v>
      </c>
      <c r="S780">
        <f>SUMIF(GDP!$A$2:$A$195,'World-GCIRaw'!B780,GDP!$H$2:$H$195)</f>
        <v>12367.8</v>
      </c>
      <c r="T780">
        <f>SUMIF(POP!$A$3:$A$235,'World-GCIRaw'!R780,POP!$F$3:$F$235)</f>
        <v>4213.2650000000003</v>
      </c>
    </row>
    <row r="781" spans="1:20" x14ac:dyDescent="0.3">
      <c r="A781">
        <v>2016</v>
      </c>
      <c r="B781" s="12" t="s">
        <v>128</v>
      </c>
      <c r="C781" s="12" t="s">
        <v>488</v>
      </c>
      <c r="D781" s="10">
        <v>6604059.335</v>
      </c>
      <c r="E781" s="10">
        <v>1920371.402</v>
      </c>
      <c r="F781" s="2">
        <f t="shared" si="24"/>
        <v>8524430.7369999997</v>
      </c>
      <c r="G781" s="2">
        <f t="shared" si="25"/>
        <v>-4683687.9330000002</v>
      </c>
      <c r="H781">
        <v>24119.95</v>
      </c>
      <c r="I781">
        <v>850.76748094410004</v>
      </c>
      <c r="J781" s="21">
        <v>5.7</v>
      </c>
      <c r="K781" s="21">
        <v>6.5</v>
      </c>
      <c r="L781" s="21">
        <v>0</v>
      </c>
      <c r="M781" s="21">
        <v>5.4</v>
      </c>
      <c r="N781" s="21">
        <v>5.6</v>
      </c>
      <c r="R781" s="11" t="s">
        <v>62</v>
      </c>
      <c r="S781">
        <f>SUMIF(GDP!$A$2:$A$195,'World-GCIRaw'!B781,GDP!$H$2:$H$195)</f>
        <v>24119.95</v>
      </c>
      <c r="T781">
        <f>SUMIF(POP!$A$3:$A$235,'World-GCIRaw'!R781,POP!$F$3:$F$235)</f>
        <v>850.76748094410004</v>
      </c>
    </row>
    <row r="782" spans="1:20" hidden="1" x14ac:dyDescent="0.3">
      <c r="A782">
        <v>2016</v>
      </c>
      <c r="B782" s="28" t="s">
        <v>129</v>
      </c>
      <c r="C782" s="12" t="s">
        <v>488</v>
      </c>
      <c r="D782" s="10">
        <v>142327655.949</v>
      </c>
      <c r="E782" s="10">
        <v>162087332.19</v>
      </c>
      <c r="F782" s="2">
        <f t="shared" si="24"/>
        <v>304414988.139</v>
      </c>
      <c r="G782" s="2">
        <f t="shared" si="25"/>
        <v>19759676.240999997</v>
      </c>
      <c r="H782">
        <v>18485.240000000002</v>
      </c>
      <c r="I782">
        <v>10610.947</v>
      </c>
      <c r="J782" s="21">
        <v>0</v>
      </c>
      <c r="K782" s="21">
        <v>0</v>
      </c>
      <c r="L782" s="21">
        <v>0</v>
      </c>
      <c r="M782" s="21">
        <v>0</v>
      </c>
      <c r="N782" s="21">
        <v>0</v>
      </c>
      <c r="R782" s="11" t="s">
        <v>63</v>
      </c>
      <c r="S782">
        <f>SUMIF(GDP!$A$2:$A$195,'World-GCIRaw'!B782,GDP!$H$2:$H$195)</f>
        <v>18485.240000000002</v>
      </c>
      <c r="T782">
        <f>SUMIF(POP!$A$3:$A$235,'World-GCIRaw'!R782,POP!$F$3:$F$235)</f>
        <v>10610.947</v>
      </c>
    </row>
    <row r="783" spans="1:20" hidden="1" x14ac:dyDescent="0.3">
      <c r="A783">
        <v>2016</v>
      </c>
      <c r="B783" s="28" t="s">
        <v>237</v>
      </c>
      <c r="C783" s="12" t="s">
        <v>276</v>
      </c>
      <c r="D783" s="10">
        <v>4800000</v>
      </c>
      <c r="E783" s="10">
        <v>5400000</v>
      </c>
      <c r="F783" s="2">
        <f t="shared" si="24"/>
        <v>10200000</v>
      </c>
      <c r="G783" s="2">
        <f t="shared" si="25"/>
        <v>600000</v>
      </c>
      <c r="H783">
        <v>1835.83</v>
      </c>
      <c r="I783">
        <v>78736.153000000006</v>
      </c>
      <c r="J783" s="21">
        <v>0</v>
      </c>
      <c r="K783" s="21">
        <v>0</v>
      </c>
      <c r="L783" s="21">
        <v>0</v>
      </c>
      <c r="M783" s="21">
        <v>0</v>
      </c>
      <c r="N783" s="21">
        <v>0</v>
      </c>
      <c r="R783" s="11" t="s">
        <v>184</v>
      </c>
      <c r="S783">
        <f>SUMIF(GDP!$A$2:$A$195,'World-GCIRaw'!B783,GDP!$H$2:$H$195)</f>
        <v>1835.83</v>
      </c>
      <c r="T783">
        <f>SUMIF(POP!$A$3:$A$235,'World-GCIRaw'!R783,POP!$F$3:$F$235)</f>
        <v>78736.153000000006</v>
      </c>
    </row>
    <row r="784" spans="1:20" x14ac:dyDescent="0.3">
      <c r="A784">
        <v>2016</v>
      </c>
      <c r="B784" s="12" t="s">
        <v>130</v>
      </c>
      <c r="C784" s="12" t="s">
        <v>488</v>
      </c>
      <c r="D784" s="10">
        <v>84427760.620000005</v>
      </c>
      <c r="E784" s="10">
        <v>94729013.060000002</v>
      </c>
      <c r="F784" s="2">
        <f t="shared" si="24"/>
        <v>179156773.68000001</v>
      </c>
      <c r="G784" s="2">
        <f t="shared" si="25"/>
        <v>10301252.439999998</v>
      </c>
      <c r="H784">
        <v>54665.22</v>
      </c>
      <c r="I784">
        <v>5711.87</v>
      </c>
      <c r="J784" s="21">
        <v>6.3</v>
      </c>
      <c r="K784" s="21">
        <v>6.5</v>
      </c>
      <c r="L784" s="21">
        <v>5.7</v>
      </c>
      <c r="M784" s="21">
        <v>6.5</v>
      </c>
      <c r="N784" s="21">
        <v>6.5</v>
      </c>
      <c r="R784" s="11" t="s">
        <v>64</v>
      </c>
      <c r="S784">
        <f>SUMIF(GDP!$A$2:$A$195,'World-GCIRaw'!B784,GDP!$H$2:$H$195)</f>
        <v>54665.22</v>
      </c>
      <c r="T784">
        <f>SUMIF(POP!$A$3:$A$235,'World-GCIRaw'!R784,POP!$F$3:$F$235)</f>
        <v>5711.87</v>
      </c>
    </row>
    <row r="785" spans="1:20" hidden="1" x14ac:dyDescent="0.3">
      <c r="A785">
        <v>2016</v>
      </c>
      <c r="B785" s="28" t="s">
        <v>238</v>
      </c>
      <c r="C785" s="12" t="s">
        <v>137</v>
      </c>
      <c r="D785" s="10">
        <v>705176.68200000003</v>
      </c>
      <c r="E785" s="10">
        <v>138980.14199999999</v>
      </c>
      <c r="F785" s="2">
        <f t="shared" si="24"/>
        <v>844156.82400000002</v>
      </c>
      <c r="G785" s="2">
        <f t="shared" si="25"/>
        <v>-566196.54</v>
      </c>
      <c r="H785">
        <v>1902.75</v>
      </c>
      <c r="I785">
        <v>942.33299999999997</v>
      </c>
      <c r="J785" s="21">
        <v>0</v>
      </c>
      <c r="K785" s="21">
        <v>0</v>
      </c>
      <c r="L785" s="21">
        <v>0</v>
      </c>
      <c r="M785" s="21">
        <v>0</v>
      </c>
      <c r="N785" s="21">
        <v>0</v>
      </c>
      <c r="R785" s="11" t="s">
        <v>185</v>
      </c>
      <c r="S785">
        <f>SUMIF(GDP!$A$2:$A$195,'World-GCIRaw'!B785,GDP!$H$2:$H$195)</f>
        <v>1902.75</v>
      </c>
      <c r="T785">
        <f>SUMIF(POP!$A$3:$A$235,'World-GCIRaw'!R785,POP!$F$3:$F$235)</f>
        <v>942.33299999999997</v>
      </c>
    </row>
    <row r="786" spans="1:20" hidden="1" x14ac:dyDescent="0.3">
      <c r="A786">
        <v>2016</v>
      </c>
      <c r="B786" s="28" t="s">
        <v>425</v>
      </c>
      <c r="C786" s="12" t="s">
        <v>498</v>
      </c>
      <c r="D786" s="10">
        <v>217249.88800000001</v>
      </c>
      <c r="E786" s="10">
        <v>24708.649000000001</v>
      </c>
      <c r="F786" s="2">
        <f t="shared" si="24"/>
        <v>241958.53700000001</v>
      </c>
      <c r="G786" s="2">
        <f t="shared" si="25"/>
        <v>-192541.239</v>
      </c>
      <c r="H786">
        <v>8220.1299999999992</v>
      </c>
      <c r="I786">
        <v>73.543000000000006</v>
      </c>
      <c r="J786" s="21">
        <v>0</v>
      </c>
      <c r="K786" s="21">
        <v>0</v>
      </c>
      <c r="L786" s="21">
        <v>0</v>
      </c>
      <c r="M786" s="21">
        <v>0</v>
      </c>
      <c r="N786" s="21">
        <v>0</v>
      </c>
      <c r="R786" s="11" t="s">
        <v>302</v>
      </c>
      <c r="S786">
        <f>SUMIF(GDP!$A$2:$A$195,'World-GCIRaw'!B786,GDP!$H$2:$H$195)</f>
        <v>8220.1299999999992</v>
      </c>
      <c r="T786">
        <f>SUMIF(POP!$A$3:$A$235,'World-GCIRaw'!R786,POP!$F$3:$F$235)</f>
        <v>73.543000000000006</v>
      </c>
    </row>
    <row r="787" spans="1:20" x14ac:dyDescent="0.3">
      <c r="A787">
        <v>2016</v>
      </c>
      <c r="B787" s="12" t="s">
        <v>426</v>
      </c>
      <c r="C787" s="12" t="s">
        <v>498</v>
      </c>
      <c r="D787" s="10">
        <v>17788807.960000001</v>
      </c>
      <c r="E787" s="10">
        <v>9839600</v>
      </c>
      <c r="F787" s="2">
        <f t="shared" si="24"/>
        <v>27628407.960000001</v>
      </c>
      <c r="G787" s="2">
        <f t="shared" si="25"/>
        <v>-7949207.9600000009</v>
      </c>
      <c r="H787">
        <v>7189.4</v>
      </c>
      <c r="I787">
        <v>10648.790999999999</v>
      </c>
      <c r="J787" s="21">
        <v>3.5</v>
      </c>
      <c r="K787" s="21">
        <v>4.4000000000000004</v>
      </c>
      <c r="L787" s="21">
        <v>0</v>
      </c>
      <c r="M787" s="21">
        <v>4.5999999999999996</v>
      </c>
      <c r="N787" s="21">
        <v>4.8</v>
      </c>
      <c r="R787" s="11" t="s">
        <v>303</v>
      </c>
      <c r="S787">
        <f>SUMIF(GDP!$A$2:$A$195,'World-GCIRaw'!B787,GDP!$H$2:$H$195)</f>
        <v>7189.4</v>
      </c>
      <c r="T787">
        <f>SUMIF(POP!$A$3:$A$235,'World-GCIRaw'!R787,POP!$F$3:$F$235)</f>
        <v>10648.790999999999</v>
      </c>
    </row>
    <row r="788" spans="1:20" x14ac:dyDescent="0.3">
      <c r="A788">
        <v>2016</v>
      </c>
      <c r="B788" s="12" t="s">
        <v>427</v>
      </c>
      <c r="C788" s="12" t="s">
        <v>498</v>
      </c>
      <c r="D788" s="10">
        <v>16188692.759</v>
      </c>
      <c r="E788" s="10">
        <v>16797664.624000002</v>
      </c>
      <c r="F788" s="2">
        <f t="shared" si="24"/>
        <v>32986357.383000001</v>
      </c>
      <c r="G788" s="2">
        <f t="shared" si="25"/>
        <v>608971.86500000209</v>
      </c>
      <c r="H788">
        <v>6046.3</v>
      </c>
      <c r="I788">
        <v>16385.067999999999</v>
      </c>
      <c r="J788" s="21">
        <v>4.5</v>
      </c>
      <c r="K788" s="21">
        <v>5.0999999999999996</v>
      </c>
      <c r="L788" s="21">
        <v>0</v>
      </c>
      <c r="M788" s="21">
        <v>4.7</v>
      </c>
      <c r="N788" s="21">
        <v>5.0999999999999996</v>
      </c>
      <c r="R788" s="11" t="s">
        <v>304</v>
      </c>
      <c r="S788">
        <f>SUMIF(GDP!$A$2:$A$195,'World-GCIRaw'!B788,GDP!$H$2:$H$195)</f>
        <v>6046.3</v>
      </c>
      <c r="T788">
        <f>SUMIF(POP!$A$3:$A$235,'World-GCIRaw'!R788,POP!$F$3:$F$235)</f>
        <v>16385.067999999999</v>
      </c>
    </row>
    <row r="789" spans="1:20" x14ac:dyDescent="0.3">
      <c r="A789">
        <v>2016</v>
      </c>
      <c r="B789" s="12" t="s">
        <v>239</v>
      </c>
      <c r="C789" s="12" t="s">
        <v>276</v>
      </c>
      <c r="D789" s="10">
        <v>58052631.648999996</v>
      </c>
      <c r="E789" s="10">
        <v>25468000</v>
      </c>
      <c r="F789" s="2">
        <f t="shared" si="24"/>
        <v>83520631.648999989</v>
      </c>
      <c r="G789" s="2">
        <f t="shared" si="25"/>
        <v>-32584631.648999996</v>
      </c>
      <c r="H789">
        <v>3686.07</v>
      </c>
      <c r="I789">
        <v>95688.680999999997</v>
      </c>
      <c r="J789" s="21">
        <v>5.0999999999999996</v>
      </c>
      <c r="K789" s="21">
        <v>5.4</v>
      </c>
      <c r="L789" s="21">
        <v>4.3</v>
      </c>
      <c r="M789" s="21">
        <v>5.0999999999999996</v>
      </c>
      <c r="N789" s="21">
        <v>6.2</v>
      </c>
      <c r="R789" s="11" t="s">
        <v>186</v>
      </c>
      <c r="S789">
        <f>SUMIF(GDP!$A$2:$A$195,'World-GCIRaw'!B789,GDP!$H$2:$H$195)</f>
        <v>3686.07</v>
      </c>
      <c r="T789">
        <f>SUMIF(POP!$A$3:$A$235,'World-GCIRaw'!R789,POP!$F$3:$F$235)</f>
        <v>95688.680999999997</v>
      </c>
    </row>
    <row r="790" spans="1:20" x14ac:dyDescent="0.3">
      <c r="A790">
        <v>2016</v>
      </c>
      <c r="B790" s="12" t="s">
        <v>428</v>
      </c>
      <c r="C790" s="12" t="s">
        <v>498</v>
      </c>
      <c r="D790" s="10">
        <v>9829302.0370000005</v>
      </c>
      <c r="E790" s="10">
        <v>5419576.5250000004</v>
      </c>
      <c r="F790" s="2">
        <f t="shared" si="24"/>
        <v>15248878.562000001</v>
      </c>
      <c r="G790" s="2">
        <f t="shared" si="25"/>
        <v>-4409725.5120000001</v>
      </c>
      <c r="H790">
        <v>3704.24</v>
      </c>
      <c r="I790">
        <v>6344.7219999999998</v>
      </c>
      <c r="J790" s="21">
        <v>3.5</v>
      </c>
      <c r="K790" s="21">
        <v>3.9</v>
      </c>
      <c r="L790" s="21">
        <v>0</v>
      </c>
      <c r="M790" s="21">
        <v>3.5</v>
      </c>
      <c r="N790" s="21">
        <v>4.3</v>
      </c>
      <c r="R790" s="11" t="s">
        <v>305</v>
      </c>
      <c r="S790">
        <f>SUMIF(GDP!$A$2:$A$195,'World-GCIRaw'!B790,GDP!$H$2:$H$195)</f>
        <v>3704.24</v>
      </c>
      <c r="T790">
        <f>SUMIF(POP!$A$3:$A$235,'World-GCIRaw'!R790,POP!$F$3:$F$235)</f>
        <v>6344.7219999999998</v>
      </c>
    </row>
    <row r="791" spans="1:20" hidden="1" x14ac:dyDescent="0.3">
      <c r="A791">
        <v>2016</v>
      </c>
      <c r="B791" s="28" t="s">
        <v>240</v>
      </c>
      <c r="C791" s="12" t="s">
        <v>276</v>
      </c>
      <c r="D791" s="10">
        <v>2322059.0699999998</v>
      </c>
      <c r="E791" s="10">
        <v>4900000</v>
      </c>
      <c r="F791" s="2">
        <f t="shared" si="24"/>
        <v>7222059.0700000003</v>
      </c>
      <c r="G791" s="2">
        <f t="shared" si="25"/>
        <v>2577940.9300000002</v>
      </c>
      <c r="H791">
        <v>9196.2900000000009</v>
      </c>
      <c r="I791">
        <v>1221.49</v>
      </c>
      <c r="J791" s="21">
        <v>0</v>
      </c>
      <c r="K791" s="21">
        <v>0</v>
      </c>
      <c r="L791" s="21">
        <v>0</v>
      </c>
      <c r="M791" s="21">
        <v>0</v>
      </c>
      <c r="N791" s="21">
        <v>0</v>
      </c>
      <c r="R791" s="11" t="s">
        <v>187</v>
      </c>
      <c r="S791">
        <f>SUMIF(GDP!$A$2:$A$195,'World-GCIRaw'!B791,GDP!$H$2:$H$195)</f>
        <v>9196.2900000000009</v>
      </c>
      <c r="T791">
        <f>SUMIF(POP!$A$3:$A$235,'World-GCIRaw'!R791,POP!$F$3:$F$235)</f>
        <v>1221.49</v>
      </c>
    </row>
    <row r="792" spans="1:20" hidden="1" x14ac:dyDescent="0.3">
      <c r="A792">
        <v>2016</v>
      </c>
      <c r="B792" s="28" t="s">
        <v>241</v>
      </c>
      <c r="C792" s="12" t="s">
        <v>276</v>
      </c>
      <c r="D792" s="10">
        <v>1032506.562</v>
      </c>
      <c r="E792" s="10">
        <v>424333.33500000002</v>
      </c>
      <c r="F792" s="2">
        <f t="shared" si="24"/>
        <v>1456839.8970000001</v>
      </c>
      <c r="G792" s="2">
        <f t="shared" si="25"/>
        <v>-608173.22699999996</v>
      </c>
      <c r="H792">
        <v>860.27300000000002</v>
      </c>
      <c r="I792">
        <v>4954.6450000000004</v>
      </c>
      <c r="J792" s="21">
        <v>0</v>
      </c>
      <c r="K792" s="21">
        <v>0</v>
      </c>
      <c r="L792" s="21">
        <v>0</v>
      </c>
      <c r="M792" s="21">
        <v>0</v>
      </c>
      <c r="N792" s="21">
        <v>0</v>
      </c>
      <c r="R792" s="11" t="s">
        <v>188</v>
      </c>
      <c r="S792">
        <f>SUMIF(GDP!$A$2:$A$195,'World-GCIRaw'!B792,GDP!$H$2:$H$195)</f>
        <v>860.27300000000002</v>
      </c>
      <c r="T792">
        <f>SUMIF(POP!$A$3:$A$235,'World-GCIRaw'!R792,POP!$F$3:$F$235)</f>
        <v>4954.6450000000004</v>
      </c>
    </row>
    <row r="793" spans="1:20" x14ac:dyDescent="0.3">
      <c r="A793">
        <v>2016</v>
      </c>
      <c r="B793" s="12" t="s">
        <v>131</v>
      </c>
      <c r="C793" s="12" t="s">
        <v>488</v>
      </c>
      <c r="D793" s="10">
        <v>15682263.347999999</v>
      </c>
      <c r="E793" s="10">
        <v>13967429.426000001</v>
      </c>
      <c r="F793" s="2">
        <f t="shared" si="24"/>
        <v>29649692.774</v>
      </c>
      <c r="G793" s="2">
        <f t="shared" si="25"/>
        <v>-1714833.9219999984</v>
      </c>
      <c r="H793">
        <v>18235.580000000002</v>
      </c>
      <c r="I793">
        <v>1312.442</v>
      </c>
      <c r="J793" s="21">
        <v>5.0999999999999996</v>
      </c>
      <c r="K793" s="21">
        <v>4.5</v>
      </c>
      <c r="L793" s="21">
        <v>3.9</v>
      </c>
      <c r="M793" s="21">
        <v>6.5</v>
      </c>
      <c r="N793" s="21">
        <v>5.7</v>
      </c>
      <c r="R793" s="11" t="s">
        <v>65</v>
      </c>
      <c r="S793">
        <f>SUMIF(GDP!$A$2:$A$195,'World-GCIRaw'!B793,GDP!$H$2:$H$195)</f>
        <v>18235.580000000002</v>
      </c>
      <c r="T793">
        <f>SUMIF(POP!$A$3:$A$235,'World-GCIRaw'!R793,POP!$F$3:$F$235)</f>
        <v>1312.442</v>
      </c>
    </row>
    <row r="794" spans="1:20" hidden="1" x14ac:dyDescent="0.3">
      <c r="A794">
        <v>2016</v>
      </c>
      <c r="B794" s="28" t="s">
        <v>249</v>
      </c>
      <c r="C794" s="12" t="s">
        <v>276</v>
      </c>
      <c r="D794" s="10">
        <v>1475788.2919999999</v>
      </c>
      <c r="E794" s="10">
        <v>1571941.1780000001</v>
      </c>
      <c r="F794" s="2">
        <f t="shared" si="24"/>
        <v>3047729.4699999997</v>
      </c>
      <c r="G794" s="2">
        <f t="shared" si="25"/>
        <v>96152.886000000173</v>
      </c>
      <c r="H794">
        <v>3515.19</v>
      </c>
      <c r="I794">
        <v>1343.098</v>
      </c>
      <c r="J794" s="21">
        <v>0</v>
      </c>
      <c r="K794" s="21">
        <v>0</v>
      </c>
      <c r="L794" s="21">
        <v>0</v>
      </c>
      <c r="M794" s="21">
        <v>0</v>
      </c>
      <c r="N794" s="21">
        <v>0</v>
      </c>
      <c r="R794" s="11" t="s">
        <v>189</v>
      </c>
      <c r="S794">
        <f>SUMIF(GDP!$A$2:$A$195,'World-GCIRaw'!B794,GDP!$H$2:$H$195)</f>
        <v>3515.19</v>
      </c>
      <c r="T794">
        <f>SUMIF(POP!$A$3:$A$235,'World-GCIRaw'!R794,POP!$F$3:$F$235)</f>
        <v>1343.098</v>
      </c>
    </row>
    <row r="795" spans="1:20" x14ac:dyDescent="0.3">
      <c r="A795">
        <v>2016</v>
      </c>
      <c r="B795" s="12" t="s">
        <v>429</v>
      </c>
      <c r="C795" s="12" t="s">
        <v>276</v>
      </c>
      <c r="D795" s="10">
        <v>16632808.518999999</v>
      </c>
      <c r="E795" s="10">
        <v>2918700.9339999999</v>
      </c>
      <c r="F795" s="2">
        <f t="shared" si="24"/>
        <v>19551509.452999998</v>
      </c>
      <c r="G795" s="2">
        <f t="shared" si="25"/>
        <v>-13714107.584999999</v>
      </c>
      <c r="H795">
        <v>777.29399999999998</v>
      </c>
      <c r="I795">
        <v>102403.196</v>
      </c>
      <c r="J795" s="21">
        <v>4.5999999999999996</v>
      </c>
      <c r="K795" s="21">
        <v>4.7</v>
      </c>
      <c r="L795" s="21">
        <v>2.2999999999999998</v>
      </c>
      <c r="M795" s="21">
        <v>4.9000000000000004</v>
      </c>
      <c r="N795" s="21">
        <v>6.4</v>
      </c>
      <c r="R795" s="11" t="s">
        <v>306</v>
      </c>
      <c r="S795">
        <f>SUMIF(GDP!$A$2:$A$195,'World-GCIRaw'!B795,GDP!$H$2:$H$195)</f>
        <v>777.29399999999998</v>
      </c>
      <c r="T795">
        <f>SUMIF(POP!$A$3:$A$235,'World-GCIRaw'!R795,POP!$F$3:$F$235)</f>
        <v>102403.196</v>
      </c>
    </row>
    <row r="796" spans="1:20" hidden="1" x14ac:dyDescent="0.3">
      <c r="A796">
        <v>2016</v>
      </c>
      <c r="B796" s="28" t="s">
        <v>430</v>
      </c>
      <c r="C796" s="12" t="s">
        <v>497</v>
      </c>
      <c r="D796" s="10">
        <v>2316409.8569999998</v>
      </c>
      <c r="E796" s="10">
        <v>925878.39500000002</v>
      </c>
      <c r="F796" s="2">
        <f t="shared" si="24"/>
        <v>3242288.2519999999</v>
      </c>
      <c r="G796" s="2">
        <f t="shared" si="25"/>
        <v>-1390531.4619999998</v>
      </c>
      <c r="H796">
        <v>5209.3100000000004</v>
      </c>
      <c r="I796">
        <v>898.76</v>
      </c>
      <c r="J796" s="21">
        <v>0</v>
      </c>
      <c r="K796" s="21">
        <v>0</v>
      </c>
      <c r="L796" s="21">
        <v>0</v>
      </c>
      <c r="M796" s="21">
        <v>0</v>
      </c>
      <c r="N796" s="21">
        <v>0</v>
      </c>
      <c r="R796" s="11" t="s">
        <v>308</v>
      </c>
      <c r="S796">
        <f>SUMIF(GDP!$A$2:$A$195,'World-GCIRaw'!B796,GDP!$H$2:$H$195)</f>
        <v>5209.3100000000004</v>
      </c>
      <c r="T796">
        <f>SUMIF(POP!$A$3:$A$235,'World-GCIRaw'!R796,POP!$F$3:$F$235)</f>
        <v>898.76</v>
      </c>
    </row>
    <row r="797" spans="1:20" x14ac:dyDescent="0.3">
      <c r="A797">
        <v>2016</v>
      </c>
      <c r="B797" s="12" t="s">
        <v>132</v>
      </c>
      <c r="C797" s="12" t="s">
        <v>488</v>
      </c>
      <c r="D797" s="10">
        <v>60501949.553999998</v>
      </c>
      <c r="E797" s="10">
        <v>57325871.718000002</v>
      </c>
      <c r="F797" s="2">
        <f t="shared" si="24"/>
        <v>117827821.272</v>
      </c>
      <c r="G797" s="2">
        <f t="shared" si="25"/>
        <v>-3176077.8359999955</v>
      </c>
      <c r="H797">
        <v>43582.43</v>
      </c>
      <c r="I797">
        <v>5503.1319999999996</v>
      </c>
      <c r="J797" s="21">
        <v>6.6</v>
      </c>
      <c r="K797" s="21">
        <v>7.1</v>
      </c>
      <c r="L797" s="21">
        <v>6.8</v>
      </c>
      <c r="M797" s="21">
        <v>6.4</v>
      </c>
      <c r="N797" s="21">
        <v>6.1</v>
      </c>
      <c r="R797" s="11" t="s">
        <v>67</v>
      </c>
      <c r="S797">
        <f>SUMIF(GDP!$A$2:$A$195,'World-GCIRaw'!B797,GDP!$H$2:$H$195)</f>
        <v>43582.43</v>
      </c>
      <c r="T797">
        <f>SUMIF(POP!$A$3:$A$235,'World-GCIRaw'!R797,POP!$F$3:$F$235)</f>
        <v>5503.1319999999996</v>
      </c>
    </row>
    <row r="798" spans="1:20" x14ac:dyDescent="0.3">
      <c r="A798">
        <v>2016</v>
      </c>
      <c r="B798" s="12" t="s">
        <v>133</v>
      </c>
      <c r="C798" s="12" t="s">
        <v>488</v>
      </c>
      <c r="D798" s="10">
        <v>560554862.70200002</v>
      </c>
      <c r="E798" s="10">
        <v>488885072.44300002</v>
      </c>
      <c r="F798" s="2">
        <f t="shared" si="24"/>
        <v>1049439935.145</v>
      </c>
      <c r="G798" s="2">
        <f t="shared" si="25"/>
        <v>-71669790.259000003</v>
      </c>
      <c r="H798">
        <v>38253.42</v>
      </c>
      <c r="I798">
        <v>66986.394</v>
      </c>
      <c r="J798" s="21">
        <v>6.8</v>
      </c>
      <c r="K798" s="21">
        <v>7.6</v>
      </c>
      <c r="L798" s="21">
        <v>6.8</v>
      </c>
      <c r="M798" s="21">
        <v>6.5</v>
      </c>
      <c r="N798" s="21">
        <v>6.4</v>
      </c>
      <c r="R798" s="11" t="s">
        <v>68</v>
      </c>
      <c r="S798">
        <f>SUMIF(GDP!$A$2:$A$195,'World-GCIRaw'!B798,GDP!$H$2:$H$195)</f>
        <v>38253.42</v>
      </c>
      <c r="T798">
        <f>SUMIF(POP!$A$3:$A$235,'World-GCIRaw'!R798,POP!$F$3:$F$235)</f>
        <v>66986.394</v>
      </c>
    </row>
    <row r="799" spans="1:20" hidden="1" x14ac:dyDescent="0.3">
      <c r="A799">
        <v>2016</v>
      </c>
      <c r="B799" s="28" t="s">
        <v>242</v>
      </c>
      <c r="C799" s="12" t="s">
        <v>276</v>
      </c>
      <c r="D799" s="10">
        <v>2214294.5660000001</v>
      </c>
      <c r="E799" s="10">
        <v>4362672.8640000001</v>
      </c>
      <c r="F799" s="2">
        <f t="shared" si="24"/>
        <v>6576967.4299999997</v>
      </c>
      <c r="G799" s="2">
        <f t="shared" si="25"/>
        <v>2148378.298</v>
      </c>
      <c r="H799">
        <v>7082.29</v>
      </c>
      <c r="I799">
        <v>1979.7860000000001</v>
      </c>
      <c r="J799" s="21">
        <v>0</v>
      </c>
      <c r="K799" s="21">
        <v>0</v>
      </c>
      <c r="L799" s="21">
        <v>0</v>
      </c>
      <c r="M799" s="21">
        <v>0</v>
      </c>
      <c r="N799" s="21">
        <v>0</v>
      </c>
      <c r="R799" s="11" t="s">
        <v>190</v>
      </c>
      <c r="S799">
        <f>SUMIF(GDP!$A$2:$A$195,'World-GCIRaw'!B799,GDP!$H$2:$H$195)</f>
        <v>7082.29</v>
      </c>
      <c r="T799">
        <f>SUMIF(POP!$A$3:$A$235,'World-GCIRaw'!R799,POP!$F$3:$F$235)</f>
        <v>1979.7860000000001</v>
      </c>
    </row>
    <row r="800" spans="1:20" x14ac:dyDescent="0.3">
      <c r="A800">
        <v>2016</v>
      </c>
      <c r="B800" s="12" t="s">
        <v>243</v>
      </c>
      <c r="C800" s="12" t="s">
        <v>276</v>
      </c>
      <c r="D800" s="10">
        <v>384337.73599999998</v>
      </c>
      <c r="E800" s="10">
        <v>94014.948000000004</v>
      </c>
      <c r="F800" s="2">
        <f t="shared" si="24"/>
        <v>478352.68400000001</v>
      </c>
      <c r="G800" s="2">
        <f t="shared" si="25"/>
        <v>-290322.78799999994</v>
      </c>
      <c r="H800">
        <v>708.85500000000002</v>
      </c>
      <c r="I800">
        <v>2038.501</v>
      </c>
      <c r="J800" s="21">
        <v>5.6</v>
      </c>
      <c r="K800" s="21">
        <v>5.6</v>
      </c>
      <c r="L800" s="21">
        <v>0</v>
      </c>
      <c r="M800" s="21">
        <v>5.2</v>
      </c>
      <c r="N800" s="21">
        <v>5.9</v>
      </c>
      <c r="R800" s="11" t="s">
        <v>191</v>
      </c>
      <c r="S800">
        <f>SUMIF(GDP!$A$2:$A$195,'World-GCIRaw'!B800,GDP!$H$2:$H$195)</f>
        <v>708.85500000000002</v>
      </c>
      <c r="T800">
        <f>SUMIF(POP!$A$3:$A$235,'World-GCIRaw'!R800,POP!$F$3:$F$235)</f>
        <v>2038.501</v>
      </c>
    </row>
    <row r="801" spans="1:20" x14ac:dyDescent="0.3">
      <c r="A801">
        <v>2016</v>
      </c>
      <c r="B801" s="12" t="s">
        <v>158</v>
      </c>
      <c r="C801" s="12" t="s">
        <v>488</v>
      </c>
      <c r="D801" s="10">
        <v>7235769.557</v>
      </c>
      <c r="E801" s="10">
        <v>2113733.9029999999</v>
      </c>
      <c r="F801" s="2">
        <f t="shared" si="24"/>
        <v>9349503.4600000009</v>
      </c>
      <c r="G801" s="2">
        <f t="shared" si="25"/>
        <v>-5122035.6540000001</v>
      </c>
      <c r="H801">
        <v>3856.07</v>
      </c>
      <c r="I801">
        <v>3925.4050000000002</v>
      </c>
      <c r="J801" s="21">
        <v>4.5</v>
      </c>
      <c r="K801" s="21">
        <v>4.2</v>
      </c>
      <c r="L801" s="21">
        <v>4.0999999999999996</v>
      </c>
      <c r="M801" s="21">
        <v>5.4</v>
      </c>
      <c r="N801" s="21">
        <v>4.5999999999999996</v>
      </c>
      <c r="R801" s="11" t="s">
        <v>141</v>
      </c>
      <c r="S801">
        <f>SUMIF(GDP!$A$2:$A$195,'World-GCIRaw'!B801,GDP!$H$2:$H$195)</f>
        <v>3856.07</v>
      </c>
      <c r="T801">
        <f>SUMIF(POP!$A$3:$A$235,'World-GCIRaw'!R801,POP!$F$3:$F$235)</f>
        <v>3925.4050000000002</v>
      </c>
    </row>
    <row r="802" spans="1:20" x14ac:dyDescent="0.3">
      <c r="A802">
        <v>2016</v>
      </c>
      <c r="B802" s="12" t="s">
        <v>134</v>
      </c>
      <c r="C802" s="12" t="s">
        <v>488</v>
      </c>
      <c r="D802" s="10">
        <v>1060672017.229</v>
      </c>
      <c r="E802" s="10">
        <v>1340752046.1700001</v>
      </c>
      <c r="F802" s="2">
        <f t="shared" si="24"/>
        <v>2401424063.3990002</v>
      </c>
      <c r="G802" s="2">
        <f t="shared" si="25"/>
        <v>280080028.9410001</v>
      </c>
      <c r="H802">
        <v>42460.69</v>
      </c>
      <c r="I802">
        <v>81914.672000000006</v>
      </c>
      <c r="J802" s="21">
        <v>5.8</v>
      </c>
      <c r="K802" s="21">
        <v>7</v>
      </c>
      <c r="L802" s="21">
        <v>3.7</v>
      </c>
      <c r="M802" s="21">
        <v>6.4</v>
      </c>
      <c r="N802" s="21">
        <v>6.4</v>
      </c>
      <c r="R802" s="11" t="s">
        <v>69</v>
      </c>
      <c r="S802">
        <f>SUMIF(GDP!$A$2:$A$195,'World-GCIRaw'!B802,GDP!$H$2:$H$195)</f>
        <v>42460.69</v>
      </c>
      <c r="T802">
        <f>SUMIF(POP!$A$3:$A$235,'World-GCIRaw'!R802,POP!$F$3:$F$235)</f>
        <v>81914.672000000006</v>
      </c>
    </row>
    <row r="803" spans="1:20" x14ac:dyDescent="0.3">
      <c r="A803">
        <v>2016</v>
      </c>
      <c r="B803" s="12" t="s">
        <v>250</v>
      </c>
      <c r="C803" s="12" t="s">
        <v>276</v>
      </c>
      <c r="D803" s="10">
        <v>12920110</v>
      </c>
      <c r="E803" s="10">
        <v>10655796.413000001</v>
      </c>
      <c r="F803" s="2">
        <f t="shared" si="24"/>
        <v>23575906.413000003</v>
      </c>
      <c r="G803" s="2">
        <f t="shared" si="25"/>
        <v>-2264313.5869999994</v>
      </c>
      <c r="H803">
        <v>1941.46</v>
      </c>
      <c r="I803">
        <v>28206.727999999999</v>
      </c>
      <c r="J803" s="21">
        <v>4.5</v>
      </c>
      <c r="K803" s="21">
        <v>4.2</v>
      </c>
      <c r="L803" s="21">
        <v>2.4</v>
      </c>
      <c r="M803" s="21">
        <v>5.3</v>
      </c>
      <c r="N803" s="21">
        <v>5.9</v>
      </c>
      <c r="R803" s="11" t="s">
        <v>192</v>
      </c>
      <c r="S803">
        <f>SUMIF(GDP!$A$2:$A$195,'World-GCIRaw'!B803,GDP!$H$2:$H$195)</f>
        <v>1941.46</v>
      </c>
      <c r="T803">
        <f>SUMIF(POP!$A$3:$A$235,'World-GCIRaw'!R803,POP!$F$3:$F$235)</f>
        <v>28206.727999999999</v>
      </c>
    </row>
    <row r="804" spans="1:20" x14ac:dyDescent="0.3">
      <c r="A804">
        <v>2016</v>
      </c>
      <c r="B804" s="12" t="s">
        <v>135</v>
      </c>
      <c r="C804" s="12" t="s">
        <v>488</v>
      </c>
      <c r="D804" s="10">
        <v>47595035.419</v>
      </c>
      <c r="E804" s="10">
        <v>27810924.840999998</v>
      </c>
      <c r="F804" s="2">
        <f t="shared" si="24"/>
        <v>75405960.25999999</v>
      </c>
      <c r="G804" s="2">
        <f t="shared" si="25"/>
        <v>-19784110.578000002</v>
      </c>
      <c r="H804">
        <v>18110.87</v>
      </c>
      <c r="I804">
        <v>11183.716</v>
      </c>
      <c r="J804" s="21">
        <v>4.4000000000000004</v>
      </c>
      <c r="K804" s="21">
        <v>4.5999999999999996</v>
      </c>
      <c r="L804" s="21">
        <v>2.8</v>
      </c>
      <c r="M804" s="21">
        <v>4.9000000000000004</v>
      </c>
      <c r="N804" s="21">
        <v>5.5</v>
      </c>
      <c r="R804" s="11" t="s">
        <v>71</v>
      </c>
      <c r="S804">
        <f>SUMIF(GDP!$A$2:$A$195,'World-GCIRaw'!B804,GDP!$H$2:$H$195)</f>
        <v>18110.87</v>
      </c>
      <c r="T804">
        <f>SUMIF(POP!$A$3:$A$235,'World-GCIRaw'!R804,POP!$F$3:$F$235)</f>
        <v>11183.716</v>
      </c>
    </row>
    <row r="805" spans="1:20" hidden="1" x14ac:dyDescent="0.3">
      <c r="A805">
        <v>2016</v>
      </c>
      <c r="B805" s="28" t="s">
        <v>431</v>
      </c>
      <c r="C805" s="12" t="s">
        <v>498</v>
      </c>
      <c r="D805" s="10">
        <v>350509.272</v>
      </c>
      <c r="E805" s="10">
        <v>30127.187999999998</v>
      </c>
      <c r="F805" s="2">
        <f t="shared" si="24"/>
        <v>380636.46</v>
      </c>
      <c r="G805" s="2">
        <f t="shared" si="25"/>
        <v>-320382.08399999997</v>
      </c>
      <c r="H805">
        <v>9892.48</v>
      </c>
      <c r="I805">
        <v>107.31699999999999</v>
      </c>
      <c r="J805" s="21">
        <v>0</v>
      </c>
      <c r="K805" s="21">
        <v>0</v>
      </c>
      <c r="L805" s="21">
        <v>0</v>
      </c>
      <c r="M805" s="21">
        <v>0</v>
      </c>
      <c r="N805" s="21">
        <v>0</v>
      </c>
      <c r="R805" s="11" t="s">
        <v>311</v>
      </c>
      <c r="S805">
        <f>SUMIF(GDP!$A$2:$A$195,'World-GCIRaw'!B805,GDP!$H$2:$H$195)</f>
        <v>9892.48</v>
      </c>
      <c r="T805">
        <f>SUMIF(POP!$A$3:$A$235,'World-GCIRaw'!R805,POP!$F$3:$F$235)</f>
        <v>107.31699999999999</v>
      </c>
    </row>
    <row r="806" spans="1:20" x14ac:dyDescent="0.3">
      <c r="A806">
        <v>2016</v>
      </c>
      <c r="B806" s="12" t="s">
        <v>432</v>
      </c>
      <c r="C806" s="12" t="s">
        <v>498</v>
      </c>
      <c r="D806" s="10">
        <v>16978677.827</v>
      </c>
      <c r="E806" s="10">
        <v>10591329.597999999</v>
      </c>
      <c r="F806" s="2">
        <f t="shared" si="24"/>
        <v>27570007.424999997</v>
      </c>
      <c r="G806" s="2">
        <f t="shared" si="25"/>
        <v>-6387348.2290000003</v>
      </c>
      <c r="H806">
        <v>4140.72</v>
      </c>
      <c r="I806">
        <v>16582.469000000001</v>
      </c>
      <c r="J806" s="21">
        <v>3.6</v>
      </c>
      <c r="K806" s="21">
        <v>3.4</v>
      </c>
      <c r="L806" s="21">
        <v>0</v>
      </c>
      <c r="M806" s="21">
        <v>3.7</v>
      </c>
      <c r="N806" s="21">
        <v>3.9</v>
      </c>
      <c r="R806" s="11" t="s">
        <v>313</v>
      </c>
      <c r="S806">
        <f>SUMIF(GDP!$A$2:$A$195,'World-GCIRaw'!B806,GDP!$H$2:$H$195)</f>
        <v>4140.72</v>
      </c>
      <c r="T806">
        <f>SUMIF(POP!$A$3:$A$235,'World-GCIRaw'!R806,POP!$F$3:$F$235)</f>
        <v>16582.469000000001</v>
      </c>
    </row>
    <row r="807" spans="1:20" hidden="1" x14ac:dyDescent="0.3">
      <c r="A807">
        <v>2016</v>
      </c>
      <c r="B807" s="28" t="s">
        <v>244</v>
      </c>
      <c r="C807" s="12" t="s">
        <v>276</v>
      </c>
      <c r="D807" s="10">
        <v>4322122.5480000004</v>
      </c>
      <c r="E807" s="10">
        <v>2414000</v>
      </c>
      <c r="F807" s="2">
        <f t="shared" si="24"/>
        <v>6736122.5480000004</v>
      </c>
      <c r="G807" s="2">
        <f t="shared" si="25"/>
        <v>-1908122.5480000004</v>
      </c>
      <c r="H807">
        <v>687.11800000000005</v>
      </c>
      <c r="I807">
        <v>12395.924000000001</v>
      </c>
      <c r="J807" s="21">
        <v>0</v>
      </c>
      <c r="K807" s="21">
        <v>0</v>
      </c>
      <c r="L807" s="21">
        <v>0</v>
      </c>
      <c r="M807" s="21">
        <v>0</v>
      </c>
      <c r="N807" s="21">
        <v>0</v>
      </c>
      <c r="R807" s="11" t="s">
        <v>193</v>
      </c>
      <c r="S807">
        <f>SUMIF(GDP!$A$2:$A$195,'World-GCIRaw'!B807,GDP!$H$2:$H$195)</f>
        <v>687.11800000000005</v>
      </c>
      <c r="T807">
        <f>SUMIF(POP!$A$3:$A$235,'World-GCIRaw'!R807,POP!$F$3:$F$235)</f>
        <v>12395.924000000001</v>
      </c>
    </row>
    <row r="808" spans="1:20" hidden="1" x14ac:dyDescent="0.3">
      <c r="A808">
        <v>2016</v>
      </c>
      <c r="B808" s="28" t="s">
        <v>245</v>
      </c>
      <c r="C808" s="12" t="s">
        <v>276</v>
      </c>
      <c r="D808" s="10">
        <v>208714.266</v>
      </c>
      <c r="E808" s="10">
        <v>291901.62699999998</v>
      </c>
      <c r="F808" s="2">
        <f t="shared" si="24"/>
        <v>500615.89299999998</v>
      </c>
      <c r="G808" s="2">
        <f t="shared" si="25"/>
        <v>83187.360999999975</v>
      </c>
      <c r="H808">
        <v>708.39800000000002</v>
      </c>
      <c r="I808">
        <v>1815.6980000000001</v>
      </c>
      <c r="J808" s="21">
        <v>0</v>
      </c>
      <c r="K808" s="21">
        <v>0</v>
      </c>
      <c r="L808" s="21">
        <v>0</v>
      </c>
      <c r="M808" s="21">
        <v>0</v>
      </c>
      <c r="N808" s="21">
        <v>0</v>
      </c>
      <c r="R808" s="11" t="s">
        <v>194</v>
      </c>
      <c r="S808">
        <f>SUMIF(GDP!$A$2:$A$195,'World-GCIRaw'!B808,GDP!$H$2:$H$195)</f>
        <v>708.39800000000002</v>
      </c>
      <c r="T808">
        <f>SUMIF(POP!$A$3:$A$235,'World-GCIRaw'!R808,POP!$F$3:$F$235)</f>
        <v>1815.6980000000001</v>
      </c>
    </row>
    <row r="809" spans="1:20" hidden="1" x14ac:dyDescent="0.3">
      <c r="A809">
        <v>2016</v>
      </c>
      <c r="B809" s="28" t="s">
        <v>433</v>
      </c>
      <c r="C809" s="12" t="s">
        <v>498</v>
      </c>
      <c r="D809" s="10">
        <v>1447800</v>
      </c>
      <c r="E809" s="10">
        <v>1452631.561</v>
      </c>
      <c r="F809" s="2">
        <f t="shared" si="24"/>
        <v>2900431.5609999998</v>
      </c>
      <c r="G809" s="2">
        <f t="shared" si="25"/>
        <v>4831.560999999987</v>
      </c>
      <c r="H809">
        <v>4531.24</v>
      </c>
      <c r="I809">
        <v>773.303</v>
      </c>
      <c r="J809" s="21">
        <v>0</v>
      </c>
      <c r="K809" s="21">
        <v>0</v>
      </c>
      <c r="L809" s="21">
        <v>0</v>
      </c>
      <c r="M809" s="21">
        <v>0</v>
      </c>
      <c r="N809" s="21">
        <v>0</v>
      </c>
      <c r="R809" s="11" t="s">
        <v>314</v>
      </c>
      <c r="S809">
        <f>SUMIF(GDP!$A$2:$A$195,'World-GCIRaw'!B809,GDP!$H$2:$H$195)</f>
        <v>4531.24</v>
      </c>
      <c r="T809">
        <f>SUMIF(POP!$A$3:$A$235,'World-GCIRaw'!R809,POP!$F$3:$F$235)</f>
        <v>773.303</v>
      </c>
    </row>
    <row r="810" spans="1:20" hidden="1" x14ac:dyDescent="0.3">
      <c r="A810">
        <v>2016</v>
      </c>
      <c r="B810" s="28" t="s">
        <v>434</v>
      </c>
      <c r="C810" s="12" t="s">
        <v>498</v>
      </c>
      <c r="D810" s="10">
        <v>3451722.0759999999</v>
      </c>
      <c r="E810" s="10">
        <v>1049232.0889999999</v>
      </c>
      <c r="F810" s="2">
        <f t="shared" si="24"/>
        <v>4500954.165</v>
      </c>
      <c r="G810" s="2">
        <f t="shared" si="25"/>
        <v>-2402489.9869999997</v>
      </c>
      <c r="H810">
        <v>753.91</v>
      </c>
      <c r="I810">
        <v>10847.334000000001</v>
      </c>
      <c r="J810" s="21">
        <v>0</v>
      </c>
      <c r="K810" s="21">
        <v>0</v>
      </c>
      <c r="L810" s="21">
        <v>0</v>
      </c>
      <c r="M810" s="21">
        <v>0</v>
      </c>
      <c r="N810" s="21">
        <v>0</v>
      </c>
      <c r="R810" s="11" t="s">
        <v>315</v>
      </c>
      <c r="S810">
        <f>SUMIF(GDP!$A$2:$A$195,'World-GCIRaw'!B810,GDP!$H$2:$H$195)</f>
        <v>753.91</v>
      </c>
      <c r="T810">
        <f>SUMIF(POP!$A$3:$A$235,'World-GCIRaw'!R810,POP!$F$3:$F$235)</f>
        <v>10847.334000000001</v>
      </c>
    </row>
    <row r="811" spans="1:20" hidden="1" x14ac:dyDescent="0.3">
      <c r="A811">
        <v>2016</v>
      </c>
      <c r="B811" s="28" t="s">
        <v>435</v>
      </c>
      <c r="C811" s="12" t="s">
        <v>498</v>
      </c>
      <c r="D811" s="10">
        <v>10558900</v>
      </c>
      <c r="E811" s="10">
        <v>7959500</v>
      </c>
      <c r="F811" s="2">
        <f t="shared" si="24"/>
        <v>18518400</v>
      </c>
      <c r="G811" s="2">
        <f t="shared" si="25"/>
        <v>-2599400</v>
      </c>
      <c r="H811">
        <v>2382.61</v>
      </c>
      <c r="I811">
        <v>9112.8670000000002</v>
      </c>
      <c r="J811" s="21">
        <v>0</v>
      </c>
      <c r="K811" s="21">
        <v>0</v>
      </c>
      <c r="L811" s="21">
        <v>0</v>
      </c>
      <c r="M811" s="21">
        <v>0</v>
      </c>
      <c r="N811" s="21">
        <v>0</v>
      </c>
      <c r="R811" s="11" t="s">
        <v>316</v>
      </c>
      <c r="S811">
        <f>SUMIF(GDP!$A$2:$A$195,'World-GCIRaw'!B811,GDP!$H$2:$H$195)</f>
        <v>2382.61</v>
      </c>
      <c r="T811">
        <f>SUMIF(POP!$A$3:$A$235,'World-GCIRaw'!R811,POP!$F$3:$F$235)</f>
        <v>9112.8670000000002</v>
      </c>
    </row>
    <row r="812" spans="1:20" x14ac:dyDescent="0.3">
      <c r="A812">
        <v>2016</v>
      </c>
      <c r="B812" s="12" t="s">
        <v>126</v>
      </c>
      <c r="C812" s="12" t="s">
        <v>488</v>
      </c>
      <c r="D812" s="10">
        <v>92044319.515000001</v>
      </c>
      <c r="E812" s="10">
        <v>103071198.017</v>
      </c>
      <c r="F812" s="2">
        <f t="shared" si="24"/>
        <v>195115517.53200001</v>
      </c>
      <c r="G812" s="2">
        <f t="shared" si="25"/>
        <v>11026878.502000004</v>
      </c>
      <c r="H812">
        <v>12818.72</v>
      </c>
      <c r="I812">
        <v>9753.2810000000009</v>
      </c>
      <c r="J812" s="21">
        <v>4.9000000000000004</v>
      </c>
      <c r="K812" s="21">
        <v>4.5</v>
      </c>
      <c r="L812" s="21">
        <v>4.2</v>
      </c>
      <c r="M812" s="21">
        <v>5.4</v>
      </c>
      <c r="N812" s="21">
        <v>5.5</v>
      </c>
      <c r="R812" s="11" t="s">
        <v>72</v>
      </c>
      <c r="S812">
        <f>SUMIF(GDP!$A$2:$A$195,'World-GCIRaw'!B812,GDP!$H$2:$H$195)</f>
        <v>12818.72</v>
      </c>
      <c r="T812">
        <f>SUMIF(POP!$A$3:$A$235,'World-GCIRaw'!R812,POP!$F$3:$F$235)</f>
        <v>9753.2810000000009</v>
      </c>
    </row>
    <row r="813" spans="1:20" x14ac:dyDescent="0.3">
      <c r="A813">
        <v>2016</v>
      </c>
      <c r="B813" s="12" t="s">
        <v>436</v>
      </c>
      <c r="C813" s="12" t="s">
        <v>488</v>
      </c>
      <c r="D813" s="10">
        <v>5703240.1909999996</v>
      </c>
      <c r="E813" s="10">
        <v>4449729.7539999997</v>
      </c>
      <c r="F813" s="2">
        <f t="shared" si="24"/>
        <v>10152969.945</v>
      </c>
      <c r="G813" s="2">
        <f t="shared" si="25"/>
        <v>-1253510.4369999999</v>
      </c>
      <c r="H813">
        <v>62004.7</v>
      </c>
      <c r="I813">
        <v>332.47399999999999</v>
      </c>
      <c r="J813" s="21">
        <v>5.8</v>
      </c>
      <c r="K813" s="21">
        <v>4.8</v>
      </c>
      <c r="L813" s="21">
        <v>0</v>
      </c>
      <c r="M813" s="21">
        <v>5.9</v>
      </c>
      <c r="N813" s="21">
        <v>6</v>
      </c>
      <c r="R813" s="11" t="s">
        <v>73</v>
      </c>
      <c r="S813">
        <f>SUMIF(GDP!$A$2:$A$195,'World-GCIRaw'!B813,GDP!$H$2:$H$195)</f>
        <v>62004.7</v>
      </c>
      <c r="T813">
        <f>SUMIF(POP!$A$3:$A$235,'World-GCIRaw'!R813,POP!$F$3:$F$235)</f>
        <v>332.47399999999999</v>
      </c>
    </row>
    <row r="814" spans="1:20" x14ac:dyDescent="0.3">
      <c r="A814">
        <v>2016</v>
      </c>
      <c r="B814" s="12" t="s">
        <v>437</v>
      </c>
      <c r="C814" s="12" t="s">
        <v>501</v>
      </c>
      <c r="D814" s="10">
        <v>356704792.10699999</v>
      </c>
      <c r="E814" s="10">
        <v>260326912.33500001</v>
      </c>
      <c r="F814" s="2">
        <f t="shared" si="24"/>
        <v>617031704.44200003</v>
      </c>
      <c r="G814" s="2">
        <f t="shared" si="25"/>
        <v>-96377879.771999985</v>
      </c>
      <c r="H814">
        <v>1761.63</v>
      </c>
      <c r="I814">
        <v>1324171.3540000001</v>
      </c>
      <c r="J814" s="21">
        <v>4.5</v>
      </c>
      <c r="K814" s="21">
        <v>4.4000000000000004</v>
      </c>
      <c r="L814" s="21">
        <v>4.5</v>
      </c>
      <c r="M814" s="21">
        <v>4.5</v>
      </c>
      <c r="N814" s="21">
        <v>4.5</v>
      </c>
      <c r="R814" s="11" t="s">
        <v>317</v>
      </c>
      <c r="S814">
        <f>SUMIF(GDP!$A$2:$A$195,'World-GCIRaw'!B814,GDP!$H$2:$H$195)</f>
        <v>1761.63</v>
      </c>
      <c r="T814">
        <f>SUMIF(POP!$A$3:$A$235,'World-GCIRaw'!R814,POP!$F$3:$F$235)</f>
        <v>1324171.3540000001</v>
      </c>
    </row>
    <row r="815" spans="1:20" x14ac:dyDescent="0.3">
      <c r="A815">
        <v>2016</v>
      </c>
      <c r="B815" s="12" t="s">
        <v>9</v>
      </c>
      <c r="C815" s="12" t="s">
        <v>17</v>
      </c>
      <c r="D815" s="10">
        <v>135652799.792</v>
      </c>
      <c r="E815" s="10">
        <v>144489796.41800001</v>
      </c>
      <c r="F815" s="2">
        <f t="shared" si="24"/>
        <v>280142596.21000004</v>
      </c>
      <c r="G815" s="2">
        <f t="shared" si="25"/>
        <v>8836996.6260000169</v>
      </c>
      <c r="H815">
        <v>3605.72</v>
      </c>
      <c r="I815">
        <v>261115.45600000001</v>
      </c>
      <c r="J815" s="21">
        <v>3.8</v>
      </c>
      <c r="K815" s="21">
        <v>3.7</v>
      </c>
      <c r="L815" s="21">
        <v>3.6</v>
      </c>
      <c r="M815" s="21">
        <v>3.8</v>
      </c>
      <c r="N815" s="21">
        <v>4.4000000000000004</v>
      </c>
      <c r="R815" s="11" t="s">
        <v>318</v>
      </c>
      <c r="S815">
        <f>SUMIF(GDP!$A$2:$A$195,'World-GCIRaw'!B815,GDP!$H$2:$H$195)</f>
        <v>3605.72</v>
      </c>
      <c r="T815">
        <f>SUMIF(POP!$A$3:$A$235,'World-GCIRaw'!R815,POP!$F$3:$F$235)</f>
        <v>261115.45600000001</v>
      </c>
    </row>
    <row r="816" spans="1:20" x14ac:dyDescent="0.3">
      <c r="A816">
        <v>2016</v>
      </c>
      <c r="B816" s="12" t="s">
        <v>478</v>
      </c>
      <c r="C816" s="12" t="s">
        <v>137</v>
      </c>
      <c r="D816" s="10">
        <v>42702117.908</v>
      </c>
      <c r="E816" s="10">
        <v>72903000</v>
      </c>
      <c r="F816" s="2">
        <f t="shared" si="24"/>
        <v>115605117.90799999</v>
      </c>
      <c r="G816" s="2">
        <f t="shared" si="25"/>
        <v>30200882.092</v>
      </c>
      <c r="H816">
        <v>5026.6499999999996</v>
      </c>
      <c r="I816">
        <v>80277.428</v>
      </c>
      <c r="J816" s="21">
        <v>4</v>
      </c>
      <c r="K816" s="21">
        <v>4.0999999999999996</v>
      </c>
      <c r="L816" s="21">
        <v>3.5</v>
      </c>
      <c r="M816" s="21">
        <v>3.9</v>
      </c>
      <c r="N816" s="21">
        <v>3.4</v>
      </c>
      <c r="R816" s="11" t="s">
        <v>319</v>
      </c>
      <c r="S816">
        <f>SUMIF(GDP!$A$2:$A$195,'World-GCIRaw'!B816,GDP!$H$2:$H$195)</f>
        <v>5026.6499999999996</v>
      </c>
      <c r="T816">
        <f>SUMIF(POP!$A$3:$A$235,'World-GCIRaw'!R816,POP!$F$3:$F$235)</f>
        <v>80277.428</v>
      </c>
    </row>
    <row r="817" spans="1:20" hidden="1" x14ac:dyDescent="0.3">
      <c r="A817">
        <v>2016</v>
      </c>
      <c r="B817" s="28" t="s">
        <v>159</v>
      </c>
      <c r="C817" s="12" t="s">
        <v>137</v>
      </c>
      <c r="D817" s="10">
        <v>41681200</v>
      </c>
      <c r="E817" s="10">
        <v>43774017.809</v>
      </c>
      <c r="F817" s="2">
        <f t="shared" si="24"/>
        <v>85455217.809</v>
      </c>
      <c r="G817" s="2">
        <f t="shared" si="25"/>
        <v>2092817.8090000004</v>
      </c>
      <c r="H817">
        <v>4714.47</v>
      </c>
      <c r="I817">
        <v>37202.572</v>
      </c>
      <c r="J817" s="21">
        <v>0</v>
      </c>
      <c r="K817" s="21">
        <v>0</v>
      </c>
      <c r="L817" s="21">
        <v>0</v>
      </c>
      <c r="M817" s="21">
        <v>0</v>
      </c>
      <c r="N817" s="21">
        <v>0</v>
      </c>
      <c r="R817" s="11" t="s">
        <v>142</v>
      </c>
      <c r="S817">
        <f>SUMIF(GDP!$A$2:$A$195,'World-GCIRaw'!B817,GDP!$H$2:$H$195)</f>
        <v>4714.47</v>
      </c>
      <c r="T817">
        <f>SUMIF(POP!$A$3:$A$235,'World-GCIRaw'!R817,POP!$F$3:$F$235)</f>
        <v>37202.572</v>
      </c>
    </row>
    <row r="818" spans="1:20" x14ac:dyDescent="0.3">
      <c r="A818">
        <v>2016</v>
      </c>
      <c r="B818" s="12" t="s">
        <v>125</v>
      </c>
      <c r="C818" s="12" t="s">
        <v>488</v>
      </c>
      <c r="D818" s="10">
        <v>82028942.306999996</v>
      </c>
      <c r="E818" s="10">
        <v>132009760.447</v>
      </c>
      <c r="F818" s="2">
        <f t="shared" si="24"/>
        <v>214038702.75400001</v>
      </c>
      <c r="G818" s="2">
        <f t="shared" si="25"/>
        <v>49980818.140000001</v>
      </c>
      <c r="H818">
        <v>63289.73</v>
      </c>
      <c r="I818">
        <v>4726.0780000000004</v>
      </c>
      <c r="J818" s="21">
        <v>5.8</v>
      </c>
      <c r="K818" s="21">
        <v>6.2</v>
      </c>
      <c r="L818" s="21">
        <v>4.9000000000000004</v>
      </c>
      <c r="M818" s="21">
        <v>6</v>
      </c>
      <c r="N818" s="21">
        <v>6.2</v>
      </c>
      <c r="R818" s="11" t="s">
        <v>74</v>
      </c>
      <c r="S818">
        <f>SUMIF(GDP!$A$2:$A$195,'World-GCIRaw'!B818,GDP!$H$2:$H$195)</f>
        <v>63289.73</v>
      </c>
      <c r="T818">
        <f>SUMIF(POP!$A$3:$A$235,'World-GCIRaw'!R818,POP!$F$3:$F$235)</f>
        <v>4726.0780000000004</v>
      </c>
    </row>
    <row r="819" spans="1:20" x14ac:dyDescent="0.3">
      <c r="A819">
        <v>2016</v>
      </c>
      <c r="B819" s="12" t="s">
        <v>160</v>
      </c>
      <c r="C819" s="12" t="s">
        <v>137</v>
      </c>
      <c r="D819" s="10">
        <v>65802693</v>
      </c>
      <c r="E819" s="10">
        <v>60570596</v>
      </c>
      <c r="F819" s="2">
        <f t="shared" si="24"/>
        <v>126373289</v>
      </c>
      <c r="G819" s="2">
        <f t="shared" si="25"/>
        <v>-5232097</v>
      </c>
      <c r="H819">
        <v>37382.959999999999</v>
      </c>
      <c r="I819">
        <v>8191.8280000000004</v>
      </c>
      <c r="J819" s="21">
        <v>4.7</v>
      </c>
      <c r="K819" s="21">
        <v>4.8</v>
      </c>
      <c r="L819" s="21">
        <v>3.5</v>
      </c>
      <c r="M819" s="21">
        <v>4.8</v>
      </c>
      <c r="N819" s="21">
        <v>5.7</v>
      </c>
      <c r="R819" s="11" t="s">
        <v>143</v>
      </c>
      <c r="S819">
        <f>SUMIF(GDP!$A$2:$A$195,'World-GCIRaw'!B819,GDP!$H$2:$H$195)</f>
        <v>37382.959999999999</v>
      </c>
      <c r="T819">
        <f>SUMIF(POP!$A$3:$A$235,'World-GCIRaw'!R819,POP!$F$3:$F$235)</f>
        <v>8191.8280000000004</v>
      </c>
    </row>
    <row r="820" spans="1:20" x14ac:dyDescent="0.3">
      <c r="A820">
        <v>2016</v>
      </c>
      <c r="B820" s="12" t="s">
        <v>124</v>
      </c>
      <c r="C820" s="12" t="s">
        <v>488</v>
      </c>
      <c r="D820" s="10">
        <v>404577979.40100002</v>
      </c>
      <c r="E820" s="10">
        <v>461529407.06199998</v>
      </c>
      <c r="F820" s="2">
        <f t="shared" si="24"/>
        <v>866107386.46300006</v>
      </c>
      <c r="G820" s="2">
        <f t="shared" si="25"/>
        <v>56951427.660999954</v>
      </c>
      <c r="H820">
        <v>30824.3</v>
      </c>
      <c r="I820">
        <v>59429.938000000002</v>
      </c>
      <c r="J820" s="21">
        <v>4.7</v>
      </c>
      <c r="K820" s="21">
        <v>4.7</v>
      </c>
      <c r="L820" s="21">
        <v>4.5</v>
      </c>
      <c r="M820" s="21">
        <v>4.7</v>
      </c>
      <c r="N820" s="21">
        <v>5.2</v>
      </c>
      <c r="R820" s="11" t="s">
        <v>75</v>
      </c>
      <c r="S820">
        <f>SUMIF(GDP!$A$2:$A$195,'World-GCIRaw'!B820,GDP!$H$2:$H$195)</f>
        <v>30824.3</v>
      </c>
      <c r="T820">
        <f>SUMIF(POP!$A$3:$A$235,'World-GCIRaw'!R820,POP!$F$3:$F$235)</f>
        <v>59429.938000000002</v>
      </c>
    </row>
    <row r="821" spans="1:20" x14ac:dyDescent="0.3">
      <c r="A821">
        <v>2016</v>
      </c>
      <c r="B821" s="12" t="s">
        <v>438</v>
      </c>
      <c r="C821" s="12" t="s">
        <v>276</v>
      </c>
      <c r="D821" s="10">
        <v>4767089.1739999996</v>
      </c>
      <c r="E821" s="10">
        <v>1201786.561</v>
      </c>
      <c r="F821" s="2">
        <f t="shared" si="24"/>
        <v>5968875.7349999994</v>
      </c>
      <c r="G821" s="2">
        <f t="shared" si="25"/>
        <v>-3565302.6129999999</v>
      </c>
      <c r="H821">
        <v>4986.45</v>
      </c>
      <c r="I821">
        <v>2881.355</v>
      </c>
      <c r="J821" s="21">
        <v>4.0999999999999996</v>
      </c>
      <c r="K821" s="21">
        <v>3.8</v>
      </c>
      <c r="L821" s="21">
        <v>0</v>
      </c>
      <c r="M821" s="21">
        <v>4.7</v>
      </c>
      <c r="N821" s="21">
        <v>5</v>
      </c>
      <c r="R821" s="11" t="s">
        <v>320</v>
      </c>
      <c r="S821">
        <f>SUMIF(GDP!$A$2:$A$195,'World-GCIRaw'!B821,GDP!$H$2:$H$195)</f>
        <v>4986.45</v>
      </c>
      <c r="T821">
        <f>SUMIF(POP!$A$3:$A$235,'World-GCIRaw'!R821,POP!$F$3:$F$235)</f>
        <v>2881.355</v>
      </c>
    </row>
    <row r="822" spans="1:20" x14ac:dyDescent="0.3">
      <c r="A822">
        <v>2016</v>
      </c>
      <c r="B822" s="12" t="s">
        <v>439</v>
      </c>
      <c r="C822" s="12" t="s">
        <v>500</v>
      </c>
      <c r="D822" s="10">
        <v>606924046.81400001</v>
      </c>
      <c r="E822" s="10">
        <v>644932439.49699998</v>
      </c>
      <c r="F822" s="2">
        <f t="shared" si="24"/>
        <v>1251856486.3109999</v>
      </c>
      <c r="G822" s="2">
        <f t="shared" si="25"/>
        <v>38008392.682999969</v>
      </c>
      <c r="H822">
        <v>38804.86</v>
      </c>
      <c r="I822">
        <v>127748.51300000001</v>
      </c>
      <c r="J822" s="21">
        <v>6.2</v>
      </c>
      <c r="K822" s="21">
        <v>6.1</v>
      </c>
      <c r="L822" s="21">
        <v>6.7</v>
      </c>
      <c r="M822" s="21">
        <v>5.3</v>
      </c>
      <c r="N822" s="21">
        <v>5.6</v>
      </c>
      <c r="R822" s="11" t="s">
        <v>321</v>
      </c>
      <c r="S822">
        <f>SUMIF(GDP!$A$2:$A$195,'World-GCIRaw'!B822,GDP!$H$2:$H$195)</f>
        <v>38804.86</v>
      </c>
      <c r="T822">
        <f>SUMIF(POP!$A$3:$A$235,'World-GCIRaw'!R822,POP!$F$3:$F$235)</f>
        <v>127748.51300000001</v>
      </c>
    </row>
    <row r="823" spans="1:20" x14ac:dyDescent="0.3">
      <c r="A823">
        <v>2016</v>
      </c>
      <c r="B823" s="12" t="s">
        <v>161</v>
      </c>
      <c r="C823" s="12" t="s">
        <v>137</v>
      </c>
      <c r="D823" s="10">
        <v>19207038.414000001</v>
      </c>
      <c r="E823" s="10">
        <v>7509082.5209999997</v>
      </c>
      <c r="F823" s="2">
        <f t="shared" si="24"/>
        <v>26716120.935000002</v>
      </c>
      <c r="G823" s="2">
        <f t="shared" si="25"/>
        <v>-11697955.893000001</v>
      </c>
      <c r="H823">
        <v>4151.16</v>
      </c>
      <c r="I823">
        <v>9455.8019999999997</v>
      </c>
      <c r="J823" s="21">
        <v>4.5999999999999996</v>
      </c>
      <c r="K823" s="21">
        <v>4.3</v>
      </c>
      <c r="L823" s="21">
        <v>2.9</v>
      </c>
      <c r="M823" s="21">
        <v>5.0999999999999996</v>
      </c>
      <c r="N823" s="21">
        <v>6.2</v>
      </c>
      <c r="R823" s="11" t="s">
        <v>144</v>
      </c>
      <c r="S823">
        <f>SUMIF(GDP!$A$2:$A$195,'World-GCIRaw'!B823,GDP!$H$2:$H$195)</f>
        <v>4151.16</v>
      </c>
      <c r="T823">
        <f>SUMIF(POP!$A$3:$A$235,'World-GCIRaw'!R823,POP!$F$3:$F$235)</f>
        <v>9455.8019999999997</v>
      </c>
    </row>
    <row r="824" spans="1:20" x14ac:dyDescent="0.3">
      <c r="A824">
        <v>2016</v>
      </c>
      <c r="B824" s="12" t="s">
        <v>440</v>
      </c>
      <c r="C824" s="12" t="s">
        <v>137</v>
      </c>
      <c r="D824" s="10">
        <v>25174778.826000001</v>
      </c>
      <c r="E824" s="10">
        <v>36775323.402999997</v>
      </c>
      <c r="F824" s="2">
        <f t="shared" si="24"/>
        <v>61950102.229000002</v>
      </c>
      <c r="G824" s="2">
        <f t="shared" si="25"/>
        <v>11600544.576999996</v>
      </c>
      <c r="H824">
        <v>7658.46</v>
      </c>
      <c r="I824">
        <v>17987.736000000001</v>
      </c>
      <c r="J824" s="21">
        <v>4</v>
      </c>
      <c r="K824" s="21">
        <v>3</v>
      </c>
      <c r="L824" s="21">
        <v>4.3</v>
      </c>
      <c r="M824" s="21">
        <v>3.1</v>
      </c>
      <c r="N824" s="21">
        <v>4</v>
      </c>
      <c r="R824" s="11" t="s">
        <v>322</v>
      </c>
      <c r="S824">
        <f>SUMIF(GDP!$A$2:$A$195,'World-GCIRaw'!B824,GDP!$H$2:$H$195)</f>
        <v>7658.46</v>
      </c>
      <c r="T824">
        <f>SUMIF(POP!$A$3:$A$235,'World-GCIRaw'!R824,POP!$F$3:$F$235)</f>
        <v>17987.736000000001</v>
      </c>
    </row>
    <row r="825" spans="1:20" x14ac:dyDescent="0.3">
      <c r="A825">
        <v>2016</v>
      </c>
      <c r="B825" s="12" t="s">
        <v>246</v>
      </c>
      <c r="C825" s="12" t="s">
        <v>276</v>
      </c>
      <c r="D825" s="10">
        <v>14113761.505000001</v>
      </c>
      <c r="E825" s="10">
        <v>5656226.7709999997</v>
      </c>
      <c r="F825" s="2">
        <f t="shared" si="24"/>
        <v>19769988.276000001</v>
      </c>
      <c r="G825" s="2">
        <f t="shared" si="25"/>
        <v>-8457534.7340000011</v>
      </c>
      <c r="H825">
        <v>1559.39</v>
      </c>
      <c r="I825">
        <v>48461.567000000003</v>
      </c>
      <c r="J825" s="21">
        <v>4.5999999999999996</v>
      </c>
      <c r="K825" s="21">
        <v>4.5</v>
      </c>
      <c r="L825" s="21">
        <v>3.2</v>
      </c>
      <c r="M825" s="21">
        <v>4.5999999999999996</v>
      </c>
      <c r="N825" s="21">
        <v>5.9</v>
      </c>
      <c r="R825" s="11" t="s">
        <v>195</v>
      </c>
      <c r="S825">
        <f>SUMIF(GDP!$A$2:$A$195,'World-GCIRaw'!B825,GDP!$H$2:$H$195)</f>
        <v>1559.39</v>
      </c>
      <c r="T825">
        <f>SUMIF(POP!$A$3:$A$235,'World-GCIRaw'!R825,POP!$F$3:$F$235)</f>
        <v>48461.567000000003</v>
      </c>
    </row>
    <row r="826" spans="1:20" x14ac:dyDescent="0.3">
      <c r="A826">
        <v>2016</v>
      </c>
      <c r="B826" s="12" t="s">
        <v>479</v>
      </c>
      <c r="C826" s="12" t="s">
        <v>500</v>
      </c>
      <c r="D826" s="10">
        <v>406181944.06699997</v>
      </c>
      <c r="E826" s="10">
        <v>495417715.55900002</v>
      </c>
      <c r="F826" s="2">
        <f t="shared" si="24"/>
        <v>901599659.62599993</v>
      </c>
      <c r="G826" s="2">
        <f t="shared" si="25"/>
        <v>89235771.492000043</v>
      </c>
      <c r="H826">
        <v>27608.25</v>
      </c>
      <c r="I826">
        <v>50791.919000000002</v>
      </c>
      <c r="J826" s="21">
        <v>5.6</v>
      </c>
      <c r="K826" s="21">
        <v>5.6</v>
      </c>
      <c r="L826" s="21">
        <v>5.5</v>
      </c>
      <c r="M826" s="21">
        <v>5.2</v>
      </c>
      <c r="N826" s="21">
        <v>5.7</v>
      </c>
      <c r="R826" s="11" t="s">
        <v>325</v>
      </c>
      <c r="S826">
        <f>SUMIF(GDP!$A$2:$A$195,'World-GCIRaw'!B826,GDP!$H$2:$H$195)</f>
        <v>27608.25</v>
      </c>
      <c r="T826">
        <f>SUMIF(POP!$A$3:$A$235,'World-GCIRaw'!R826,POP!$F$3:$F$235)</f>
        <v>50791.919000000002</v>
      </c>
    </row>
    <row r="827" spans="1:20" x14ac:dyDescent="0.3">
      <c r="A827">
        <v>2016</v>
      </c>
      <c r="B827" s="12" t="s">
        <v>162</v>
      </c>
      <c r="C827" s="12" t="s">
        <v>137</v>
      </c>
      <c r="D827" s="10">
        <v>30820178.692000002</v>
      </c>
      <c r="E827" s="10">
        <v>46241982.281999998</v>
      </c>
      <c r="F827" s="2">
        <f t="shared" si="24"/>
        <v>77062160.974000007</v>
      </c>
      <c r="G827" s="2">
        <f t="shared" si="25"/>
        <v>15421803.589999996</v>
      </c>
      <c r="H827">
        <v>25267.15</v>
      </c>
      <c r="I827">
        <v>4052.5839999999998</v>
      </c>
      <c r="J827" s="21">
        <v>4.7</v>
      </c>
      <c r="K827" s="21">
        <v>4.9000000000000004</v>
      </c>
      <c r="L827" s="21">
        <v>0</v>
      </c>
      <c r="M827" s="21">
        <v>4.5</v>
      </c>
      <c r="N827" s="21">
        <v>4.9000000000000004</v>
      </c>
      <c r="R827" s="11" t="s">
        <v>145</v>
      </c>
      <c r="S827">
        <f>SUMIF(GDP!$A$2:$A$195,'World-GCIRaw'!B827,GDP!$H$2:$H$195)</f>
        <v>25267.15</v>
      </c>
      <c r="T827">
        <f>SUMIF(POP!$A$3:$A$235,'World-GCIRaw'!R827,POP!$F$3:$F$235)</f>
        <v>4052.5839999999998</v>
      </c>
    </row>
    <row r="828" spans="1:20" hidden="1" x14ac:dyDescent="0.3">
      <c r="A828">
        <v>2016</v>
      </c>
      <c r="B828" s="28" t="s">
        <v>480</v>
      </c>
      <c r="C828" s="12" t="s">
        <v>137</v>
      </c>
      <c r="D828" s="10">
        <v>3844473.2990000001</v>
      </c>
      <c r="E828" s="10">
        <v>1423028.4269999999</v>
      </c>
      <c r="F828" s="2">
        <f t="shared" si="24"/>
        <v>5267501.7259999998</v>
      </c>
      <c r="G828" s="2">
        <f t="shared" si="25"/>
        <v>-2421444.8720000004</v>
      </c>
      <c r="H828">
        <v>1109.5899999999999</v>
      </c>
      <c r="I828">
        <v>5955.7340000000004</v>
      </c>
      <c r="J828" s="21">
        <v>0</v>
      </c>
      <c r="K828" s="21">
        <v>0</v>
      </c>
      <c r="L828" s="21">
        <v>0</v>
      </c>
      <c r="M828" s="21">
        <v>0</v>
      </c>
      <c r="N828" s="21">
        <v>0</v>
      </c>
      <c r="R828" s="11" t="s">
        <v>326</v>
      </c>
      <c r="S828">
        <f>SUMIF(GDP!$A$2:$A$195,'World-GCIRaw'!B828,GDP!$H$2:$H$195)</f>
        <v>1109.5899999999999</v>
      </c>
      <c r="T828">
        <f>SUMIF(POP!$A$3:$A$235,'World-GCIRaw'!R828,POP!$F$3:$F$235)</f>
        <v>5955.7340000000004</v>
      </c>
    </row>
    <row r="829" spans="1:20" x14ac:dyDescent="0.3">
      <c r="A829">
        <v>2016</v>
      </c>
      <c r="B829" s="12" t="s">
        <v>10</v>
      </c>
      <c r="C829" s="12" t="s">
        <v>17</v>
      </c>
      <c r="D829" s="10">
        <v>5372368</v>
      </c>
      <c r="E829" s="10">
        <v>4244775</v>
      </c>
      <c r="F829" s="2">
        <f t="shared" si="24"/>
        <v>9617143</v>
      </c>
      <c r="G829" s="2">
        <f t="shared" si="25"/>
        <v>-1127593</v>
      </c>
      <c r="H829">
        <v>2416.86</v>
      </c>
      <c r="I829">
        <v>6758.3530000000001</v>
      </c>
      <c r="J829" s="21">
        <v>3.7</v>
      </c>
      <c r="K829" s="21">
        <v>3.4</v>
      </c>
      <c r="L829" s="21">
        <v>0</v>
      </c>
      <c r="M829" s="21">
        <v>2</v>
      </c>
      <c r="N829" s="21">
        <v>3.8</v>
      </c>
      <c r="R829" s="11" t="s">
        <v>327</v>
      </c>
      <c r="S829">
        <f>SUMIF(GDP!$A$2:$A$195,'World-GCIRaw'!B829,GDP!$H$2:$H$195)</f>
        <v>2416.86</v>
      </c>
      <c r="T829">
        <f>SUMIF(POP!$A$3:$A$235,'World-GCIRaw'!R829,POP!$F$3:$F$235)</f>
        <v>6758.3530000000001</v>
      </c>
    </row>
    <row r="830" spans="1:20" x14ac:dyDescent="0.3">
      <c r="A830">
        <v>2016</v>
      </c>
      <c r="B830" s="12" t="s">
        <v>123</v>
      </c>
      <c r="C830" s="12" t="s">
        <v>488</v>
      </c>
      <c r="D830" s="10">
        <v>13593141.732999999</v>
      </c>
      <c r="E830" s="10">
        <v>11469645.227</v>
      </c>
      <c r="F830" s="2">
        <f t="shared" si="24"/>
        <v>25062786.960000001</v>
      </c>
      <c r="G830" s="2">
        <f t="shared" si="25"/>
        <v>-2123496.5059999991</v>
      </c>
      <c r="H830">
        <v>14071.88</v>
      </c>
      <c r="I830">
        <v>1970.53</v>
      </c>
      <c r="J830" s="21">
        <v>4.5999999999999996</v>
      </c>
      <c r="K830" s="21">
        <v>4</v>
      </c>
      <c r="L830" s="21">
        <v>4.4000000000000004</v>
      </c>
      <c r="M830" s="21">
        <v>4.9000000000000004</v>
      </c>
      <c r="N830" s="21">
        <v>5.2</v>
      </c>
      <c r="R830" s="11" t="s">
        <v>76</v>
      </c>
      <c r="S830">
        <f>SUMIF(GDP!$A$2:$A$195,'World-GCIRaw'!B830,GDP!$H$2:$H$195)</f>
        <v>14071.88</v>
      </c>
      <c r="T830">
        <f>SUMIF(POP!$A$3:$A$235,'World-GCIRaw'!R830,POP!$F$3:$F$235)</f>
        <v>1970.53</v>
      </c>
    </row>
    <row r="831" spans="1:20" x14ac:dyDescent="0.3">
      <c r="A831">
        <v>2016</v>
      </c>
      <c r="B831" s="12" t="s">
        <v>163</v>
      </c>
      <c r="C831" s="12" t="s">
        <v>137</v>
      </c>
      <c r="D831" s="10">
        <v>18702745.743999999</v>
      </c>
      <c r="E831" s="10">
        <v>3930114</v>
      </c>
      <c r="F831" s="2">
        <f t="shared" si="24"/>
        <v>22632859.743999999</v>
      </c>
      <c r="G831" s="2">
        <f t="shared" si="25"/>
        <v>-14772631.743999999</v>
      </c>
      <c r="H831">
        <v>8530.36</v>
      </c>
      <c r="I831">
        <v>6006.6679999999997</v>
      </c>
      <c r="J831" s="21">
        <v>4.3</v>
      </c>
      <c r="K831" s="21">
        <v>4.2</v>
      </c>
      <c r="L831" s="21">
        <v>1.9</v>
      </c>
      <c r="M831" s="21">
        <v>4.8</v>
      </c>
      <c r="N831" s="21">
        <v>6.5</v>
      </c>
      <c r="R831" s="11" t="s">
        <v>146</v>
      </c>
      <c r="S831">
        <f>SUMIF(GDP!$A$2:$A$195,'World-GCIRaw'!B831,GDP!$H$2:$H$195)</f>
        <v>8530.36</v>
      </c>
      <c r="T831">
        <f>SUMIF(POP!$A$3:$A$235,'World-GCIRaw'!R831,POP!$F$3:$F$235)</f>
        <v>6006.6679999999997</v>
      </c>
    </row>
    <row r="832" spans="1:20" x14ac:dyDescent="0.3">
      <c r="A832">
        <v>2016</v>
      </c>
      <c r="B832" s="12" t="s">
        <v>247</v>
      </c>
      <c r="C832" s="12" t="s">
        <v>276</v>
      </c>
      <c r="D832" s="10">
        <v>1842496.32</v>
      </c>
      <c r="E832" s="10">
        <v>883795.20700000005</v>
      </c>
      <c r="F832" s="2">
        <f t="shared" si="24"/>
        <v>2726291.5270000002</v>
      </c>
      <c r="G832" s="2">
        <f t="shared" si="25"/>
        <v>-958701.11300000001</v>
      </c>
      <c r="H832">
        <v>1216.6400000000001</v>
      </c>
      <c r="I832">
        <v>2203.8209999999999</v>
      </c>
      <c r="J832" s="21">
        <v>3.4</v>
      </c>
      <c r="K832" s="21">
        <v>3.2</v>
      </c>
      <c r="L832" s="21">
        <v>2.6</v>
      </c>
      <c r="M832" s="21">
        <v>0</v>
      </c>
      <c r="N832" s="21">
        <v>4.4000000000000004</v>
      </c>
      <c r="R832" s="11" t="s">
        <v>196</v>
      </c>
      <c r="S832">
        <f>SUMIF(GDP!$A$2:$A$195,'World-GCIRaw'!B832,GDP!$H$2:$H$195)</f>
        <v>1216.6400000000001</v>
      </c>
      <c r="T832">
        <f>SUMIF(POP!$A$3:$A$235,'World-GCIRaw'!R832,POP!$F$3:$F$235)</f>
        <v>2203.8209999999999</v>
      </c>
    </row>
    <row r="833" spans="1:20" x14ac:dyDescent="0.3">
      <c r="A833">
        <v>2016</v>
      </c>
      <c r="B833" s="12" t="s">
        <v>251</v>
      </c>
      <c r="C833" s="12" t="s">
        <v>276</v>
      </c>
      <c r="D833" s="10">
        <v>1301800</v>
      </c>
      <c r="E833" s="10">
        <v>279400</v>
      </c>
      <c r="F833" s="2">
        <f t="shared" si="24"/>
        <v>1581200</v>
      </c>
      <c r="G833" s="2">
        <f t="shared" si="25"/>
        <v>-1022400</v>
      </c>
      <c r="H833">
        <v>772.39300000000003</v>
      </c>
      <c r="I833">
        <v>4613.8230000000003</v>
      </c>
      <c r="J833" s="21">
        <v>2.9</v>
      </c>
      <c r="K833" s="21">
        <v>3.1</v>
      </c>
      <c r="L833" s="21">
        <v>2.8</v>
      </c>
      <c r="M833" s="21">
        <v>3.5</v>
      </c>
      <c r="N833" s="21">
        <v>3.2</v>
      </c>
      <c r="R833" s="11" t="s">
        <v>197</v>
      </c>
      <c r="S833">
        <f>SUMIF(GDP!$A$2:$A$195,'World-GCIRaw'!B833,GDP!$H$2:$H$195)</f>
        <v>772.39300000000003</v>
      </c>
      <c r="T833">
        <f>SUMIF(POP!$A$3:$A$235,'World-GCIRaw'!R833,POP!$F$3:$F$235)</f>
        <v>4613.8230000000003</v>
      </c>
    </row>
    <row r="834" spans="1:20" hidden="1" x14ac:dyDescent="0.3">
      <c r="A834">
        <v>2016</v>
      </c>
      <c r="B834" s="28" t="s">
        <v>248</v>
      </c>
      <c r="C834" s="12" t="s">
        <v>276</v>
      </c>
      <c r="D834" s="10">
        <v>8666999.9600000009</v>
      </c>
      <c r="E834" s="10">
        <v>9446000</v>
      </c>
      <c r="F834" s="2">
        <f t="shared" si="24"/>
        <v>18112999.960000001</v>
      </c>
      <c r="G834" s="2">
        <f t="shared" si="25"/>
        <v>779000.03999999911</v>
      </c>
      <c r="H834">
        <v>2903.74</v>
      </c>
      <c r="I834">
        <v>6293.2529999999997</v>
      </c>
      <c r="J834" s="21">
        <v>0</v>
      </c>
      <c r="K834" s="21">
        <v>0</v>
      </c>
      <c r="L834" s="21">
        <v>0</v>
      </c>
      <c r="M834" s="21">
        <v>0</v>
      </c>
      <c r="N834" s="21">
        <v>0</v>
      </c>
      <c r="R834" s="11" t="s">
        <v>198</v>
      </c>
      <c r="S834">
        <f>SUMIF(GDP!$A$2:$A$195,'World-GCIRaw'!B834,GDP!$H$2:$H$195)</f>
        <v>2903.74</v>
      </c>
      <c r="T834">
        <f>SUMIF(POP!$A$3:$A$235,'World-GCIRaw'!R834,POP!$F$3:$F$235)</f>
        <v>6293.2529999999997</v>
      </c>
    </row>
    <row r="835" spans="1:20" x14ac:dyDescent="0.3">
      <c r="A835">
        <v>2016</v>
      </c>
      <c r="B835" s="12" t="s">
        <v>122</v>
      </c>
      <c r="C835" s="12" t="s">
        <v>488</v>
      </c>
      <c r="D835" s="10">
        <v>27349062.896000002</v>
      </c>
      <c r="E835" s="10">
        <v>25022652.473999999</v>
      </c>
      <c r="F835" s="2">
        <f t="shared" ref="F835:F898" si="26">E835+D835</f>
        <v>52371715.370000005</v>
      </c>
      <c r="G835" s="2">
        <f t="shared" ref="G835:G898" si="27">E835-D835</f>
        <v>-2326410.4220000021</v>
      </c>
      <c r="H835">
        <v>14988.71</v>
      </c>
      <c r="I835">
        <v>2908.2489999999998</v>
      </c>
      <c r="J835" s="21">
        <v>5.3</v>
      </c>
      <c r="K835" s="21">
        <v>6.2</v>
      </c>
      <c r="L835" s="21">
        <v>4.9000000000000004</v>
      </c>
      <c r="M835" s="21">
        <v>5.2</v>
      </c>
      <c r="N835" s="21">
        <v>5</v>
      </c>
      <c r="R835" s="11" t="s">
        <v>77</v>
      </c>
      <c r="S835">
        <f>SUMIF(GDP!$A$2:$A$195,'World-GCIRaw'!B835,GDP!$H$2:$H$195)</f>
        <v>14988.71</v>
      </c>
      <c r="T835">
        <f>SUMIF(POP!$A$3:$A$235,'World-GCIRaw'!R835,POP!$F$3:$F$235)</f>
        <v>2908.2489999999998</v>
      </c>
    </row>
    <row r="836" spans="1:20" x14ac:dyDescent="0.3">
      <c r="A836">
        <v>2016</v>
      </c>
      <c r="B836" s="12" t="s">
        <v>121</v>
      </c>
      <c r="C836" s="12" t="s">
        <v>488</v>
      </c>
      <c r="D836" s="10">
        <v>21773836.850000001</v>
      </c>
      <c r="E836" s="10">
        <v>15814619.810000001</v>
      </c>
      <c r="F836" s="2">
        <f t="shared" si="26"/>
        <v>37588456.660000004</v>
      </c>
      <c r="G836" s="2">
        <f t="shared" si="27"/>
        <v>-5959217.040000001</v>
      </c>
      <c r="H836">
        <v>102361.02</v>
      </c>
      <c r="I836">
        <v>575.74699999999996</v>
      </c>
      <c r="J836" s="21">
        <v>6.3</v>
      </c>
      <c r="K836" s="21">
        <v>6.3</v>
      </c>
      <c r="L836" s="21">
        <v>6.9</v>
      </c>
      <c r="M836" s="21">
        <v>6.1</v>
      </c>
      <c r="N836" s="21">
        <v>6.2</v>
      </c>
      <c r="R836" s="11" t="s">
        <v>78</v>
      </c>
      <c r="S836">
        <f>SUMIF(GDP!$A$2:$A$195,'World-GCIRaw'!B836,GDP!$H$2:$H$195)</f>
        <v>102361.02</v>
      </c>
      <c r="T836">
        <f>SUMIF(POP!$A$3:$A$235,'World-GCIRaw'!R836,POP!$F$3:$F$235)</f>
        <v>575.74699999999996</v>
      </c>
    </row>
    <row r="837" spans="1:20" x14ac:dyDescent="0.3">
      <c r="A837">
        <v>2016</v>
      </c>
      <c r="B837" s="12" t="s">
        <v>252</v>
      </c>
      <c r="C837" s="12" t="s">
        <v>276</v>
      </c>
      <c r="D837" s="10">
        <v>2971710.0419999999</v>
      </c>
      <c r="E837" s="10">
        <v>2261351.1779999998</v>
      </c>
      <c r="F837" s="2">
        <f t="shared" si="26"/>
        <v>5233061.22</v>
      </c>
      <c r="G837" s="2">
        <f t="shared" si="27"/>
        <v>-710358.86400000006</v>
      </c>
      <c r="H837">
        <v>399.68900000000002</v>
      </c>
      <c r="I837">
        <v>24894.550999999999</v>
      </c>
      <c r="J837" s="21">
        <v>3.4</v>
      </c>
      <c r="K837" s="21">
        <v>3.5</v>
      </c>
      <c r="L837" s="21">
        <v>2.1</v>
      </c>
      <c r="M837" s="21">
        <v>3.6</v>
      </c>
      <c r="N837" s="21">
        <v>4.2</v>
      </c>
      <c r="R837" s="11" t="s">
        <v>199</v>
      </c>
      <c r="S837">
        <f>SUMIF(GDP!$A$2:$A$195,'World-GCIRaw'!B837,GDP!$H$2:$H$195)</f>
        <v>399.68900000000002</v>
      </c>
      <c r="T837">
        <f>SUMIF(POP!$A$3:$A$235,'World-GCIRaw'!R837,POP!$F$3:$F$235)</f>
        <v>24894.550999999999</v>
      </c>
    </row>
    <row r="838" spans="1:20" x14ac:dyDescent="0.3">
      <c r="A838">
        <v>2016</v>
      </c>
      <c r="B838" s="12" t="s">
        <v>253</v>
      </c>
      <c r="C838" s="12" t="s">
        <v>276</v>
      </c>
      <c r="D838" s="10">
        <v>2209814.62</v>
      </c>
      <c r="E838" s="10">
        <v>1022154.001</v>
      </c>
      <c r="F838" s="2">
        <f t="shared" si="26"/>
        <v>3231968.6210000003</v>
      </c>
      <c r="G838" s="2">
        <f t="shared" si="27"/>
        <v>-1187660.6189999999</v>
      </c>
      <c r="H838">
        <v>294.755</v>
      </c>
      <c r="I838">
        <v>18091.575000000001</v>
      </c>
      <c r="J838" s="21">
        <v>4.4000000000000004</v>
      </c>
      <c r="K838" s="21">
        <v>4.5999999999999996</v>
      </c>
      <c r="L838" s="21">
        <v>3.2</v>
      </c>
      <c r="M838" s="21">
        <v>4.9000000000000004</v>
      </c>
      <c r="N838" s="21">
        <v>4.7</v>
      </c>
      <c r="R838" s="11" t="s">
        <v>200</v>
      </c>
      <c r="S838">
        <f>SUMIF(GDP!$A$2:$A$195,'World-GCIRaw'!B838,GDP!$H$2:$H$195)</f>
        <v>294.755</v>
      </c>
      <c r="T838">
        <f>SUMIF(POP!$A$3:$A$235,'World-GCIRaw'!R838,POP!$F$3:$F$235)</f>
        <v>18091.575000000001</v>
      </c>
    </row>
    <row r="839" spans="1:20" x14ac:dyDescent="0.3">
      <c r="A839">
        <v>2016</v>
      </c>
      <c r="B839" s="12" t="s">
        <v>18</v>
      </c>
      <c r="C839" s="12" t="s">
        <v>17</v>
      </c>
      <c r="D839" s="10">
        <v>168375228.23300001</v>
      </c>
      <c r="E839" s="10">
        <v>189414073.15400001</v>
      </c>
      <c r="F839" s="2">
        <f t="shared" si="26"/>
        <v>357789301.38700002</v>
      </c>
      <c r="G839" s="2">
        <f t="shared" si="27"/>
        <v>21038844.921000004</v>
      </c>
      <c r="H839">
        <v>9380.98</v>
      </c>
      <c r="I839">
        <v>31187.264999999999</v>
      </c>
      <c r="J839" s="21">
        <v>5.6</v>
      </c>
      <c r="K839" s="21">
        <v>5.7</v>
      </c>
      <c r="L839" s="21">
        <v>5.0999999999999996</v>
      </c>
      <c r="M839" s="21">
        <v>5.6</v>
      </c>
      <c r="N839" s="21">
        <v>5.7</v>
      </c>
      <c r="R839" s="11" t="s">
        <v>328</v>
      </c>
      <c r="S839">
        <f>SUMIF(GDP!$A$2:$A$195,'World-GCIRaw'!B839,GDP!$H$2:$H$195)</f>
        <v>9380.98</v>
      </c>
      <c r="T839">
        <f>SUMIF(POP!$A$3:$A$235,'World-GCIRaw'!R839,POP!$F$3:$F$235)</f>
        <v>31187.264999999999</v>
      </c>
    </row>
    <row r="840" spans="1:20" hidden="1" x14ac:dyDescent="0.3">
      <c r="A840">
        <v>2016</v>
      </c>
      <c r="B840" s="28" t="s">
        <v>443</v>
      </c>
      <c r="C840" s="12" t="s">
        <v>487</v>
      </c>
      <c r="D840" s="10">
        <v>2127968.571</v>
      </c>
      <c r="E840" s="10">
        <v>256200</v>
      </c>
      <c r="F840" s="2">
        <f t="shared" si="26"/>
        <v>2384168.571</v>
      </c>
      <c r="G840" s="2">
        <f t="shared" si="27"/>
        <v>-1871768.571</v>
      </c>
      <c r="H840">
        <v>12447.19</v>
      </c>
      <c r="I840">
        <v>427.75599999999997</v>
      </c>
      <c r="J840" s="21">
        <v>0</v>
      </c>
      <c r="K840" s="21">
        <v>0</v>
      </c>
      <c r="L840" s="21">
        <v>0</v>
      </c>
      <c r="M840" s="21">
        <v>0</v>
      </c>
      <c r="N840" s="21">
        <v>0</v>
      </c>
      <c r="R840" s="11" t="s">
        <v>329</v>
      </c>
      <c r="S840">
        <f>SUMIF(GDP!$A$2:$A$195,'World-GCIRaw'!B840,GDP!$H$2:$H$195)</f>
        <v>12447.19</v>
      </c>
      <c r="T840">
        <f>SUMIF(POP!$A$3:$A$235,'World-GCIRaw'!R840,POP!$F$3:$F$235)</f>
        <v>427.75599999999997</v>
      </c>
    </row>
    <row r="841" spans="1:20" x14ac:dyDescent="0.3">
      <c r="A841">
        <v>2016</v>
      </c>
      <c r="B841" s="12" t="s">
        <v>254</v>
      </c>
      <c r="C841" s="12" t="s">
        <v>276</v>
      </c>
      <c r="D841" s="10">
        <v>3845404.7609999999</v>
      </c>
      <c r="E841" s="10">
        <v>2847593.5649999999</v>
      </c>
      <c r="F841" s="2">
        <f t="shared" si="26"/>
        <v>6692998.3259999994</v>
      </c>
      <c r="G841" s="2">
        <f t="shared" si="27"/>
        <v>-997811.196</v>
      </c>
      <c r="H841">
        <v>802.40700000000004</v>
      </c>
      <c r="I841">
        <v>17994.837</v>
      </c>
      <c r="J841" s="21">
        <v>4</v>
      </c>
      <c r="K841" s="21">
        <v>4.0999999999999996</v>
      </c>
      <c r="L841" s="21">
        <v>3.0433189936593452</v>
      </c>
      <c r="M841" s="21">
        <v>4.4000000000000004</v>
      </c>
      <c r="N841" s="21">
        <v>4.3</v>
      </c>
      <c r="R841" s="11" t="s">
        <v>201</v>
      </c>
      <c r="S841">
        <f>SUMIF(GDP!$A$2:$A$195,'World-GCIRaw'!B841,GDP!$H$2:$H$195)</f>
        <v>802.40700000000004</v>
      </c>
      <c r="T841">
        <f>SUMIF(POP!$A$3:$A$235,'World-GCIRaw'!R841,POP!$F$3:$F$235)</f>
        <v>17994.837</v>
      </c>
    </row>
    <row r="842" spans="1:20" x14ac:dyDescent="0.3">
      <c r="A842">
        <v>2016</v>
      </c>
      <c r="B842" s="12" t="s">
        <v>119</v>
      </c>
      <c r="C842" s="12" t="s">
        <v>488</v>
      </c>
      <c r="D842" s="10">
        <v>6413240.4400000004</v>
      </c>
      <c r="E842" s="10">
        <v>3145838</v>
      </c>
      <c r="F842" s="2">
        <f t="shared" si="26"/>
        <v>9559078.4400000013</v>
      </c>
      <c r="G842" s="2">
        <f t="shared" si="27"/>
        <v>-3267402.4400000004</v>
      </c>
      <c r="H842">
        <v>25411.37</v>
      </c>
      <c r="I842">
        <v>429.36200000000002</v>
      </c>
      <c r="J842" s="21">
        <v>5.8</v>
      </c>
      <c r="K842" s="21">
        <v>4.8</v>
      </c>
      <c r="L842" s="21">
        <v>0</v>
      </c>
      <c r="M842" s="21">
        <v>6.5</v>
      </c>
      <c r="N842" s="21">
        <v>6.1</v>
      </c>
      <c r="R842" s="11" t="s">
        <v>79</v>
      </c>
      <c r="S842">
        <f>SUMIF(GDP!$A$2:$A$195,'World-GCIRaw'!B842,GDP!$H$2:$H$195)</f>
        <v>25411.37</v>
      </c>
      <c r="T842">
        <f>SUMIF(POP!$A$3:$A$235,'World-GCIRaw'!R842,POP!$F$3:$F$235)</f>
        <v>429.36200000000002</v>
      </c>
    </row>
    <row r="843" spans="1:20" x14ac:dyDescent="0.3">
      <c r="A843">
        <v>2016</v>
      </c>
      <c r="B843" s="12" t="s">
        <v>255</v>
      </c>
      <c r="C843" s="12" t="s">
        <v>276</v>
      </c>
      <c r="D843" s="10">
        <v>1900060.7150000001</v>
      </c>
      <c r="E843" s="10">
        <v>1400679.61</v>
      </c>
      <c r="F843" s="2">
        <f t="shared" si="26"/>
        <v>3300740.3250000002</v>
      </c>
      <c r="G843" s="2">
        <f t="shared" si="27"/>
        <v>-499381.10499999998</v>
      </c>
      <c r="H843">
        <v>1089.43</v>
      </c>
      <c r="I843">
        <v>4301.018</v>
      </c>
      <c r="J843" s="21">
        <v>3.6</v>
      </c>
      <c r="K843" s="21">
        <v>3.4</v>
      </c>
      <c r="L843" s="21">
        <v>2.9</v>
      </c>
      <c r="M843" s="21">
        <v>4.5999999999999996</v>
      </c>
      <c r="N843" s="21">
        <v>3.5</v>
      </c>
      <c r="R843" s="11" t="s">
        <v>202</v>
      </c>
      <c r="S843">
        <f>SUMIF(GDP!$A$2:$A$195,'World-GCIRaw'!B843,GDP!$H$2:$H$195)</f>
        <v>1089.43</v>
      </c>
      <c r="T843">
        <f>SUMIF(POP!$A$3:$A$235,'World-GCIRaw'!R843,POP!$F$3:$F$235)</f>
        <v>4301.018</v>
      </c>
    </row>
    <row r="844" spans="1:20" x14ac:dyDescent="0.3">
      <c r="A844">
        <v>2016</v>
      </c>
      <c r="B844" s="12" t="s">
        <v>256</v>
      </c>
      <c r="C844" s="12" t="s">
        <v>276</v>
      </c>
      <c r="D844" s="10">
        <v>4654906.199</v>
      </c>
      <c r="E844" s="10">
        <v>2193836.1609999998</v>
      </c>
      <c r="F844" s="2">
        <f t="shared" si="26"/>
        <v>6848742.3599999994</v>
      </c>
      <c r="G844" s="2">
        <f t="shared" si="27"/>
        <v>-2461070.0380000002</v>
      </c>
      <c r="H844">
        <v>9681.42</v>
      </c>
      <c r="I844">
        <v>1262.1320000000001</v>
      </c>
      <c r="J844" s="21">
        <v>5.7</v>
      </c>
      <c r="K844" s="21">
        <v>5.5</v>
      </c>
      <c r="L844" s="21">
        <v>0</v>
      </c>
      <c r="M844" s="21">
        <v>5.4</v>
      </c>
      <c r="N844" s="21">
        <v>6.1</v>
      </c>
      <c r="R844" s="11" t="s">
        <v>203</v>
      </c>
      <c r="S844">
        <f>SUMIF(GDP!$A$2:$A$195,'World-GCIRaw'!B844,GDP!$H$2:$H$195)</f>
        <v>9681.42</v>
      </c>
      <c r="T844">
        <f>SUMIF(POP!$A$3:$A$235,'World-GCIRaw'!R844,POP!$F$3:$F$235)</f>
        <v>1262.1320000000001</v>
      </c>
    </row>
    <row r="845" spans="1:20" x14ac:dyDescent="0.3">
      <c r="A845">
        <v>2016</v>
      </c>
      <c r="B845" s="12" t="s">
        <v>445</v>
      </c>
      <c r="C845" s="12" t="s">
        <v>498</v>
      </c>
      <c r="D845" s="10">
        <v>387064351.34799999</v>
      </c>
      <c r="E845" s="10">
        <v>373900013.33099997</v>
      </c>
      <c r="F845" s="2">
        <f t="shared" si="26"/>
        <v>760964364.6789999</v>
      </c>
      <c r="G845" s="2">
        <f t="shared" si="27"/>
        <v>-13164338.01700002</v>
      </c>
      <c r="H845">
        <v>8814.92</v>
      </c>
      <c r="I845">
        <v>127540.423</v>
      </c>
      <c r="J845" s="21">
        <v>4.0999999999999996</v>
      </c>
      <c r="K845" s="21">
        <v>4.3</v>
      </c>
      <c r="L845" s="21">
        <v>2.9</v>
      </c>
      <c r="M845" s="21">
        <v>4.4000000000000004</v>
      </c>
      <c r="N845" s="21">
        <v>4.5999999999999996</v>
      </c>
      <c r="R845" s="11" t="s">
        <v>331</v>
      </c>
      <c r="S845">
        <f>SUMIF(GDP!$A$2:$A$195,'World-GCIRaw'!B845,GDP!$H$2:$H$195)</f>
        <v>8814.92</v>
      </c>
      <c r="T845">
        <f>SUMIF(POP!$A$3:$A$235,'World-GCIRaw'!R845,POP!$F$3:$F$235)</f>
        <v>127540.423</v>
      </c>
    </row>
    <row r="846" spans="1:20" hidden="1" x14ac:dyDescent="0.3">
      <c r="A846">
        <v>2016</v>
      </c>
      <c r="B846" s="28" t="s">
        <v>481</v>
      </c>
      <c r="C846" s="12" t="s">
        <v>497</v>
      </c>
      <c r="D846" s="10">
        <v>185995.296</v>
      </c>
      <c r="E846" s="10">
        <v>48725</v>
      </c>
      <c r="F846" s="2">
        <f t="shared" si="26"/>
        <v>234720.296</v>
      </c>
      <c r="G846" s="2">
        <f t="shared" si="27"/>
        <v>-137270.296</v>
      </c>
      <c r="H846">
        <v>3241.26</v>
      </c>
      <c r="I846">
        <v>104.937</v>
      </c>
      <c r="J846" s="21">
        <v>0</v>
      </c>
      <c r="K846" s="21">
        <v>0</v>
      </c>
      <c r="L846" s="21">
        <v>0</v>
      </c>
      <c r="M846" s="21">
        <v>0</v>
      </c>
      <c r="N846" s="21">
        <v>0</v>
      </c>
      <c r="R846" s="11" t="s">
        <v>332</v>
      </c>
      <c r="S846">
        <f>SUMIF(GDP!$A$2:$A$195,'World-GCIRaw'!B846,GDP!$H$2:$H$195)</f>
        <v>3241.26</v>
      </c>
      <c r="T846">
        <f>SUMIF(POP!$A$3:$A$235,'World-GCIRaw'!R846,POP!$F$3:$F$235)</f>
        <v>104.937</v>
      </c>
    </row>
    <row r="847" spans="1:20" x14ac:dyDescent="0.3">
      <c r="A847">
        <v>2016</v>
      </c>
      <c r="B847" s="12" t="s">
        <v>446</v>
      </c>
      <c r="C847" s="12" t="s">
        <v>500</v>
      </c>
      <c r="D847" s="10">
        <v>3339603.8339999998</v>
      </c>
      <c r="E847" s="10">
        <v>4916326.4630000014</v>
      </c>
      <c r="F847" s="2">
        <f t="shared" si="26"/>
        <v>8255930.2970000012</v>
      </c>
      <c r="G847" s="2">
        <f t="shared" si="27"/>
        <v>1576722.6290000016</v>
      </c>
      <c r="H847">
        <v>3576.86</v>
      </c>
      <c r="I847">
        <v>3027.3980000000001</v>
      </c>
      <c r="J847" s="21">
        <v>3.2</v>
      </c>
      <c r="K847" s="21">
        <v>3</v>
      </c>
      <c r="L847" s="21">
        <v>2.7</v>
      </c>
      <c r="M847" s="21">
        <v>1.3</v>
      </c>
      <c r="N847" s="21">
        <v>3.1</v>
      </c>
      <c r="R847" s="11" t="s">
        <v>333</v>
      </c>
      <c r="S847">
        <f>SUMIF(GDP!$A$2:$A$195,'World-GCIRaw'!B847,GDP!$H$2:$H$195)</f>
        <v>3576.86</v>
      </c>
      <c r="T847">
        <f>SUMIF(POP!$A$3:$A$235,'World-GCIRaw'!R847,POP!$F$3:$F$235)</f>
        <v>3027.3980000000001</v>
      </c>
    </row>
    <row r="848" spans="1:20" x14ac:dyDescent="0.3">
      <c r="A848">
        <v>2016</v>
      </c>
      <c r="B848" s="12" t="s">
        <v>118</v>
      </c>
      <c r="C848" s="12" t="e">
        <v>#N/A</v>
      </c>
      <c r="D848" s="10">
        <v>2262764.2820000001</v>
      </c>
      <c r="E848" s="10">
        <v>354316.46399999998</v>
      </c>
      <c r="F848" s="2">
        <f t="shared" si="26"/>
        <v>2617080.7460000003</v>
      </c>
      <c r="G848" s="2">
        <f t="shared" si="27"/>
        <v>-1908447.8180000002</v>
      </c>
      <c r="H848">
        <v>7028.21</v>
      </c>
      <c r="I848">
        <v>628.61500000000001</v>
      </c>
      <c r="J848" s="21">
        <v>3.4</v>
      </c>
      <c r="K848" s="21">
        <v>3.2</v>
      </c>
      <c r="L848" s="21">
        <v>2.9</v>
      </c>
      <c r="M848" s="21">
        <v>4</v>
      </c>
      <c r="N848" s="21">
        <v>4.0999999999999996</v>
      </c>
      <c r="R848" s="11" t="s">
        <v>80</v>
      </c>
      <c r="S848">
        <f>SUMIF(GDP!$A$2:$A$195,'World-GCIRaw'!B848,GDP!$H$2:$H$195)</f>
        <v>7028.21</v>
      </c>
      <c r="T848">
        <f>SUMIF(POP!$A$3:$A$235,'World-GCIRaw'!R848,POP!$F$3:$F$235)</f>
        <v>628.61500000000001</v>
      </c>
    </row>
    <row r="849" spans="1:20" x14ac:dyDescent="0.3">
      <c r="A849">
        <v>2016</v>
      </c>
      <c r="B849" s="12" t="s">
        <v>257</v>
      </c>
      <c r="C849" s="12" t="s">
        <v>488</v>
      </c>
      <c r="D849" s="10">
        <v>41696101.721000001</v>
      </c>
      <c r="E849" s="10">
        <v>22858288.521000002</v>
      </c>
      <c r="F849" s="2">
        <f t="shared" si="26"/>
        <v>64554390.241999999</v>
      </c>
      <c r="G849" s="2">
        <f t="shared" si="27"/>
        <v>-18837813.199999999</v>
      </c>
      <c r="H849">
        <v>2996.65</v>
      </c>
      <c r="I849">
        <v>35276.786</v>
      </c>
      <c r="J849" s="21">
        <v>4.5</v>
      </c>
      <c r="K849" s="21">
        <v>4.5999999999999996</v>
      </c>
      <c r="L849" s="21">
        <v>3.1</v>
      </c>
      <c r="M849" s="21">
        <v>5.5</v>
      </c>
      <c r="N849" s="21">
        <v>4.8</v>
      </c>
      <c r="R849" s="11" t="s">
        <v>204</v>
      </c>
      <c r="S849">
        <f>SUMIF(GDP!$A$2:$A$195,'World-GCIRaw'!B849,GDP!$H$2:$H$195)</f>
        <v>2996.65</v>
      </c>
      <c r="T849">
        <f>SUMIF(POP!$A$3:$A$235,'World-GCIRaw'!R849,POP!$F$3:$F$235)</f>
        <v>35276.786</v>
      </c>
    </row>
    <row r="850" spans="1:20" x14ac:dyDescent="0.3">
      <c r="A850">
        <v>2016</v>
      </c>
      <c r="B850" s="12" t="s">
        <v>258</v>
      </c>
      <c r="C850" s="12" t="s">
        <v>276</v>
      </c>
      <c r="D850" s="10">
        <v>5295312.574</v>
      </c>
      <c r="E850" s="10">
        <v>3352109.2450000001</v>
      </c>
      <c r="F850" s="2">
        <f t="shared" si="26"/>
        <v>8647421.8190000001</v>
      </c>
      <c r="G850" s="2">
        <f t="shared" si="27"/>
        <v>-1943203.3289999999</v>
      </c>
      <c r="H850">
        <v>379.00400000000002</v>
      </c>
      <c r="I850">
        <v>28829.475999999999</v>
      </c>
      <c r="J850" s="21">
        <v>4.0999999999999996</v>
      </c>
      <c r="K850" s="21">
        <v>3.5</v>
      </c>
      <c r="L850" s="21">
        <v>3</v>
      </c>
      <c r="M850" s="21">
        <v>5.0999999999999996</v>
      </c>
      <c r="N850" s="21">
        <v>4.7</v>
      </c>
      <c r="R850" s="11" t="s">
        <v>205</v>
      </c>
      <c r="S850">
        <f>SUMIF(GDP!$A$2:$A$195,'World-GCIRaw'!B850,GDP!$H$2:$H$195)</f>
        <v>379.00400000000002</v>
      </c>
      <c r="T850">
        <f>SUMIF(POP!$A$3:$A$235,'World-GCIRaw'!R850,POP!$F$3:$F$235)</f>
        <v>28829.475999999999</v>
      </c>
    </row>
    <row r="851" spans="1:20" hidden="1" x14ac:dyDescent="0.3">
      <c r="A851">
        <v>2016</v>
      </c>
      <c r="B851" s="28" t="s">
        <v>11</v>
      </c>
      <c r="C851" s="12" t="s">
        <v>17</v>
      </c>
      <c r="D851" s="10">
        <v>15695737.697000001</v>
      </c>
      <c r="E851" s="10">
        <v>11672717.471999999</v>
      </c>
      <c r="F851" s="2">
        <f t="shared" si="26"/>
        <v>27368455.169</v>
      </c>
      <c r="G851" s="2">
        <f t="shared" si="27"/>
        <v>-4023020.2250000015</v>
      </c>
      <c r="H851">
        <v>1156.8900000000001</v>
      </c>
      <c r="I851">
        <v>52885.222999999998</v>
      </c>
      <c r="J851" s="21">
        <v>0</v>
      </c>
      <c r="K851" s="21">
        <v>0</v>
      </c>
      <c r="L851" s="21">
        <v>0</v>
      </c>
      <c r="M851" s="21">
        <v>0</v>
      </c>
      <c r="N851" s="21">
        <v>0</v>
      </c>
      <c r="R851" s="11" t="s">
        <v>335</v>
      </c>
      <c r="S851">
        <f>SUMIF(GDP!$A$2:$A$195,'World-GCIRaw'!B851,GDP!$H$2:$H$195)</f>
        <v>1156.8900000000001</v>
      </c>
      <c r="T851">
        <f>SUMIF(POP!$A$3:$A$235,'World-GCIRaw'!R851,POP!$F$3:$F$235)</f>
        <v>52885.222999999998</v>
      </c>
    </row>
    <row r="852" spans="1:20" x14ac:dyDescent="0.3">
      <c r="A852">
        <v>2016</v>
      </c>
      <c r="B852" s="12" t="s">
        <v>259</v>
      </c>
      <c r="C852" s="12" t="s">
        <v>276</v>
      </c>
      <c r="D852" s="10">
        <v>6721043.5290000001</v>
      </c>
      <c r="E852" s="10">
        <v>4084061.9810000001</v>
      </c>
      <c r="F852" s="2">
        <f t="shared" si="26"/>
        <v>10805105.51</v>
      </c>
      <c r="G852" s="2">
        <f t="shared" si="27"/>
        <v>-2636981.548</v>
      </c>
      <c r="H852">
        <v>4852.05</v>
      </c>
      <c r="I852">
        <v>2479.7130000000002</v>
      </c>
      <c r="J852" s="21">
        <v>5.3</v>
      </c>
      <c r="K852" s="21">
        <v>5.6</v>
      </c>
      <c r="L852" s="21">
        <v>4.3</v>
      </c>
      <c r="M852" s="21">
        <v>6.6</v>
      </c>
      <c r="N852" s="21">
        <v>4.5999999999999996</v>
      </c>
      <c r="R852" s="11" t="s">
        <v>206</v>
      </c>
      <c r="S852">
        <f>SUMIF(GDP!$A$2:$A$195,'World-GCIRaw'!B852,GDP!$H$2:$H$195)</f>
        <v>4852.05</v>
      </c>
      <c r="T852">
        <f>SUMIF(POP!$A$3:$A$235,'World-GCIRaw'!R852,POP!$F$3:$F$235)</f>
        <v>2479.7130000000002</v>
      </c>
    </row>
    <row r="853" spans="1:20" hidden="1" x14ac:dyDescent="0.3">
      <c r="A853">
        <v>2016</v>
      </c>
      <c r="B853" s="28" t="s">
        <v>447</v>
      </c>
      <c r="C853" s="12" t="s">
        <v>497</v>
      </c>
      <c r="D853" s="10">
        <v>51000</v>
      </c>
      <c r="E853" s="10">
        <v>18000</v>
      </c>
      <c r="F853" s="2">
        <f t="shared" si="26"/>
        <v>69000</v>
      </c>
      <c r="G853" s="2">
        <f t="shared" si="27"/>
        <v>-33000</v>
      </c>
      <c r="H853">
        <v>7823.64</v>
      </c>
      <c r="I853">
        <v>11.347</v>
      </c>
      <c r="J853" s="21">
        <v>0</v>
      </c>
      <c r="K853" s="21">
        <v>0</v>
      </c>
      <c r="L853" s="21">
        <v>0</v>
      </c>
      <c r="M853" s="21">
        <v>0</v>
      </c>
      <c r="N853" s="21">
        <v>0</v>
      </c>
      <c r="R853" s="11" t="s">
        <v>336</v>
      </c>
      <c r="S853">
        <f>SUMIF(GDP!$A$2:$A$195,'World-GCIRaw'!B853,GDP!$H$2:$H$195)</f>
        <v>7823.64</v>
      </c>
      <c r="T853">
        <f>SUMIF(POP!$A$3:$A$235,'World-GCIRaw'!R853,POP!$F$3:$F$235)</f>
        <v>11.347</v>
      </c>
    </row>
    <row r="854" spans="1:20" x14ac:dyDescent="0.3">
      <c r="A854">
        <v>2016</v>
      </c>
      <c r="B854" s="12" t="s">
        <v>448</v>
      </c>
      <c r="C854" s="12" t="s">
        <v>487</v>
      </c>
      <c r="D854" s="10">
        <v>8878502.2249999996</v>
      </c>
      <c r="E854" s="10">
        <v>728846.44</v>
      </c>
      <c r="F854" s="2">
        <f t="shared" si="26"/>
        <v>9607348.6649999991</v>
      </c>
      <c r="G854" s="2">
        <f t="shared" si="27"/>
        <v>-8149655.7850000001</v>
      </c>
      <c r="H854">
        <v>730.98400000000004</v>
      </c>
      <c r="I854">
        <v>28982.771000000001</v>
      </c>
      <c r="J854" s="21">
        <v>2.6</v>
      </c>
      <c r="K854" s="21">
        <v>2.8</v>
      </c>
      <c r="L854" s="21">
        <v>0</v>
      </c>
      <c r="M854" s="21">
        <v>1.3</v>
      </c>
      <c r="N854" s="21">
        <v>2.6</v>
      </c>
      <c r="R854" s="11" t="s">
        <v>337</v>
      </c>
      <c r="S854">
        <f>SUMIF(GDP!$A$2:$A$195,'World-GCIRaw'!B854,GDP!$H$2:$H$195)</f>
        <v>730.98400000000004</v>
      </c>
      <c r="T854">
        <f>SUMIF(POP!$A$3:$A$235,'World-GCIRaw'!R854,POP!$F$3:$F$235)</f>
        <v>28982.771000000001</v>
      </c>
    </row>
    <row r="855" spans="1:20" x14ac:dyDescent="0.3">
      <c r="A855">
        <v>2016</v>
      </c>
      <c r="B855" s="12" t="s">
        <v>117</v>
      </c>
      <c r="C855" s="12" t="s">
        <v>488</v>
      </c>
      <c r="D855" s="10">
        <v>500797341.94999999</v>
      </c>
      <c r="E855" s="10">
        <v>570606431.09000003</v>
      </c>
      <c r="F855" s="2">
        <f t="shared" si="26"/>
        <v>1071403773.04</v>
      </c>
      <c r="G855" s="2">
        <f t="shared" si="27"/>
        <v>69809089.140000045</v>
      </c>
      <c r="H855">
        <v>46027.69</v>
      </c>
      <c r="I855">
        <v>16987.330000000002</v>
      </c>
      <c r="J855" s="21">
        <v>6.6</v>
      </c>
      <c r="K855" s="21">
        <v>5.8</v>
      </c>
      <c r="L855" s="21">
        <v>6.6</v>
      </c>
      <c r="M855" s="21">
        <v>7.5</v>
      </c>
      <c r="N855" s="21">
        <v>6.5</v>
      </c>
      <c r="R855" s="11" t="s">
        <v>82</v>
      </c>
      <c r="S855">
        <f>SUMIF(GDP!$A$2:$A$195,'World-GCIRaw'!B855,GDP!$H$2:$H$195)</f>
        <v>46027.69</v>
      </c>
      <c r="T855">
        <f>SUMIF(POP!$A$3:$A$235,'World-GCIRaw'!R855,POP!$F$3:$F$235)</f>
        <v>16987.330000000002</v>
      </c>
    </row>
    <row r="856" spans="1:20" x14ac:dyDescent="0.3">
      <c r="A856">
        <v>2016</v>
      </c>
      <c r="B856" s="12" t="s">
        <v>449</v>
      </c>
      <c r="C856" s="12" t="s">
        <v>497</v>
      </c>
      <c r="D856" s="10">
        <v>36043910.189999998</v>
      </c>
      <c r="E856" s="10">
        <v>33731328.471000001</v>
      </c>
      <c r="F856" s="2">
        <f t="shared" si="26"/>
        <v>69775238.660999998</v>
      </c>
      <c r="G856" s="2">
        <f t="shared" si="27"/>
        <v>-2312581.7189999968</v>
      </c>
      <c r="H856">
        <v>38982.800000000003</v>
      </c>
      <c r="I856">
        <v>4660.8329999999996</v>
      </c>
      <c r="J856" s="21">
        <v>4.8</v>
      </c>
      <c r="K856" s="21">
        <v>4.5</v>
      </c>
      <c r="L856" s="21">
        <v>3.4</v>
      </c>
      <c r="M856" s="21">
        <v>5.3</v>
      </c>
      <c r="N856" s="21">
        <v>5.7</v>
      </c>
      <c r="R856" s="11" t="s">
        <v>340</v>
      </c>
      <c r="S856">
        <f>SUMIF(GDP!$A$2:$A$195,'World-GCIRaw'!B856,GDP!$H$2:$H$195)</f>
        <v>38982.800000000003</v>
      </c>
      <c r="T856">
        <f>SUMIF(POP!$A$3:$A$235,'World-GCIRaw'!R856,POP!$F$3:$F$235)</f>
        <v>4660.8329999999996</v>
      </c>
    </row>
    <row r="857" spans="1:20" x14ac:dyDescent="0.3">
      <c r="A857">
        <v>2016</v>
      </c>
      <c r="B857" s="12" t="s">
        <v>450</v>
      </c>
      <c r="C857" s="12" t="s">
        <v>276</v>
      </c>
      <c r="D857" s="10">
        <v>7475805.835</v>
      </c>
      <c r="E857" s="10">
        <v>4591961.8</v>
      </c>
      <c r="F857" s="2">
        <f t="shared" si="26"/>
        <v>12067767.635</v>
      </c>
      <c r="G857" s="2">
        <f t="shared" si="27"/>
        <v>-2883844.0350000001</v>
      </c>
      <c r="H857">
        <v>2143.81</v>
      </c>
      <c r="I857">
        <v>6149.9279999999999</v>
      </c>
      <c r="J857" s="21">
        <v>3.2</v>
      </c>
      <c r="K857" s="21">
        <v>3.6</v>
      </c>
      <c r="L857" s="21">
        <v>0</v>
      </c>
      <c r="M857" s="21">
        <v>2.8</v>
      </c>
      <c r="N857" s="21">
        <v>3.6</v>
      </c>
      <c r="R857" s="11" t="s">
        <v>341</v>
      </c>
      <c r="S857">
        <f>SUMIF(GDP!$A$2:$A$195,'World-GCIRaw'!B857,GDP!$H$2:$H$195)</f>
        <v>2143.81</v>
      </c>
      <c r="T857">
        <f>SUMIF(POP!$A$3:$A$235,'World-GCIRaw'!R857,POP!$F$3:$F$235)</f>
        <v>6149.9279999999999</v>
      </c>
    </row>
    <row r="858" spans="1:20" x14ac:dyDescent="0.3">
      <c r="A858">
        <v>2016</v>
      </c>
      <c r="B858" s="12" t="s">
        <v>260</v>
      </c>
      <c r="C858" s="12" t="s">
        <v>276</v>
      </c>
      <c r="D858" s="10">
        <v>1860691.1310000001</v>
      </c>
      <c r="E858" s="10">
        <v>927241.62399999995</v>
      </c>
      <c r="F858" s="2">
        <f t="shared" si="26"/>
        <v>2787932.7549999999</v>
      </c>
      <c r="G858" s="2">
        <f t="shared" si="27"/>
        <v>-933449.5070000001</v>
      </c>
      <c r="H858">
        <v>418.27199999999999</v>
      </c>
      <c r="I858">
        <v>20672.987000000001</v>
      </c>
      <c r="J858" s="21">
        <v>3.4</v>
      </c>
      <c r="K858" s="21">
        <v>3.4</v>
      </c>
      <c r="L858" s="21">
        <v>3.3</v>
      </c>
      <c r="M858" s="21">
        <v>3.5</v>
      </c>
      <c r="N858" s="21">
        <v>3.5</v>
      </c>
      <c r="R858" s="11" t="s">
        <v>207</v>
      </c>
      <c r="S858">
        <f>SUMIF(GDP!$A$2:$A$195,'World-GCIRaw'!B858,GDP!$H$2:$H$195)</f>
        <v>418.27199999999999</v>
      </c>
      <c r="T858">
        <f>SUMIF(POP!$A$3:$A$235,'World-GCIRaw'!R858,POP!$F$3:$F$235)</f>
        <v>20672.987000000001</v>
      </c>
    </row>
    <row r="859" spans="1:20" x14ac:dyDescent="0.3">
      <c r="A859">
        <v>2016</v>
      </c>
      <c r="B859" s="12" t="s">
        <v>261</v>
      </c>
      <c r="C859" s="12" t="s">
        <v>276</v>
      </c>
      <c r="D859" s="10">
        <v>35194301.006999999</v>
      </c>
      <c r="E859" s="10">
        <v>32883045.467</v>
      </c>
      <c r="F859" s="2">
        <f t="shared" si="26"/>
        <v>68077346.474000007</v>
      </c>
      <c r="G859" s="2">
        <f t="shared" si="27"/>
        <v>-2311255.5399999991</v>
      </c>
      <c r="H859">
        <v>2207.86</v>
      </c>
      <c r="I859">
        <v>185989.64</v>
      </c>
      <c r="J859" s="21">
        <v>3.7</v>
      </c>
      <c r="K859" s="21">
        <v>3.2</v>
      </c>
      <c r="L859" s="21">
        <v>2.1</v>
      </c>
      <c r="M859" s="21">
        <v>4.2</v>
      </c>
      <c r="N859" s="21">
        <v>5.2</v>
      </c>
      <c r="R859" s="11" t="s">
        <v>208</v>
      </c>
      <c r="S859">
        <f>SUMIF(GDP!$A$2:$A$195,'World-GCIRaw'!B859,GDP!$H$2:$H$195)</f>
        <v>2207.86</v>
      </c>
      <c r="T859">
        <f>SUMIF(POP!$A$3:$A$235,'World-GCIRaw'!R859,POP!$F$3:$F$235)</f>
        <v>185989.64</v>
      </c>
    </row>
    <row r="860" spans="1:20" x14ac:dyDescent="0.3">
      <c r="A860">
        <v>2016</v>
      </c>
      <c r="B860" s="12" t="s">
        <v>115</v>
      </c>
      <c r="C860" s="12" t="s">
        <v>488</v>
      </c>
      <c r="D860" s="10">
        <v>72809787.769999996</v>
      </c>
      <c r="E860" s="10">
        <v>89628326.847000003</v>
      </c>
      <c r="F860" s="2">
        <f t="shared" si="26"/>
        <v>162438114.61699998</v>
      </c>
      <c r="G860" s="2">
        <f t="shared" si="27"/>
        <v>16818539.077000007</v>
      </c>
      <c r="H860">
        <v>70703.17</v>
      </c>
      <c r="I860">
        <v>5254.6940000000004</v>
      </c>
      <c r="J860" s="21">
        <v>4.8</v>
      </c>
      <c r="K860" s="21">
        <v>4.0999999999999996</v>
      </c>
      <c r="L860" s="21">
        <v>3.6</v>
      </c>
      <c r="M860" s="21">
        <v>5.4</v>
      </c>
      <c r="N860" s="21">
        <v>5.8</v>
      </c>
      <c r="R860" s="11" t="s">
        <v>83</v>
      </c>
      <c r="S860">
        <f>SUMIF(GDP!$A$2:$A$195,'World-GCIRaw'!B860,GDP!$H$2:$H$195)</f>
        <v>70703.17</v>
      </c>
      <c r="T860">
        <f>SUMIF(POP!$A$3:$A$235,'World-GCIRaw'!R860,POP!$F$3:$F$235)</f>
        <v>5254.6940000000004</v>
      </c>
    </row>
    <row r="861" spans="1:20" x14ac:dyDescent="0.3">
      <c r="A861">
        <v>2016</v>
      </c>
      <c r="B861" s="12" t="s">
        <v>164</v>
      </c>
      <c r="C861" s="12" t="s">
        <v>137</v>
      </c>
      <c r="D861" s="10">
        <v>23260012.443999998</v>
      </c>
      <c r="E861" s="10">
        <v>24454713.338</v>
      </c>
      <c r="F861" s="2">
        <f t="shared" si="26"/>
        <v>47714725.781999998</v>
      </c>
      <c r="G861" s="2">
        <f t="shared" si="27"/>
        <v>1194700.8940000013</v>
      </c>
      <c r="H861">
        <v>16447.32</v>
      </c>
      <c r="I861">
        <v>4424.7619999999997</v>
      </c>
      <c r="J861" s="21">
        <v>6.1</v>
      </c>
      <c r="K861" s="21">
        <v>5.9</v>
      </c>
      <c r="L861" s="21">
        <v>0</v>
      </c>
      <c r="M861" s="21">
        <v>5.9</v>
      </c>
      <c r="N861" s="21">
        <v>6.3</v>
      </c>
      <c r="R861" s="11" t="s">
        <v>147</v>
      </c>
      <c r="S861">
        <f>SUMIF(GDP!$A$2:$A$195,'World-GCIRaw'!B861,GDP!$H$2:$H$195)</f>
        <v>16447.32</v>
      </c>
      <c r="T861">
        <f>SUMIF(POP!$A$3:$A$235,'World-GCIRaw'!R861,POP!$F$3:$F$235)</f>
        <v>4424.7619999999997</v>
      </c>
    </row>
    <row r="862" spans="1:20" x14ac:dyDescent="0.3">
      <c r="A862">
        <v>2016</v>
      </c>
      <c r="B862" s="12" t="s">
        <v>451</v>
      </c>
      <c r="C862" s="12" t="s">
        <v>487</v>
      </c>
      <c r="D862" s="10">
        <v>46998269.104999997</v>
      </c>
      <c r="E862" s="10">
        <v>20533792.833000001</v>
      </c>
      <c r="F862" s="2">
        <f t="shared" si="26"/>
        <v>67532061.937999994</v>
      </c>
      <c r="G862" s="2">
        <f t="shared" si="27"/>
        <v>-26464476.271999996</v>
      </c>
      <c r="H862">
        <v>1439.63</v>
      </c>
      <c r="I862">
        <v>193203.476</v>
      </c>
      <c r="J862" s="21">
        <v>3.5</v>
      </c>
      <c r="K862" s="21">
        <v>3.8</v>
      </c>
      <c r="L862" s="21">
        <v>3.1</v>
      </c>
      <c r="M862" s="21">
        <v>3.7</v>
      </c>
      <c r="N862" s="21">
        <v>4</v>
      </c>
      <c r="R862" s="11" t="s">
        <v>344</v>
      </c>
      <c r="S862">
        <f>SUMIF(GDP!$A$2:$A$195,'World-GCIRaw'!B862,GDP!$H$2:$H$195)</f>
        <v>1439.63</v>
      </c>
      <c r="T862">
        <f>SUMIF(POP!$A$3:$A$235,'World-GCIRaw'!R862,POP!$F$3:$F$235)</f>
        <v>193203.476</v>
      </c>
    </row>
    <row r="863" spans="1:20" hidden="1" x14ac:dyDescent="0.3">
      <c r="A863">
        <v>2016</v>
      </c>
      <c r="B863" s="28" t="s">
        <v>452</v>
      </c>
      <c r="C863" s="12" t="s">
        <v>497</v>
      </c>
      <c r="D863" s="10">
        <v>153508.45000000001</v>
      </c>
      <c r="E863" s="10">
        <v>6539.6809999999996</v>
      </c>
      <c r="F863" s="2">
        <f t="shared" si="26"/>
        <v>160048.13100000002</v>
      </c>
      <c r="G863" s="2">
        <f t="shared" si="27"/>
        <v>-146968.769</v>
      </c>
      <c r="H863">
        <v>16828.689999999999</v>
      </c>
      <c r="I863">
        <v>21.503</v>
      </c>
      <c r="J863" s="21">
        <v>0</v>
      </c>
      <c r="K863" s="21">
        <v>0</v>
      </c>
      <c r="L863" s="21">
        <v>0</v>
      </c>
      <c r="M863" s="21">
        <v>0</v>
      </c>
      <c r="N863" s="21">
        <v>0</v>
      </c>
      <c r="R863" s="11" t="s">
        <v>345</v>
      </c>
      <c r="S863">
        <f>SUMIF(GDP!$A$2:$A$195,'World-GCIRaw'!B863,GDP!$H$2:$H$195)</f>
        <v>16828.689999999999</v>
      </c>
      <c r="T863">
        <f>SUMIF(POP!$A$3:$A$235,'World-GCIRaw'!R863,POP!$F$3:$F$235)</f>
        <v>21.503</v>
      </c>
    </row>
    <row r="864" spans="1:20" x14ac:dyDescent="0.3">
      <c r="A864">
        <v>2016</v>
      </c>
      <c r="B864" s="12" t="s">
        <v>453</v>
      </c>
      <c r="C864" s="12" t="s">
        <v>498</v>
      </c>
      <c r="D864" s="10">
        <v>20934662</v>
      </c>
      <c r="E864" s="10">
        <v>11194931.374</v>
      </c>
      <c r="F864" s="2">
        <f t="shared" si="26"/>
        <v>32129593.373999998</v>
      </c>
      <c r="G864" s="2">
        <f t="shared" si="27"/>
        <v>-9739730.6260000002</v>
      </c>
      <c r="H864">
        <v>14356.45</v>
      </c>
      <c r="I864">
        <v>4034.1190000000001</v>
      </c>
      <c r="J864" s="21">
        <v>4.7</v>
      </c>
      <c r="K864" s="21">
        <v>4.5</v>
      </c>
      <c r="L864" s="21">
        <v>4.2</v>
      </c>
      <c r="M864" s="21">
        <v>6.3</v>
      </c>
      <c r="N864" s="21">
        <v>6.2</v>
      </c>
      <c r="R864" s="11" t="s">
        <v>346</v>
      </c>
      <c r="S864">
        <f>SUMIF(GDP!$A$2:$A$195,'World-GCIRaw'!B864,GDP!$H$2:$H$195)</f>
        <v>14356.45</v>
      </c>
      <c r="T864">
        <f>SUMIF(POP!$A$3:$A$235,'World-GCIRaw'!R864,POP!$F$3:$F$235)</f>
        <v>4034.1190000000001</v>
      </c>
    </row>
    <row r="865" spans="1:20" hidden="1" x14ac:dyDescent="0.3">
      <c r="A865">
        <v>2016</v>
      </c>
      <c r="B865" s="28" t="s">
        <v>454</v>
      </c>
      <c r="C865" s="12" t="s">
        <v>497</v>
      </c>
      <c r="D865" s="10">
        <v>2067703</v>
      </c>
      <c r="E865" s="10">
        <v>8194035</v>
      </c>
      <c r="F865" s="2">
        <f t="shared" si="26"/>
        <v>10261738</v>
      </c>
      <c r="G865" s="2">
        <f t="shared" si="27"/>
        <v>6126332</v>
      </c>
      <c r="H865">
        <v>2353.4699999999998</v>
      </c>
      <c r="I865">
        <v>8084.991</v>
      </c>
      <c r="J865" s="21">
        <v>0</v>
      </c>
      <c r="K865" s="21">
        <v>0</v>
      </c>
      <c r="L865" s="21">
        <v>0</v>
      </c>
      <c r="M865" s="21">
        <v>0</v>
      </c>
      <c r="N865" s="21">
        <v>0</v>
      </c>
      <c r="R865" s="11" t="s">
        <v>347</v>
      </c>
      <c r="S865">
        <f>SUMIF(GDP!$A$2:$A$195,'World-GCIRaw'!B865,GDP!$H$2:$H$195)</f>
        <v>2353.4699999999998</v>
      </c>
      <c r="T865">
        <f>SUMIF(POP!$A$3:$A$235,'World-GCIRaw'!R865,POP!$F$3:$F$235)</f>
        <v>8084.991</v>
      </c>
    </row>
    <row r="866" spans="1:20" x14ac:dyDescent="0.3">
      <c r="A866">
        <v>2016</v>
      </c>
      <c r="B866" s="12" t="s">
        <v>455</v>
      </c>
      <c r="C866" s="12" t="s">
        <v>498</v>
      </c>
      <c r="D866" s="10">
        <v>9752559.4140000008</v>
      </c>
      <c r="E866" s="10">
        <v>8501839.0470000003</v>
      </c>
      <c r="F866" s="2">
        <f t="shared" si="26"/>
        <v>18254398.461000003</v>
      </c>
      <c r="G866" s="2">
        <f t="shared" si="27"/>
        <v>-1250720.3670000006</v>
      </c>
      <c r="H866">
        <v>5259.94</v>
      </c>
      <c r="I866">
        <v>6725.308</v>
      </c>
      <c r="J866" s="21">
        <v>2.4</v>
      </c>
      <c r="K866" s="21">
        <v>2.2000000000000002</v>
      </c>
      <c r="L866" s="21">
        <v>0</v>
      </c>
      <c r="M866" s="21">
        <v>3.1</v>
      </c>
      <c r="N866" s="21">
        <v>2.6</v>
      </c>
      <c r="R866" s="11" t="s">
        <v>348</v>
      </c>
      <c r="S866">
        <f>SUMIF(GDP!$A$2:$A$195,'World-GCIRaw'!B866,GDP!$H$2:$H$195)</f>
        <v>5259.94</v>
      </c>
      <c r="T866">
        <f>SUMIF(POP!$A$3:$A$235,'World-GCIRaw'!R866,POP!$F$3:$F$235)</f>
        <v>6725.308</v>
      </c>
    </row>
    <row r="867" spans="1:20" x14ac:dyDescent="0.3">
      <c r="A867">
        <v>2016</v>
      </c>
      <c r="B867" s="12" t="s">
        <v>456</v>
      </c>
      <c r="C867" s="12" t="s">
        <v>498</v>
      </c>
      <c r="D867" s="10">
        <v>36147726.688000001</v>
      </c>
      <c r="E867" s="10">
        <v>36309958.803999998</v>
      </c>
      <c r="F867" s="2">
        <f t="shared" si="26"/>
        <v>72457685.491999999</v>
      </c>
      <c r="G867" s="2">
        <f t="shared" si="27"/>
        <v>162232.11599999666</v>
      </c>
      <c r="H867">
        <v>6175.88</v>
      </c>
      <c r="I867">
        <v>31773.839</v>
      </c>
      <c r="J867" s="21">
        <v>3</v>
      </c>
      <c r="K867" s="21">
        <v>3</v>
      </c>
      <c r="L867" s="21">
        <v>1.9</v>
      </c>
      <c r="M867" s="21">
        <v>3.6</v>
      </c>
      <c r="N867" s="21">
        <v>4.0999999999999996</v>
      </c>
      <c r="R867" s="11" t="s">
        <v>349</v>
      </c>
      <c r="S867">
        <f>SUMIF(GDP!$A$2:$A$195,'World-GCIRaw'!B867,GDP!$H$2:$H$195)</f>
        <v>6175.88</v>
      </c>
      <c r="T867">
        <f>SUMIF(POP!$A$3:$A$235,'World-GCIRaw'!R867,POP!$F$3:$F$235)</f>
        <v>31773.839</v>
      </c>
    </row>
    <row r="868" spans="1:20" x14ac:dyDescent="0.3">
      <c r="A868">
        <v>2016</v>
      </c>
      <c r="B868" s="12" t="s">
        <v>12</v>
      </c>
      <c r="C868" s="12" t="s">
        <v>17</v>
      </c>
      <c r="D868" s="10">
        <v>85908572.115999997</v>
      </c>
      <c r="E868" s="10">
        <v>56312747.947999999</v>
      </c>
      <c r="F868" s="2">
        <f t="shared" si="26"/>
        <v>142221320.06400001</v>
      </c>
      <c r="G868" s="2">
        <f t="shared" si="27"/>
        <v>-29595824.167999998</v>
      </c>
      <c r="H868">
        <v>2953.21</v>
      </c>
      <c r="I868">
        <v>103320.22199999999</v>
      </c>
      <c r="J868" s="21">
        <v>3.3</v>
      </c>
      <c r="K868" s="21">
        <v>3.3</v>
      </c>
      <c r="L868" s="21">
        <v>2.2000000000000002</v>
      </c>
      <c r="M868" s="21">
        <v>3.2</v>
      </c>
      <c r="N868" s="21">
        <v>3.7</v>
      </c>
      <c r="R868" s="11" t="s">
        <v>350</v>
      </c>
      <c r="S868">
        <f>SUMIF(GDP!$A$2:$A$195,'World-GCIRaw'!B868,GDP!$H$2:$H$195)</f>
        <v>2953.21</v>
      </c>
      <c r="T868">
        <f>SUMIF(POP!$A$3:$A$235,'World-GCIRaw'!R868,POP!$F$3:$F$235)</f>
        <v>103320.22199999999</v>
      </c>
    </row>
    <row r="869" spans="1:20" x14ac:dyDescent="0.3">
      <c r="A869">
        <v>2016</v>
      </c>
      <c r="B869" s="12" t="s">
        <v>114</v>
      </c>
      <c r="C869" s="12" t="s">
        <v>488</v>
      </c>
      <c r="D869" s="10">
        <v>188517818.933</v>
      </c>
      <c r="E869" s="10">
        <v>196455269.59799999</v>
      </c>
      <c r="F869" s="2">
        <f t="shared" si="26"/>
        <v>384973088.53100002</v>
      </c>
      <c r="G869" s="2">
        <f t="shared" si="27"/>
        <v>7937450.6649999917</v>
      </c>
      <c r="H869">
        <v>12427.65</v>
      </c>
      <c r="I869">
        <v>38224.410000000003</v>
      </c>
      <c r="J869" s="21">
        <v>3.9</v>
      </c>
      <c r="K869" s="21">
        <v>3.6</v>
      </c>
      <c r="L869" s="21">
        <v>3.9</v>
      </c>
      <c r="M869" s="21">
        <v>4.0999999999999996</v>
      </c>
      <c r="N869" s="21">
        <v>4.3</v>
      </c>
      <c r="R869" s="11" t="s">
        <v>84</v>
      </c>
      <c r="S869">
        <f>SUMIF(GDP!$A$2:$A$195,'World-GCIRaw'!B869,GDP!$H$2:$H$195)</f>
        <v>12427.65</v>
      </c>
      <c r="T869">
        <f>SUMIF(POP!$A$3:$A$235,'World-GCIRaw'!R869,POP!$F$3:$F$235)</f>
        <v>38224.410000000003</v>
      </c>
    </row>
    <row r="870" spans="1:20" x14ac:dyDescent="0.3">
      <c r="A870">
        <v>2016</v>
      </c>
      <c r="B870" s="12" t="s">
        <v>113</v>
      </c>
      <c r="C870" s="12" t="s">
        <v>488</v>
      </c>
      <c r="D870" s="10">
        <v>67952834.136999995</v>
      </c>
      <c r="E870" s="10">
        <v>55371549.25</v>
      </c>
      <c r="F870" s="2">
        <f t="shared" si="26"/>
        <v>123324383.38699999</v>
      </c>
      <c r="G870" s="2">
        <f t="shared" si="27"/>
        <v>-12581284.886999995</v>
      </c>
      <c r="H870">
        <v>19985.55</v>
      </c>
      <c r="I870">
        <v>10371.627</v>
      </c>
      <c r="J870" s="21">
        <v>5.8</v>
      </c>
      <c r="K870" s="21">
        <v>6.5</v>
      </c>
      <c r="L870" s="21">
        <v>5.0999999999999996</v>
      </c>
      <c r="M870" s="21">
        <v>6.6</v>
      </c>
      <c r="N870" s="21">
        <v>5.3</v>
      </c>
      <c r="R870" s="11" t="s">
        <v>85</v>
      </c>
      <c r="S870">
        <f>SUMIF(GDP!$A$2:$A$195,'World-GCIRaw'!B870,GDP!$H$2:$H$195)</f>
        <v>19985.55</v>
      </c>
      <c r="T870">
        <f>SUMIF(POP!$A$3:$A$235,'World-GCIRaw'!R870,POP!$F$3:$F$235)</f>
        <v>10371.627</v>
      </c>
    </row>
    <row r="871" spans="1:20" x14ac:dyDescent="0.3">
      <c r="A871">
        <v>2016</v>
      </c>
      <c r="B871" s="12" t="s">
        <v>165</v>
      </c>
      <c r="C871" s="12" t="s">
        <v>137</v>
      </c>
      <c r="D871" s="10">
        <v>32060069.583999999</v>
      </c>
      <c r="E871" s="10">
        <v>57310548.344999999</v>
      </c>
      <c r="F871" s="2">
        <f t="shared" si="26"/>
        <v>89370617.92899999</v>
      </c>
      <c r="G871" s="2">
        <f t="shared" si="27"/>
        <v>25250478.761</v>
      </c>
      <c r="H871">
        <v>57965.38</v>
      </c>
      <c r="I871">
        <v>2569.8040000000001</v>
      </c>
      <c r="J871" s="21">
        <v>5.8</v>
      </c>
      <c r="K871" s="21">
        <v>5.6</v>
      </c>
      <c r="L871" s="21">
        <v>0</v>
      </c>
      <c r="M871" s="21">
        <v>5.5</v>
      </c>
      <c r="N871" s="21">
        <v>6.1</v>
      </c>
      <c r="R871" s="11" t="s">
        <v>148</v>
      </c>
      <c r="S871">
        <f>SUMIF(GDP!$A$2:$A$195,'World-GCIRaw'!B871,GDP!$H$2:$H$195)</f>
        <v>57965.38</v>
      </c>
      <c r="T871">
        <f>SUMIF(POP!$A$3:$A$235,'World-GCIRaw'!R871,POP!$F$3:$F$235)</f>
        <v>2569.8040000000001</v>
      </c>
    </row>
    <row r="872" spans="1:20" hidden="1" x14ac:dyDescent="0.3">
      <c r="A872">
        <v>2016</v>
      </c>
      <c r="B872" s="28" t="s">
        <v>112</v>
      </c>
      <c r="C872" s="12" t="s">
        <v>488</v>
      </c>
      <c r="D872" s="10">
        <v>4020359.2829999998</v>
      </c>
      <c r="E872" s="10">
        <v>2044610.956</v>
      </c>
      <c r="F872" s="2">
        <f t="shared" si="26"/>
        <v>6064970.2390000001</v>
      </c>
      <c r="G872" s="2">
        <f t="shared" si="27"/>
        <v>-1975748.3269999998</v>
      </c>
      <c r="H872">
        <v>2273.16</v>
      </c>
      <c r="I872">
        <v>4059.6080000000002</v>
      </c>
      <c r="J872" s="21">
        <v>0</v>
      </c>
      <c r="K872" s="21">
        <v>0</v>
      </c>
      <c r="L872" s="21">
        <v>0</v>
      </c>
      <c r="M872" s="21">
        <v>0</v>
      </c>
      <c r="N872" s="21">
        <v>0</v>
      </c>
      <c r="R872" s="11" t="s">
        <v>86</v>
      </c>
      <c r="S872">
        <f>SUMIF(GDP!$A$2:$A$195,'World-GCIRaw'!B872,GDP!$H$2:$H$195)</f>
        <v>2273.16</v>
      </c>
      <c r="T872">
        <f>SUMIF(POP!$A$3:$A$235,'World-GCIRaw'!R872,POP!$F$3:$F$235)</f>
        <v>4059.6080000000002</v>
      </c>
    </row>
    <row r="873" spans="1:20" x14ac:dyDescent="0.3">
      <c r="A873">
        <v>2016</v>
      </c>
      <c r="B873" s="12" t="s">
        <v>111</v>
      </c>
      <c r="C873" s="12" t="s">
        <v>488</v>
      </c>
      <c r="D873" s="10">
        <v>74604616.828999996</v>
      </c>
      <c r="E873" s="10">
        <v>63581004.346000001</v>
      </c>
      <c r="F873" s="2">
        <f t="shared" si="26"/>
        <v>138185621.17500001</v>
      </c>
      <c r="G873" s="2">
        <f t="shared" si="27"/>
        <v>-11023612.482999995</v>
      </c>
      <c r="H873">
        <v>9538.93</v>
      </c>
      <c r="I873">
        <v>19778.082999999999</v>
      </c>
      <c r="J873" s="21">
        <v>3.4</v>
      </c>
      <c r="K873" s="21">
        <v>2.6</v>
      </c>
      <c r="L873" s="21">
        <v>2.4</v>
      </c>
      <c r="M873" s="21">
        <v>3.4</v>
      </c>
      <c r="N873" s="21">
        <v>3.7</v>
      </c>
      <c r="R873" s="11" t="s">
        <v>87</v>
      </c>
      <c r="S873">
        <f>SUMIF(GDP!$A$2:$A$195,'World-GCIRaw'!B873,GDP!$H$2:$H$195)</f>
        <v>9538.93</v>
      </c>
      <c r="T873">
        <f>SUMIF(POP!$A$3:$A$235,'World-GCIRaw'!R873,POP!$F$3:$F$235)</f>
        <v>19778.082999999999</v>
      </c>
    </row>
    <row r="874" spans="1:20" x14ac:dyDescent="0.3">
      <c r="A874">
        <v>2016</v>
      </c>
      <c r="B874" s="12" t="s">
        <v>110</v>
      </c>
      <c r="C874" s="12" t="s">
        <v>488</v>
      </c>
      <c r="D874" s="10">
        <v>182257213.91</v>
      </c>
      <c r="E874" s="10">
        <v>285491052.00599998</v>
      </c>
      <c r="F874" s="2">
        <f t="shared" si="26"/>
        <v>467748265.91600001</v>
      </c>
      <c r="G874" s="2">
        <f t="shared" si="27"/>
        <v>103233838.09599999</v>
      </c>
      <c r="H874">
        <v>8909.5499999999993</v>
      </c>
      <c r="I874">
        <v>143964.51300000001</v>
      </c>
      <c r="J874" s="21">
        <v>4</v>
      </c>
      <c r="K874" s="21">
        <v>2.8</v>
      </c>
      <c r="L874" s="21">
        <v>4.4000000000000004</v>
      </c>
      <c r="M874" s="21">
        <v>4</v>
      </c>
      <c r="N874" s="21">
        <v>4.4000000000000004</v>
      </c>
      <c r="R874" s="11" t="s">
        <v>88</v>
      </c>
      <c r="S874">
        <f>SUMIF(GDP!$A$2:$A$195,'World-GCIRaw'!B874,GDP!$H$2:$H$195)</f>
        <v>8909.5499999999993</v>
      </c>
      <c r="T874">
        <f>SUMIF(POP!$A$3:$A$235,'World-GCIRaw'!R874,POP!$F$3:$F$235)</f>
        <v>143964.51300000001</v>
      </c>
    </row>
    <row r="875" spans="1:20" x14ac:dyDescent="0.3">
      <c r="A875">
        <v>2016</v>
      </c>
      <c r="B875" s="12" t="s">
        <v>262</v>
      </c>
      <c r="C875" s="12" t="s">
        <v>276</v>
      </c>
      <c r="D875" s="10">
        <v>2481480</v>
      </c>
      <c r="E875" s="10">
        <v>726540</v>
      </c>
      <c r="F875" s="2">
        <f t="shared" si="26"/>
        <v>3208020</v>
      </c>
      <c r="G875" s="2">
        <f t="shared" si="27"/>
        <v>-1754940</v>
      </c>
      <c r="H875">
        <v>734.822</v>
      </c>
      <c r="I875">
        <v>11917.508</v>
      </c>
      <c r="J875" s="21">
        <v>4.5999999999999996</v>
      </c>
      <c r="K875" s="21">
        <v>4.3</v>
      </c>
      <c r="L875" s="21">
        <v>0</v>
      </c>
      <c r="M875" s="21">
        <v>4.3</v>
      </c>
      <c r="N875" s="21">
        <v>5.0999999999999996</v>
      </c>
      <c r="R875" s="11" t="s">
        <v>209</v>
      </c>
      <c r="S875">
        <f>SUMIF(GDP!$A$2:$A$195,'World-GCIRaw'!B875,GDP!$H$2:$H$195)</f>
        <v>734.822</v>
      </c>
      <c r="T875">
        <f>SUMIF(POP!$A$3:$A$235,'World-GCIRaw'!R875,POP!$F$3:$F$235)</f>
        <v>11917.508</v>
      </c>
    </row>
    <row r="876" spans="1:20" hidden="1" x14ac:dyDescent="0.3">
      <c r="A876">
        <v>2016</v>
      </c>
      <c r="B876" s="28" t="s">
        <v>482</v>
      </c>
      <c r="C876" s="12" t="s">
        <v>498</v>
      </c>
      <c r="D876" s="10">
        <v>333779.25599999999</v>
      </c>
      <c r="E876" s="10">
        <v>51081</v>
      </c>
      <c r="F876" s="2">
        <f t="shared" si="26"/>
        <v>384860.25599999999</v>
      </c>
      <c r="G876" s="2">
        <f t="shared" si="27"/>
        <v>-282698.25599999999</v>
      </c>
      <c r="H876">
        <v>17485.919999999998</v>
      </c>
      <c r="I876">
        <v>54.820999999999998</v>
      </c>
      <c r="J876" s="21">
        <v>0</v>
      </c>
      <c r="K876" s="21">
        <v>0</v>
      </c>
      <c r="L876" s="21">
        <v>0</v>
      </c>
      <c r="M876" s="21">
        <v>0</v>
      </c>
      <c r="N876" s="21">
        <v>0</v>
      </c>
      <c r="R876" s="11" t="s">
        <v>351</v>
      </c>
      <c r="S876">
        <f>SUMIF(GDP!$A$2:$A$195,'World-GCIRaw'!B876,GDP!$H$2:$H$195)</f>
        <v>17485.919999999998</v>
      </c>
      <c r="T876">
        <f>SUMIF(POP!$A$3:$A$235,'World-GCIRaw'!R876,POP!$F$3:$F$235)</f>
        <v>54.820999999999998</v>
      </c>
    </row>
    <row r="877" spans="1:20" hidden="1" x14ac:dyDescent="0.3">
      <c r="A877">
        <v>2016</v>
      </c>
      <c r="B877" s="28" t="s">
        <v>483</v>
      </c>
      <c r="C877" s="12" t="s">
        <v>498</v>
      </c>
      <c r="D877" s="10">
        <v>668503.68999999994</v>
      </c>
      <c r="E877" s="10">
        <v>119806.601</v>
      </c>
      <c r="F877" s="2">
        <f t="shared" si="26"/>
        <v>788310.29099999997</v>
      </c>
      <c r="G877" s="2">
        <f t="shared" si="27"/>
        <v>-548697.08899999992</v>
      </c>
      <c r="H877">
        <v>9678.51</v>
      </c>
      <c r="I877">
        <v>178.01499999999999</v>
      </c>
      <c r="J877" s="21">
        <v>0</v>
      </c>
      <c r="K877" s="21">
        <v>0</v>
      </c>
      <c r="L877" s="21">
        <v>0</v>
      </c>
      <c r="M877" s="21">
        <v>0</v>
      </c>
      <c r="N877" s="21">
        <v>0</v>
      </c>
      <c r="R877" s="11" t="s">
        <v>352</v>
      </c>
      <c r="S877">
        <f>SUMIF(GDP!$A$2:$A$195,'World-GCIRaw'!B877,GDP!$H$2:$H$195)</f>
        <v>9678.51</v>
      </c>
      <c r="T877">
        <f>SUMIF(POP!$A$3:$A$235,'World-GCIRaw'!R877,POP!$F$3:$F$235)</f>
        <v>178.01499999999999</v>
      </c>
    </row>
    <row r="878" spans="1:20" hidden="1" x14ac:dyDescent="0.3">
      <c r="A878">
        <v>2016</v>
      </c>
      <c r="B878" s="28" t="s">
        <v>484</v>
      </c>
      <c r="C878" s="12" t="s">
        <v>498</v>
      </c>
      <c r="D878" s="10">
        <v>334767.43900000001</v>
      </c>
      <c r="E878" s="10">
        <v>43012.870999999999</v>
      </c>
      <c r="F878" s="2">
        <f t="shared" si="26"/>
        <v>377780.31</v>
      </c>
      <c r="G878" s="2">
        <f t="shared" si="27"/>
        <v>-291754.56800000003</v>
      </c>
      <c r="H878">
        <v>7000.32</v>
      </c>
      <c r="I878">
        <v>109.643</v>
      </c>
      <c r="J878" s="21">
        <v>0</v>
      </c>
      <c r="K878" s="21">
        <v>0</v>
      </c>
      <c r="L878" s="21">
        <v>0</v>
      </c>
      <c r="M878" s="21">
        <v>0</v>
      </c>
      <c r="N878" s="21">
        <v>0</v>
      </c>
      <c r="R878" s="11" t="s">
        <v>354</v>
      </c>
      <c r="S878">
        <f>SUMIF(GDP!$A$2:$A$195,'World-GCIRaw'!B878,GDP!$H$2:$H$195)</f>
        <v>7000.32</v>
      </c>
      <c r="T878">
        <f>SUMIF(POP!$A$3:$A$235,'World-GCIRaw'!R878,POP!$F$3:$F$235)</f>
        <v>109.643</v>
      </c>
    </row>
    <row r="879" spans="1:20" hidden="1" x14ac:dyDescent="0.3">
      <c r="A879">
        <v>2016</v>
      </c>
      <c r="B879" s="28" t="s">
        <v>458</v>
      </c>
      <c r="C879" s="12" t="s">
        <v>497</v>
      </c>
      <c r="D879" s="10">
        <v>349840.565</v>
      </c>
      <c r="E879" s="10">
        <v>56040.491000000002</v>
      </c>
      <c r="F879" s="2">
        <f t="shared" si="26"/>
        <v>405881.05599999998</v>
      </c>
      <c r="G879" s="2">
        <f t="shared" si="27"/>
        <v>-293800.07400000002</v>
      </c>
      <c r="H879">
        <v>4015.21</v>
      </c>
      <c r="I879">
        <v>195.125</v>
      </c>
      <c r="J879" s="21">
        <v>0</v>
      </c>
      <c r="K879" s="21">
        <v>0</v>
      </c>
      <c r="L879" s="21">
        <v>0</v>
      </c>
      <c r="M879" s="21">
        <v>0</v>
      </c>
      <c r="N879" s="21">
        <v>0</v>
      </c>
      <c r="R879" s="11" t="s">
        <v>355</v>
      </c>
      <c r="S879">
        <f>SUMIF(GDP!$A$2:$A$195,'World-GCIRaw'!B879,GDP!$H$2:$H$195)</f>
        <v>4015.21</v>
      </c>
      <c r="T879">
        <f>SUMIF(POP!$A$3:$A$235,'World-GCIRaw'!R879,POP!$F$3:$F$235)</f>
        <v>195.125</v>
      </c>
    </row>
    <row r="880" spans="1:20" hidden="1" x14ac:dyDescent="0.3">
      <c r="A880">
        <v>2016</v>
      </c>
      <c r="B880" s="28" t="s">
        <v>263</v>
      </c>
      <c r="C880" s="12" t="s">
        <v>276</v>
      </c>
      <c r="D880" s="10">
        <v>139352.022</v>
      </c>
      <c r="E880" s="10">
        <v>13640</v>
      </c>
      <c r="F880" s="2">
        <f t="shared" si="26"/>
        <v>152992.022</v>
      </c>
      <c r="G880" s="2">
        <f t="shared" si="27"/>
        <v>-125712.022</v>
      </c>
      <c r="H880">
        <v>1705.69</v>
      </c>
      <c r="I880">
        <v>199.91</v>
      </c>
      <c r="J880" s="21">
        <v>0</v>
      </c>
      <c r="K880" s="21">
        <v>0</v>
      </c>
      <c r="L880" s="21">
        <v>0</v>
      </c>
      <c r="M880" s="21">
        <v>0</v>
      </c>
      <c r="N880" s="21">
        <v>0</v>
      </c>
      <c r="R880" s="11" t="s">
        <v>211</v>
      </c>
      <c r="S880">
        <f>SUMIF(GDP!$A$2:$A$195,'World-GCIRaw'!B880,GDP!$H$2:$H$195)</f>
        <v>1705.69</v>
      </c>
      <c r="T880">
        <f>SUMIF(POP!$A$3:$A$235,'World-GCIRaw'!R880,POP!$F$3:$F$235)</f>
        <v>199.91</v>
      </c>
    </row>
    <row r="881" spans="1:20" x14ac:dyDescent="0.3">
      <c r="A881">
        <v>2016</v>
      </c>
      <c r="B881" s="12" t="s">
        <v>166</v>
      </c>
      <c r="C881" s="12" t="s">
        <v>137</v>
      </c>
      <c r="D881" s="10">
        <v>140169674.67899999</v>
      </c>
      <c r="E881" s="10">
        <v>183607775.833</v>
      </c>
      <c r="F881" s="2">
        <f t="shared" si="26"/>
        <v>323777450.51199996</v>
      </c>
      <c r="G881" s="2">
        <f t="shared" si="27"/>
        <v>43438101.154000014</v>
      </c>
      <c r="H881">
        <v>20317.68</v>
      </c>
      <c r="I881">
        <v>32275.687000000002</v>
      </c>
      <c r="J881" s="21">
        <v>5.8</v>
      </c>
      <c r="K881" s="21">
        <v>5.6</v>
      </c>
      <c r="L881" s="21">
        <v>5.4</v>
      </c>
      <c r="M881" s="21">
        <v>6.1</v>
      </c>
      <c r="N881" s="21">
        <v>6.1</v>
      </c>
      <c r="R881" s="11" t="s">
        <v>149</v>
      </c>
      <c r="S881">
        <f>SUMIF(GDP!$A$2:$A$195,'World-GCIRaw'!B881,GDP!$H$2:$H$195)</f>
        <v>20317.68</v>
      </c>
      <c r="T881">
        <f>SUMIF(POP!$A$3:$A$235,'World-GCIRaw'!R881,POP!$F$3:$F$235)</f>
        <v>32275.687000000002</v>
      </c>
    </row>
    <row r="882" spans="1:20" x14ac:dyDescent="0.3">
      <c r="A882">
        <v>2016</v>
      </c>
      <c r="B882" s="12" t="s">
        <v>264</v>
      </c>
      <c r="C882" s="12" t="s">
        <v>276</v>
      </c>
      <c r="D882" s="10">
        <v>5477912.1900000004</v>
      </c>
      <c r="E882" s="10">
        <v>2640276.9160000002</v>
      </c>
      <c r="F882" s="2">
        <f t="shared" si="26"/>
        <v>8118189.1060000006</v>
      </c>
      <c r="G882" s="2">
        <f t="shared" si="27"/>
        <v>-2837635.2740000002</v>
      </c>
      <c r="H882">
        <v>1231.6500000000001</v>
      </c>
      <c r="I882">
        <v>15411.614</v>
      </c>
      <c r="J882" s="21">
        <v>4.3</v>
      </c>
      <c r="K882" s="21">
        <v>4.2</v>
      </c>
      <c r="L882" s="21">
        <v>2.6</v>
      </c>
      <c r="M882" s="21">
        <v>5.3</v>
      </c>
      <c r="N882" s="21">
        <v>4.9000000000000004</v>
      </c>
      <c r="R882" s="11" t="s">
        <v>212</v>
      </c>
      <c r="S882">
        <f>SUMIF(GDP!$A$2:$A$195,'World-GCIRaw'!B882,GDP!$H$2:$H$195)</f>
        <v>1231.6500000000001</v>
      </c>
      <c r="T882">
        <f>SUMIF(POP!$A$3:$A$235,'World-GCIRaw'!R882,POP!$F$3:$F$235)</f>
        <v>15411.614</v>
      </c>
    </row>
    <row r="883" spans="1:20" x14ac:dyDescent="0.3">
      <c r="A883">
        <v>2016</v>
      </c>
      <c r="B883" s="12" t="s">
        <v>109</v>
      </c>
      <c r="C883" s="12" t="e">
        <v>#N/A</v>
      </c>
      <c r="D883" s="10">
        <v>19230912.776000001</v>
      </c>
      <c r="E883" s="10">
        <v>14851777.129000001</v>
      </c>
      <c r="F883" s="2">
        <f t="shared" si="26"/>
        <v>34082689.905000001</v>
      </c>
      <c r="G883" s="2">
        <f t="shared" si="27"/>
        <v>-4379135.6469999999</v>
      </c>
      <c r="H883">
        <v>5756.38</v>
      </c>
      <c r="I883">
        <v>8820.0830000000005</v>
      </c>
      <c r="J883" s="21">
        <v>3.2</v>
      </c>
      <c r="K883" s="21">
        <v>2.9</v>
      </c>
      <c r="L883" s="21">
        <v>2.1</v>
      </c>
      <c r="M883" s="21">
        <v>2.7</v>
      </c>
      <c r="N883" s="21">
        <v>3.9</v>
      </c>
      <c r="R883" s="11" t="s">
        <v>89</v>
      </c>
      <c r="S883">
        <f>SUMIF(GDP!$A$2:$A$195,'World-GCIRaw'!B883,GDP!$H$2:$H$195)</f>
        <v>5756.38</v>
      </c>
      <c r="T883">
        <f>SUMIF(POP!$A$3:$A$235,'World-GCIRaw'!R883,POP!$F$3:$F$235)</f>
        <v>8820.0830000000005</v>
      </c>
    </row>
    <row r="884" spans="1:20" hidden="1" x14ac:dyDescent="0.3">
      <c r="A884">
        <v>2016</v>
      </c>
      <c r="B884" s="28" t="s">
        <v>265</v>
      </c>
      <c r="C884" s="12" t="s">
        <v>276</v>
      </c>
      <c r="D884" s="10">
        <v>1040152.863</v>
      </c>
      <c r="E884" s="10">
        <v>483692.19300000003</v>
      </c>
      <c r="F884" s="2">
        <f t="shared" si="26"/>
        <v>1523845.0560000001</v>
      </c>
      <c r="G884" s="2">
        <f t="shared" si="27"/>
        <v>-556460.66999999993</v>
      </c>
      <c r="H884">
        <v>15219.12</v>
      </c>
      <c r="I884">
        <v>94.227999999999994</v>
      </c>
      <c r="J884" s="21">
        <v>0</v>
      </c>
      <c r="K884" s="21">
        <v>0</v>
      </c>
      <c r="L884" s="21">
        <v>0</v>
      </c>
      <c r="M884" s="21">
        <v>0</v>
      </c>
      <c r="N884" s="21">
        <v>0</v>
      </c>
      <c r="R884" s="11" t="s">
        <v>213</v>
      </c>
      <c r="S884">
        <f>SUMIF(GDP!$A$2:$A$195,'World-GCIRaw'!B884,GDP!$H$2:$H$195)</f>
        <v>15219.12</v>
      </c>
      <c r="T884">
        <f>SUMIF(POP!$A$3:$A$235,'World-GCIRaw'!R884,POP!$F$3:$F$235)</f>
        <v>94.227999999999994</v>
      </c>
    </row>
    <row r="885" spans="1:20" x14ac:dyDescent="0.3">
      <c r="A885">
        <v>2016</v>
      </c>
      <c r="B885" s="12" t="s">
        <v>266</v>
      </c>
      <c r="C885" s="12" t="s">
        <v>276</v>
      </c>
      <c r="D885" s="10">
        <v>957927.38600000006</v>
      </c>
      <c r="E885" s="10">
        <v>600054.55299999996</v>
      </c>
      <c r="F885" s="2">
        <f t="shared" si="26"/>
        <v>1557981.939</v>
      </c>
      <c r="G885" s="2">
        <f t="shared" si="27"/>
        <v>-357872.8330000001</v>
      </c>
      <c r="H885">
        <v>522.35500000000002</v>
      </c>
      <c r="I885">
        <v>7396.19</v>
      </c>
      <c r="J885" s="21">
        <v>2.4</v>
      </c>
      <c r="K885" s="21">
        <v>2.8</v>
      </c>
      <c r="L885" s="21">
        <v>0</v>
      </c>
      <c r="M885" s="21">
        <v>3</v>
      </c>
      <c r="N885" s="21">
        <v>2.7</v>
      </c>
      <c r="R885" s="11" t="s">
        <v>214</v>
      </c>
      <c r="S885">
        <f>SUMIF(GDP!$A$2:$A$195,'World-GCIRaw'!B885,GDP!$H$2:$H$195)</f>
        <v>522.35500000000002</v>
      </c>
      <c r="T885">
        <f>SUMIF(POP!$A$3:$A$235,'World-GCIRaw'!R885,POP!$F$3:$F$235)</f>
        <v>7396.19</v>
      </c>
    </row>
    <row r="886" spans="1:20" x14ac:dyDescent="0.3">
      <c r="A886">
        <v>2016</v>
      </c>
      <c r="B886" s="12" t="s">
        <v>13</v>
      </c>
      <c r="C886" s="12" t="s">
        <v>17</v>
      </c>
      <c r="D886" s="10">
        <v>291908368.78500003</v>
      </c>
      <c r="E886" s="10">
        <v>338081970.454</v>
      </c>
      <c r="F886" s="2">
        <f t="shared" si="26"/>
        <v>629990339.23900008</v>
      </c>
      <c r="G886" s="2">
        <f t="shared" si="27"/>
        <v>46173601.66899997</v>
      </c>
      <c r="H886">
        <v>56454.74</v>
      </c>
      <c r="I886">
        <v>5622.4549999999999</v>
      </c>
      <c r="J886" s="21">
        <v>6.4</v>
      </c>
      <c r="K886" s="21">
        <v>6.2</v>
      </c>
      <c r="L886" s="21">
        <v>5.7</v>
      </c>
      <c r="M886" s="21">
        <v>6.7</v>
      </c>
      <c r="N886" s="21">
        <v>6.8</v>
      </c>
      <c r="R886" s="11" t="s">
        <v>356</v>
      </c>
      <c r="S886">
        <f>SUMIF(GDP!$A$2:$A$195,'World-GCIRaw'!B886,GDP!$H$2:$H$195)</f>
        <v>56454.74</v>
      </c>
      <c r="T886">
        <f>SUMIF(POP!$A$3:$A$235,'World-GCIRaw'!R886,POP!$F$3:$F$235)</f>
        <v>5622.4549999999999</v>
      </c>
    </row>
    <row r="887" spans="1:20" x14ac:dyDescent="0.3">
      <c r="A887">
        <v>2016</v>
      </c>
      <c r="B887" s="12" t="s">
        <v>107</v>
      </c>
      <c r="C887" s="12" t="s">
        <v>488</v>
      </c>
      <c r="D887" s="10">
        <v>30537445.43</v>
      </c>
      <c r="E887" s="10">
        <v>32917036.789999999</v>
      </c>
      <c r="F887" s="2">
        <f t="shared" si="26"/>
        <v>63454482.219999999</v>
      </c>
      <c r="G887" s="2">
        <f t="shared" si="27"/>
        <v>2379591.3599999994</v>
      </c>
      <c r="H887">
        <v>21635.439999999999</v>
      </c>
      <c r="I887">
        <v>2077.8620000000001</v>
      </c>
      <c r="J887" s="21">
        <v>4.9000000000000004</v>
      </c>
      <c r="K887" s="21">
        <v>5.3</v>
      </c>
      <c r="L887" s="21">
        <v>3.6</v>
      </c>
      <c r="M887" s="21">
        <v>6.1</v>
      </c>
      <c r="N887" s="21">
        <v>4.9000000000000004</v>
      </c>
      <c r="R887" s="11" t="s">
        <v>92</v>
      </c>
      <c r="S887">
        <f>SUMIF(GDP!$A$2:$A$195,'World-GCIRaw'!B887,GDP!$H$2:$H$195)</f>
        <v>21635.439999999999</v>
      </c>
      <c r="T887">
        <f>SUMIF(POP!$A$3:$A$235,'World-GCIRaw'!R887,POP!$F$3:$F$235)</f>
        <v>2077.8620000000001</v>
      </c>
    </row>
    <row r="888" spans="1:20" hidden="1" x14ac:dyDescent="0.3">
      <c r="A888">
        <v>2016</v>
      </c>
      <c r="B888" s="28" t="s">
        <v>461</v>
      </c>
      <c r="C888" s="12" t="s">
        <v>497</v>
      </c>
      <c r="D888" s="10">
        <v>453853.636</v>
      </c>
      <c r="E888" s="10">
        <v>437303.07400000002</v>
      </c>
      <c r="F888" s="2">
        <f t="shared" si="26"/>
        <v>891156.71</v>
      </c>
      <c r="G888" s="2">
        <f t="shared" si="27"/>
        <v>-16550.561999999976</v>
      </c>
      <c r="H888">
        <v>2056.56</v>
      </c>
      <c r="I888">
        <v>599.41899999999998</v>
      </c>
      <c r="J888" s="21">
        <v>0</v>
      </c>
      <c r="K888" s="21">
        <v>0</v>
      </c>
      <c r="L888" s="21">
        <v>0</v>
      </c>
      <c r="M888" s="21">
        <v>0</v>
      </c>
      <c r="N888" s="21">
        <v>0</v>
      </c>
      <c r="R888" s="11" t="s">
        <v>358</v>
      </c>
      <c r="S888">
        <f>SUMIF(GDP!$A$2:$A$195,'World-GCIRaw'!B888,GDP!$H$2:$H$195)</f>
        <v>2056.56</v>
      </c>
      <c r="T888">
        <f>SUMIF(POP!$A$3:$A$235,'World-GCIRaw'!R888,POP!$F$3:$F$235)</f>
        <v>599.41899999999998</v>
      </c>
    </row>
    <row r="889" spans="1:20" x14ac:dyDescent="0.3">
      <c r="A889">
        <v>2016</v>
      </c>
      <c r="B889" s="12" t="s">
        <v>268</v>
      </c>
      <c r="C889" s="12" t="s">
        <v>276</v>
      </c>
      <c r="D889" s="10">
        <v>74744010.292999998</v>
      </c>
      <c r="E889" s="10">
        <v>74110816.972000003</v>
      </c>
      <c r="F889" s="2">
        <f t="shared" si="26"/>
        <v>148854827.26499999</v>
      </c>
      <c r="G889" s="2">
        <f t="shared" si="27"/>
        <v>-633193.32099999487</v>
      </c>
      <c r="H889">
        <v>5326.73</v>
      </c>
      <c r="I889">
        <v>56015.472999999998</v>
      </c>
      <c r="J889" s="21">
        <v>5.2</v>
      </c>
      <c r="K889" s="21">
        <v>5.2</v>
      </c>
      <c r="L889" s="21">
        <v>3.6</v>
      </c>
      <c r="M889" s="21">
        <v>5.8</v>
      </c>
      <c r="N889" s="21">
        <v>6.1</v>
      </c>
      <c r="R889" s="11" t="s">
        <v>216</v>
      </c>
      <c r="S889">
        <f>SUMIF(GDP!$A$2:$A$195,'World-GCIRaw'!B889,GDP!$H$2:$H$195)</f>
        <v>5326.73</v>
      </c>
      <c r="T889">
        <f>SUMIF(POP!$A$3:$A$235,'World-GCIRaw'!R889,POP!$F$3:$F$235)</f>
        <v>56015.472999999998</v>
      </c>
    </row>
    <row r="890" spans="1:20" x14ac:dyDescent="0.3">
      <c r="A890">
        <v>2016</v>
      </c>
      <c r="B890" s="12" t="s">
        <v>106</v>
      </c>
      <c r="C890" s="12" t="s">
        <v>488</v>
      </c>
      <c r="D890" s="10">
        <v>302538874.34899998</v>
      </c>
      <c r="E890" s="10">
        <v>281776673.68800002</v>
      </c>
      <c r="F890" s="2">
        <f t="shared" si="26"/>
        <v>584315548.03699994</v>
      </c>
      <c r="G890" s="2">
        <f t="shared" si="27"/>
        <v>-20762200.660999954</v>
      </c>
      <c r="H890">
        <v>26681.82</v>
      </c>
      <c r="I890">
        <v>46347.576000000001</v>
      </c>
      <c r="J890" s="21">
        <v>6.3</v>
      </c>
      <c r="K890" s="21">
        <v>6.2</v>
      </c>
      <c r="L890" s="21">
        <v>6.6</v>
      </c>
      <c r="M890" s="21">
        <v>6.2</v>
      </c>
      <c r="N890" s="21">
        <v>6.5</v>
      </c>
      <c r="R890" s="11" t="s">
        <v>93</v>
      </c>
      <c r="S890">
        <f>SUMIF(GDP!$A$2:$A$195,'World-GCIRaw'!B890,GDP!$H$2:$H$195)</f>
        <v>26681.82</v>
      </c>
      <c r="T890">
        <f>SUMIF(POP!$A$3:$A$235,'World-GCIRaw'!R890,POP!$F$3:$F$235)</f>
        <v>46347.576000000001</v>
      </c>
    </row>
    <row r="891" spans="1:20" x14ac:dyDescent="0.3">
      <c r="A891">
        <v>2016</v>
      </c>
      <c r="B891" s="12" t="s">
        <v>463</v>
      </c>
      <c r="C891" s="12" t="s">
        <v>487</v>
      </c>
      <c r="D891" s="10">
        <v>19500757.048999999</v>
      </c>
      <c r="E891" s="10">
        <v>10545893.296</v>
      </c>
      <c r="F891" s="2">
        <f t="shared" si="26"/>
        <v>30046650.344999999</v>
      </c>
      <c r="G891" s="2">
        <f t="shared" si="27"/>
        <v>-8954863.7529999986</v>
      </c>
      <c r="H891">
        <v>3856.82</v>
      </c>
      <c r="I891">
        <v>20798.491999999998</v>
      </c>
      <c r="J891" s="21">
        <v>4.4000000000000004</v>
      </c>
      <c r="K891" s="21">
        <v>4.7</v>
      </c>
      <c r="L891" s="21">
        <v>3.6</v>
      </c>
      <c r="M891" s="21">
        <v>4.3</v>
      </c>
      <c r="N891" s="21">
        <v>4.5999999999999996</v>
      </c>
      <c r="R891" s="11" t="s">
        <v>359</v>
      </c>
      <c r="S891">
        <f>SUMIF(GDP!$A$2:$A$195,'World-GCIRaw'!B891,GDP!$H$2:$H$195)</f>
        <v>3856.82</v>
      </c>
      <c r="T891">
        <f>SUMIF(POP!$A$3:$A$235,'World-GCIRaw'!R891,POP!$F$3:$F$235)</f>
        <v>20798.491999999998</v>
      </c>
    </row>
    <row r="892" spans="1:20" hidden="1" x14ac:dyDescent="0.3">
      <c r="A892">
        <v>2016</v>
      </c>
      <c r="B892" s="28" t="s">
        <v>269</v>
      </c>
      <c r="C892" s="12" t="e">
        <v>#N/A</v>
      </c>
      <c r="D892" s="10">
        <v>8310607</v>
      </c>
      <c r="E892" s="10">
        <v>3146551.03</v>
      </c>
      <c r="F892" s="2">
        <f t="shared" si="26"/>
        <v>11457158.029999999</v>
      </c>
      <c r="G892" s="2">
        <f t="shared" si="27"/>
        <v>-5164055.9700000007</v>
      </c>
      <c r="H892">
        <v>1403.23</v>
      </c>
      <c r="I892">
        <v>39578.828000000001</v>
      </c>
      <c r="J892" s="21">
        <v>0</v>
      </c>
      <c r="K892" s="21">
        <v>0</v>
      </c>
      <c r="L892" s="21">
        <v>0</v>
      </c>
      <c r="M892" s="21">
        <v>0</v>
      </c>
      <c r="N892" s="21">
        <v>0</v>
      </c>
      <c r="R892" s="11" t="s">
        <v>217</v>
      </c>
      <c r="S892">
        <f>SUMIF(GDP!$A$2:$A$195,'World-GCIRaw'!B892,GDP!$H$2:$H$195)</f>
        <v>1403.23</v>
      </c>
      <c r="T892">
        <f>SUMIF(POP!$A$3:$A$235,'World-GCIRaw'!R892,POP!$F$3:$F$235)</f>
        <v>39578.828000000001</v>
      </c>
    </row>
    <row r="893" spans="1:20" hidden="1" x14ac:dyDescent="0.3">
      <c r="A893">
        <v>2016</v>
      </c>
      <c r="B893" s="28" t="s">
        <v>464</v>
      </c>
      <c r="C893" s="12" t="s">
        <v>498</v>
      </c>
      <c r="D893" s="10">
        <v>1174910.3389999999</v>
      </c>
      <c r="E893" s="10">
        <v>1438700</v>
      </c>
      <c r="F893" s="2">
        <f t="shared" si="26"/>
        <v>2613610.3389999997</v>
      </c>
      <c r="G893" s="2">
        <f t="shared" si="27"/>
        <v>263789.66100000008</v>
      </c>
      <c r="H893">
        <v>5498.94</v>
      </c>
      <c r="I893">
        <v>558.36800000000005</v>
      </c>
      <c r="J893" s="21">
        <v>0</v>
      </c>
      <c r="K893" s="21">
        <v>0</v>
      </c>
      <c r="L893" s="21">
        <v>0</v>
      </c>
      <c r="M893" s="21">
        <v>0</v>
      </c>
      <c r="N893" s="21">
        <v>0</v>
      </c>
      <c r="R893" s="11" t="s">
        <v>360</v>
      </c>
      <c r="S893">
        <f>SUMIF(GDP!$A$2:$A$195,'World-GCIRaw'!B893,GDP!$H$2:$H$195)</f>
        <v>5498.94</v>
      </c>
      <c r="T893">
        <f>SUMIF(POP!$A$3:$A$235,'World-GCIRaw'!R893,POP!$F$3:$F$235)</f>
        <v>558.36800000000005</v>
      </c>
    </row>
    <row r="894" spans="1:20" x14ac:dyDescent="0.3">
      <c r="A894">
        <v>2016</v>
      </c>
      <c r="B894" s="12" t="s">
        <v>105</v>
      </c>
      <c r="C894" s="12" t="s">
        <v>488</v>
      </c>
      <c r="D894" s="10">
        <v>141101222.68399999</v>
      </c>
      <c r="E894" s="10">
        <v>139456199.39899999</v>
      </c>
      <c r="F894" s="2">
        <f t="shared" si="26"/>
        <v>280557422.08299994</v>
      </c>
      <c r="G894" s="2">
        <f t="shared" si="27"/>
        <v>-1645023.2849999964</v>
      </c>
      <c r="H894">
        <v>51245.36</v>
      </c>
      <c r="I894">
        <v>9837.5329999999994</v>
      </c>
      <c r="J894" s="21">
        <v>5.8</v>
      </c>
      <c r="K894" s="21">
        <v>5.9</v>
      </c>
      <c r="L894" s="21">
        <v>5.2</v>
      </c>
      <c r="M894" s="21">
        <v>6.3</v>
      </c>
      <c r="N894" s="21">
        <v>5.9</v>
      </c>
      <c r="R894" s="11" t="s">
        <v>94</v>
      </c>
      <c r="S894">
        <f>SUMIF(GDP!$A$2:$A$195,'World-GCIRaw'!B894,GDP!$H$2:$H$195)</f>
        <v>51245.36</v>
      </c>
      <c r="T894">
        <f>SUMIF(POP!$A$3:$A$235,'World-GCIRaw'!R894,POP!$F$3:$F$235)</f>
        <v>9837.5329999999994</v>
      </c>
    </row>
    <row r="895" spans="1:20" x14ac:dyDescent="0.3">
      <c r="A895">
        <v>2016</v>
      </c>
      <c r="B895" s="12" t="s">
        <v>104</v>
      </c>
      <c r="C895" s="12" t="s">
        <v>488</v>
      </c>
      <c r="D895" s="10">
        <v>269157232.22600001</v>
      </c>
      <c r="E895" s="10">
        <v>304691297.208</v>
      </c>
      <c r="F895" s="2">
        <f t="shared" si="26"/>
        <v>573848529.43400002</v>
      </c>
      <c r="G895" s="2">
        <f t="shared" si="27"/>
        <v>35534064.981999993</v>
      </c>
      <c r="H895">
        <v>80490.759999999995</v>
      </c>
      <c r="I895">
        <v>8439.4050000000007</v>
      </c>
      <c r="J895" s="21">
        <v>6.5</v>
      </c>
      <c r="K895" s="21">
        <v>6</v>
      </c>
      <c r="L895" s="21">
        <v>6.6</v>
      </c>
      <c r="M895" s="21">
        <v>4.4000000000000004</v>
      </c>
      <c r="N895" s="21">
        <v>6.1</v>
      </c>
      <c r="R895" s="11" t="s">
        <v>95</v>
      </c>
      <c r="S895">
        <f>SUMIF(GDP!$A$2:$A$195,'World-GCIRaw'!B895,GDP!$H$2:$H$195)</f>
        <v>80490.759999999995</v>
      </c>
      <c r="T895">
        <f>SUMIF(POP!$A$3:$A$235,'World-GCIRaw'!R895,POP!$F$3:$F$235)</f>
        <v>8439.4050000000007</v>
      </c>
    </row>
    <row r="896" spans="1:20" x14ac:dyDescent="0.3">
      <c r="A896">
        <v>2016</v>
      </c>
      <c r="B896" s="12" t="s">
        <v>465</v>
      </c>
      <c r="C896" s="12" t="s">
        <v>137</v>
      </c>
      <c r="D896" s="10">
        <v>3031000</v>
      </c>
      <c r="E896" s="10">
        <v>882389.77399999998</v>
      </c>
      <c r="F896" s="2">
        <f t="shared" si="26"/>
        <v>3913389.7740000002</v>
      </c>
      <c r="G896" s="2">
        <f t="shared" si="27"/>
        <v>-2148610.2259999998</v>
      </c>
      <c r="H896">
        <v>795.98099999999999</v>
      </c>
      <c r="I896">
        <v>8734.9509999999991</v>
      </c>
      <c r="J896" s="21">
        <v>4.2</v>
      </c>
      <c r="K896" s="21">
        <v>4.0999999999999996</v>
      </c>
      <c r="L896" s="21">
        <v>3.7</v>
      </c>
      <c r="M896" s="21">
        <v>2</v>
      </c>
      <c r="N896" s="21">
        <v>4.3</v>
      </c>
      <c r="R896" s="11" t="s">
        <v>361</v>
      </c>
      <c r="S896">
        <f>SUMIF(GDP!$A$2:$A$195,'World-GCIRaw'!B896,GDP!$H$2:$H$195)</f>
        <v>795.98099999999999</v>
      </c>
      <c r="T896">
        <f>SUMIF(POP!$A$3:$A$235,'World-GCIRaw'!R896,POP!$F$3:$F$235)</f>
        <v>8734.9509999999991</v>
      </c>
    </row>
    <row r="897" spans="1:20" x14ac:dyDescent="0.3">
      <c r="A897">
        <v>2016</v>
      </c>
      <c r="B897" s="12" t="s">
        <v>14</v>
      </c>
      <c r="C897" s="12" t="s">
        <v>17</v>
      </c>
      <c r="D897" s="10">
        <v>195714246.16800001</v>
      </c>
      <c r="E897" s="10">
        <v>213593429.868</v>
      </c>
      <c r="F897" s="2">
        <f t="shared" si="26"/>
        <v>409307676.03600001</v>
      </c>
      <c r="G897" s="2">
        <f t="shared" si="27"/>
        <v>17879183.699999988</v>
      </c>
      <c r="H897">
        <v>6113.8</v>
      </c>
      <c r="I897">
        <v>68863.513999999996</v>
      </c>
      <c r="J897" s="21">
        <v>4</v>
      </c>
      <c r="K897" s="21">
        <v>4.4000000000000004</v>
      </c>
      <c r="L897" s="21">
        <v>2.4</v>
      </c>
      <c r="M897" s="21">
        <v>4.5</v>
      </c>
      <c r="N897" s="21">
        <v>5.0999999999999996</v>
      </c>
      <c r="R897" s="11" t="s">
        <v>362</v>
      </c>
      <c r="S897">
        <f>SUMIF(GDP!$A$2:$A$195,'World-GCIRaw'!B897,GDP!$H$2:$H$195)</f>
        <v>6113.8</v>
      </c>
      <c r="T897">
        <f>SUMIF(POP!$A$3:$A$235,'World-GCIRaw'!R897,POP!$F$3:$F$235)</f>
        <v>68863.513999999996</v>
      </c>
    </row>
    <row r="898" spans="1:20" hidden="1" x14ac:dyDescent="0.3">
      <c r="A898">
        <v>2016</v>
      </c>
      <c r="B898" s="28" t="s">
        <v>15</v>
      </c>
      <c r="C898" s="12" t="s">
        <v>17</v>
      </c>
      <c r="D898" s="10">
        <v>575866.02500000002</v>
      </c>
      <c r="E898" s="10">
        <v>20565.150000000001</v>
      </c>
      <c r="F898" s="2">
        <f t="shared" si="26"/>
        <v>596431.17500000005</v>
      </c>
      <c r="G898" s="2">
        <f t="shared" si="27"/>
        <v>-555300.875</v>
      </c>
      <c r="H898">
        <v>2079.63</v>
      </c>
      <c r="I898">
        <v>1268.671</v>
      </c>
      <c r="J898" s="21">
        <v>0</v>
      </c>
      <c r="K898" s="21">
        <v>0</v>
      </c>
      <c r="L898" s="21">
        <v>0</v>
      </c>
      <c r="M898" s="21">
        <v>0</v>
      </c>
      <c r="N898" s="21">
        <v>0</v>
      </c>
      <c r="R898" s="11" t="s">
        <v>363</v>
      </c>
      <c r="S898">
        <f>SUMIF(GDP!$A$2:$A$195,'World-GCIRaw'!B898,GDP!$H$2:$H$195)</f>
        <v>2079.63</v>
      </c>
      <c r="T898">
        <f>SUMIF(POP!$A$3:$A$235,'World-GCIRaw'!R898,POP!$F$3:$F$235)</f>
        <v>1268.671</v>
      </c>
    </row>
    <row r="899" spans="1:20" hidden="1" x14ac:dyDescent="0.3">
      <c r="A899">
        <v>2016</v>
      </c>
      <c r="B899" s="28" t="s">
        <v>270</v>
      </c>
      <c r="C899" s="12" t="s">
        <v>276</v>
      </c>
      <c r="D899" s="10">
        <v>2260509.1329999999</v>
      </c>
      <c r="E899" s="10">
        <v>1035736.449</v>
      </c>
      <c r="F899" s="2">
        <f t="shared" ref="F899:F962" si="28">E899+D899</f>
        <v>3296245.5819999999</v>
      </c>
      <c r="G899" s="2">
        <f t="shared" ref="G899:G962" si="29">E899-D899</f>
        <v>-1224772.6839999999</v>
      </c>
      <c r="H899">
        <v>589.74</v>
      </c>
      <c r="I899">
        <v>7606.3739999999998</v>
      </c>
      <c r="J899" s="21">
        <v>0</v>
      </c>
      <c r="K899" s="21">
        <v>0</v>
      </c>
      <c r="L899" s="21">
        <v>0</v>
      </c>
      <c r="M899" s="21">
        <v>0</v>
      </c>
      <c r="N899" s="21">
        <v>0</v>
      </c>
      <c r="R899" s="11" t="s">
        <v>218</v>
      </c>
      <c r="S899">
        <f>SUMIF(GDP!$A$2:$A$195,'World-GCIRaw'!B899,GDP!$H$2:$H$195)</f>
        <v>589.74</v>
      </c>
      <c r="T899">
        <f>SUMIF(POP!$A$3:$A$235,'World-GCIRaw'!R899,POP!$F$3:$F$235)</f>
        <v>7606.3739999999998</v>
      </c>
    </row>
    <row r="900" spans="1:20" hidden="1" x14ac:dyDescent="0.3">
      <c r="A900">
        <v>2016</v>
      </c>
      <c r="B900" s="28" t="s">
        <v>466</v>
      </c>
      <c r="C900" s="12" t="s">
        <v>497</v>
      </c>
      <c r="D900" s="10">
        <v>228344.90299999999</v>
      </c>
      <c r="E900" s="10">
        <v>21371.528999999999</v>
      </c>
      <c r="F900" s="2">
        <f t="shared" si="28"/>
        <v>249716.432</v>
      </c>
      <c r="G900" s="2">
        <f t="shared" si="29"/>
        <v>-206973.37399999998</v>
      </c>
      <c r="H900">
        <v>4249.1400000000003</v>
      </c>
      <c r="I900">
        <v>107.122</v>
      </c>
      <c r="J900" s="21">
        <v>0</v>
      </c>
      <c r="K900" s="21">
        <v>0</v>
      </c>
      <c r="L900" s="21">
        <v>0</v>
      </c>
      <c r="M900" s="21">
        <v>0</v>
      </c>
      <c r="N900" s="21">
        <v>0</v>
      </c>
      <c r="R900" s="11" t="s">
        <v>365</v>
      </c>
      <c r="S900">
        <f>SUMIF(GDP!$A$2:$A$195,'World-GCIRaw'!B900,GDP!$H$2:$H$195)</f>
        <v>4249.1400000000003</v>
      </c>
      <c r="T900">
        <f>SUMIF(POP!$A$3:$A$235,'World-GCIRaw'!R900,POP!$F$3:$F$235)</f>
        <v>107.122</v>
      </c>
    </row>
    <row r="901" spans="1:20" x14ac:dyDescent="0.3">
      <c r="A901">
        <v>2016</v>
      </c>
      <c r="B901" s="12" t="s">
        <v>467</v>
      </c>
      <c r="C901" s="12" t="s">
        <v>498</v>
      </c>
      <c r="D901" s="10">
        <v>7893195.483</v>
      </c>
      <c r="E901" s="10">
        <v>7597789.5379999997</v>
      </c>
      <c r="F901" s="2">
        <f t="shared" si="28"/>
        <v>15490985.021</v>
      </c>
      <c r="G901" s="2">
        <f t="shared" si="29"/>
        <v>-295405.9450000003</v>
      </c>
      <c r="H901">
        <v>15913.98</v>
      </c>
      <c r="I901">
        <v>1364.962</v>
      </c>
      <c r="J901" s="21">
        <v>4.2</v>
      </c>
      <c r="K901" s="21">
        <v>4.0999999999999996</v>
      </c>
      <c r="L901" s="21">
        <v>0</v>
      </c>
      <c r="M901" s="21">
        <v>3.8</v>
      </c>
      <c r="N901" s="21">
        <v>4.3</v>
      </c>
      <c r="R901" s="11" t="s">
        <v>366</v>
      </c>
      <c r="S901">
        <f>SUMIF(GDP!$A$2:$A$195,'World-GCIRaw'!B901,GDP!$H$2:$H$195)</f>
        <v>15913.98</v>
      </c>
      <c r="T901">
        <f>SUMIF(POP!$A$3:$A$235,'World-GCIRaw'!R901,POP!$F$3:$F$235)</f>
        <v>1364.962</v>
      </c>
    </row>
    <row r="902" spans="1:20" x14ac:dyDescent="0.3">
      <c r="A902">
        <v>2016</v>
      </c>
      <c r="B902" s="12" t="s">
        <v>271</v>
      </c>
      <c r="C902" s="12" t="s">
        <v>276</v>
      </c>
      <c r="D902" s="10">
        <v>19487207.662</v>
      </c>
      <c r="E902" s="10">
        <v>13575130.953</v>
      </c>
      <c r="F902" s="2">
        <f t="shared" si="28"/>
        <v>33062338.615000002</v>
      </c>
      <c r="G902" s="2">
        <f t="shared" si="29"/>
        <v>-5912076.7090000007</v>
      </c>
      <c r="H902">
        <v>3666.31</v>
      </c>
      <c r="I902">
        <v>11403.248</v>
      </c>
      <c r="J902" s="21">
        <v>5.6</v>
      </c>
      <c r="K902" s="21">
        <v>5.6</v>
      </c>
      <c r="L902" s="21">
        <v>4.9000000000000004</v>
      </c>
      <c r="M902" s="21">
        <v>5.8</v>
      </c>
      <c r="N902" s="21">
        <v>6</v>
      </c>
      <c r="R902" s="11" t="s">
        <v>219</v>
      </c>
      <c r="S902">
        <f>SUMIF(GDP!$A$2:$A$195,'World-GCIRaw'!B902,GDP!$H$2:$H$195)</f>
        <v>3666.31</v>
      </c>
      <c r="T902">
        <f>SUMIF(POP!$A$3:$A$235,'World-GCIRaw'!R902,POP!$F$3:$F$235)</f>
        <v>11403.248</v>
      </c>
    </row>
    <row r="903" spans="1:20" x14ac:dyDescent="0.3">
      <c r="A903">
        <v>2016</v>
      </c>
      <c r="B903" s="12" t="s">
        <v>168</v>
      </c>
      <c r="C903" s="12" t="s">
        <v>137</v>
      </c>
      <c r="D903" s="10">
        <v>198618235.04699999</v>
      </c>
      <c r="E903" s="10">
        <v>142529583.808</v>
      </c>
      <c r="F903" s="2">
        <f t="shared" si="28"/>
        <v>341147818.85500002</v>
      </c>
      <c r="G903" s="2">
        <f t="shared" si="29"/>
        <v>-56088651.238999993</v>
      </c>
      <c r="H903">
        <v>10817.39</v>
      </c>
      <c r="I903">
        <v>79512.426000000007</v>
      </c>
      <c r="J903" s="21">
        <v>4.8</v>
      </c>
      <c r="K903" s="21">
        <v>4.9000000000000004</v>
      </c>
      <c r="L903" s="21">
        <v>2.9</v>
      </c>
      <c r="M903" s="21">
        <v>5.3</v>
      </c>
      <c r="N903" s="21">
        <v>5.9</v>
      </c>
      <c r="R903" s="11" t="s">
        <v>152</v>
      </c>
      <c r="S903">
        <f>SUMIF(GDP!$A$2:$A$195,'World-GCIRaw'!B903,GDP!$H$2:$H$195)</f>
        <v>10817.39</v>
      </c>
      <c r="T903">
        <f>SUMIF(POP!$A$3:$A$235,'World-GCIRaw'!R903,POP!$F$3:$F$235)</f>
        <v>79512.426000000007</v>
      </c>
    </row>
    <row r="904" spans="1:20" hidden="1" x14ac:dyDescent="0.3">
      <c r="A904">
        <v>2016</v>
      </c>
      <c r="B904" s="28" t="s">
        <v>468</v>
      </c>
      <c r="C904" s="12" t="s">
        <v>137</v>
      </c>
      <c r="D904" s="10">
        <v>4994330</v>
      </c>
      <c r="E904" s="10">
        <v>6963890</v>
      </c>
      <c r="F904" s="2">
        <f t="shared" si="28"/>
        <v>11958220</v>
      </c>
      <c r="G904" s="2">
        <f t="shared" si="29"/>
        <v>1969560</v>
      </c>
      <c r="H904">
        <v>6412.14</v>
      </c>
      <c r="I904">
        <v>5662.5439999999999</v>
      </c>
      <c r="J904" s="21">
        <v>0</v>
      </c>
      <c r="K904" s="21">
        <v>0</v>
      </c>
      <c r="L904" s="21">
        <v>0</v>
      </c>
      <c r="M904" s="21">
        <v>0</v>
      </c>
      <c r="N904" s="21">
        <v>0</v>
      </c>
      <c r="R904" s="11" t="s">
        <v>367</v>
      </c>
      <c r="S904">
        <f>SUMIF(GDP!$A$2:$A$195,'World-GCIRaw'!B904,GDP!$H$2:$H$195)</f>
        <v>6412.14</v>
      </c>
      <c r="T904">
        <f>SUMIF(POP!$A$3:$A$235,'World-GCIRaw'!R904,POP!$F$3:$F$235)</f>
        <v>5662.5439999999999</v>
      </c>
    </row>
    <row r="905" spans="1:20" hidden="1" x14ac:dyDescent="0.3">
      <c r="A905">
        <v>2016</v>
      </c>
      <c r="B905" s="28" t="s">
        <v>469</v>
      </c>
      <c r="C905" s="12" t="s">
        <v>497</v>
      </c>
      <c r="D905" s="10">
        <v>28099.66</v>
      </c>
      <c r="E905" s="10">
        <v>227.923</v>
      </c>
      <c r="F905" s="2">
        <f t="shared" si="28"/>
        <v>28327.582999999999</v>
      </c>
      <c r="G905" s="2">
        <f t="shared" si="29"/>
        <v>-27871.737000000001</v>
      </c>
      <c r="H905">
        <v>3362.05</v>
      </c>
      <c r="I905">
        <v>11.097</v>
      </c>
      <c r="J905" s="21">
        <v>0</v>
      </c>
      <c r="K905" s="21">
        <v>0</v>
      </c>
      <c r="L905" s="21">
        <v>0</v>
      </c>
      <c r="M905" s="21">
        <v>0</v>
      </c>
      <c r="N905" s="21">
        <v>0</v>
      </c>
      <c r="R905" s="11" t="s">
        <v>369</v>
      </c>
      <c r="S905">
        <f>SUMIF(GDP!$A$2:$A$195,'World-GCIRaw'!B905,GDP!$H$2:$H$195)</f>
        <v>3362.05</v>
      </c>
      <c r="T905">
        <f>SUMIF(POP!$A$3:$A$235,'World-GCIRaw'!R905,POP!$F$3:$F$235)</f>
        <v>11.097</v>
      </c>
    </row>
    <row r="906" spans="1:20" x14ac:dyDescent="0.3">
      <c r="A906">
        <v>2016</v>
      </c>
      <c r="B906" s="12" t="s">
        <v>272</v>
      </c>
      <c r="C906" s="12" t="s">
        <v>276</v>
      </c>
      <c r="D906" s="10">
        <v>4829459.1359999999</v>
      </c>
      <c r="E906" s="10">
        <v>2482313.415</v>
      </c>
      <c r="F906" s="2">
        <f t="shared" si="28"/>
        <v>7311772.551</v>
      </c>
      <c r="G906" s="2">
        <f t="shared" si="29"/>
        <v>-2347145.7209999999</v>
      </c>
      <c r="H906">
        <v>676.94799999999998</v>
      </c>
      <c r="I906">
        <v>41487.964999999997</v>
      </c>
      <c r="J906" s="21">
        <v>3.6</v>
      </c>
      <c r="K906" s="21">
        <v>3.3</v>
      </c>
      <c r="L906" s="21">
        <v>2.7</v>
      </c>
      <c r="M906" s="21">
        <v>3.9</v>
      </c>
      <c r="N906" s="21">
        <v>4.3</v>
      </c>
      <c r="R906" s="11" t="s">
        <v>220</v>
      </c>
      <c r="S906">
        <f>SUMIF(GDP!$A$2:$A$195,'World-GCIRaw'!B906,GDP!$H$2:$H$195)</f>
        <v>676.94799999999998</v>
      </c>
      <c r="T906">
        <f>SUMIF(POP!$A$3:$A$235,'World-GCIRaw'!R906,POP!$F$3:$F$235)</f>
        <v>41487.964999999997</v>
      </c>
    </row>
    <row r="907" spans="1:20" x14ac:dyDescent="0.3">
      <c r="A907">
        <v>2016</v>
      </c>
      <c r="B907" s="12" t="s">
        <v>103</v>
      </c>
      <c r="C907" s="12" t="s">
        <v>488</v>
      </c>
      <c r="D907" s="10">
        <v>39249626.344999999</v>
      </c>
      <c r="E907" s="10">
        <v>36361032.465000004</v>
      </c>
      <c r="F907" s="2">
        <f t="shared" si="28"/>
        <v>75610658.810000002</v>
      </c>
      <c r="G907" s="2">
        <f t="shared" si="29"/>
        <v>-2888593.8799999952</v>
      </c>
      <c r="H907">
        <v>2200</v>
      </c>
      <c r="I907">
        <v>44438.625</v>
      </c>
      <c r="J907" s="21">
        <v>3.6</v>
      </c>
      <c r="K907" s="21">
        <v>2.4</v>
      </c>
      <c r="L907" s="21">
        <v>4</v>
      </c>
      <c r="M907" s="21">
        <v>3.4</v>
      </c>
      <c r="N907" s="21">
        <v>3.7</v>
      </c>
      <c r="R907" s="11" t="s">
        <v>96</v>
      </c>
      <c r="S907">
        <f>SUMIF(GDP!$A$2:$A$195,'World-GCIRaw'!B907,GDP!$H$2:$H$195)</f>
        <v>2200</v>
      </c>
      <c r="T907">
        <f>SUMIF(POP!$A$3:$A$235,'World-GCIRaw'!R907,POP!$F$3:$F$235)</f>
        <v>44438.625</v>
      </c>
    </row>
    <row r="908" spans="1:20" x14ac:dyDescent="0.3">
      <c r="A908">
        <v>2016</v>
      </c>
      <c r="B908" s="12" t="s">
        <v>169</v>
      </c>
      <c r="C908" s="12" t="s">
        <v>137</v>
      </c>
      <c r="D908" s="10">
        <v>270882074.39399999</v>
      </c>
      <c r="E908" s="10">
        <v>298650942.398</v>
      </c>
      <c r="F908" s="2">
        <f t="shared" si="28"/>
        <v>569533016.79200006</v>
      </c>
      <c r="G908" s="2">
        <f t="shared" si="29"/>
        <v>27768868.004000008</v>
      </c>
      <c r="H908">
        <v>36226.239999999998</v>
      </c>
      <c r="I908">
        <v>9269.6119999999992</v>
      </c>
      <c r="J908" s="21">
        <v>6.4</v>
      </c>
      <c r="K908" s="21">
        <v>6.3</v>
      </c>
      <c r="L908" s="21">
        <v>0</v>
      </c>
      <c r="M908" s="21">
        <v>6.5</v>
      </c>
      <c r="N908" s="21">
        <v>6.4</v>
      </c>
      <c r="R908" s="11" t="s">
        <v>153</v>
      </c>
      <c r="S908">
        <f>SUMIF(GDP!$A$2:$A$195,'World-GCIRaw'!B908,GDP!$H$2:$H$195)</f>
        <v>36226.239999999998</v>
      </c>
      <c r="T908">
        <f>SUMIF(POP!$A$3:$A$235,'World-GCIRaw'!R908,POP!$F$3:$F$235)</f>
        <v>9269.6119999999992</v>
      </c>
    </row>
    <row r="909" spans="1:20" x14ac:dyDescent="0.3">
      <c r="A909">
        <v>2016</v>
      </c>
      <c r="B909" s="12" t="s">
        <v>102</v>
      </c>
      <c r="C909" s="12" t="s">
        <v>488</v>
      </c>
      <c r="D909" s="10">
        <v>636367936.19299996</v>
      </c>
      <c r="E909" s="10">
        <v>411463355.625</v>
      </c>
      <c r="F909" s="2">
        <f t="shared" si="28"/>
        <v>1047831291.818</v>
      </c>
      <c r="G909" s="2">
        <f t="shared" si="29"/>
        <v>-224904580.56799996</v>
      </c>
      <c r="H909">
        <v>40657.86</v>
      </c>
      <c r="I909">
        <v>66036.851999999999</v>
      </c>
      <c r="J909" s="21">
        <v>5</v>
      </c>
      <c r="K909" s="21">
        <v>4.9000000000000004</v>
      </c>
      <c r="L909" s="21">
        <v>3.7</v>
      </c>
      <c r="M909" s="21">
        <v>5.0999999999999996</v>
      </c>
      <c r="N909" s="21">
        <v>6.3</v>
      </c>
      <c r="R909" s="11" t="s">
        <v>97</v>
      </c>
      <c r="S909">
        <f>SUMIF(GDP!$A$2:$A$195,'World-GCIRaw'!B909,GDP!$H$2:$H$195)</f>
        <v>40657.86</v>
      </c>
      <c r="T909">
        <f>SUMIF(POP!$A$3:$A$235,'World-GCIRaw'!R909,POP!$F$3:$F$235)</f>
        <v>66036.851999999999</v>
      </c>
    </row>
    <row r="910" spans="1:20" x14ac:dyDescent="0.3">
      <c r="A910">
        <v>2016</v>
      </c>
      <c r="B910" s="12" t="s">
        <v>273</v>
      </c>
      <c r="C910" s="12" t="s">
        <v>276</v>
      </c>
      <c r="D910" s="10">
        <v>9300457.7970000003</v>
      </c>
      <c r="E910" s="10">
        <v>4741924.5829999996</v>
      </c>
      <c r="F910" s="2">
        <f t="shared" si="28"/>
        <v>14042382.379999999</v>
      </c>
      <c r="G910" s="2">
        <f t="shared" si="29"/>
        <v>-4558533.2140000006</v>
      </c>
      <c r="H910">
        <v>1022.54</v>
      </c>
      <c r="I910">
        <v>55572.201000000001</v>
      </c>
      <c r="J910" s="21">
        <v>3.5</v>
      </c>
      <c r="K910" s="21">
        <v>3.4</v>
      </c>
      <c r="L910" s="21">
        <v>2.5</v>
      </c>
      <c r="M910" s="21">
        <v>3.4</v>
      </c>
      <c r="N910" s="21">
        <v>3.2</v>
      </c>
      <c r="R910" s="11" t="s">
        <v>221</v>
      </c>
      <c r="S910">
        <f>SUMIF(GDP!$A$2:$A$195,'World-GCIRaw'!B910,GDP!$H$2:$H$195)</f>
        <v>1022.54</v>
      </c>
      <c r="T910">
        <f>SUMIF(POP!$A$3:$A$235,'World-GCIRaw'!R910,POP!$F$3:$F$235)</f>
        <v>55572.201000000001</v>
      </c>
    </row>
    <row r="911" spans="1:20" x14ac:dyDescent="0.3">
      <c r="A911">
        <v>2016</v>
      </c>
      <c r="B911" s="12" t="s">
        <v>485</v>
      </c>
      <c r="C911" s="12" t="s">
        <v>499</v>
      </c>
      <c r="D911" s="10">
        <v>2247167254.4380002</v>
      </c>
      <c r="E911" s="10">
        <v>1450906272.9560001</v>
      </c>
      <c r="F911" s="2">
        <f t="shared" si="28"/>
        <v>3698073527.3940001</v>
      </c>
      <c r="G911" s="2">
        <f t="shared" si="29"/>
        <v>-796260981.48200011</v>
      </c>
      <c r="H911">
        <v>57876.63</v>
      </c>
      <c r="I911">
        <v>325952.42099999997</v>
      </c>
      <c r="J911" s="21">
        <v>5.7</v>
      </c>
      <c r="K911" s="21">
        <v>5.6</v>
      </c>
      <c r="L911" s="21">
        <v>5.0999999999999996</v>
      </c>
      <c r="M911" s="21">
        <v>5.7</v>
      </c>
      <c r="N911" s="21">
        <v>6.1</v>
      </c>
      <c r="R911" s="11" t="s">
        <v>370</v>
      </c>
      <c r="S911">
        <f>SUMIF(GDP!$A$2:$A$195,'World-GCIRaw'!B911,GDP!$H$2:$H$195)</f>
        <v>57876.63</v>
      </c>
      <c r="T911">
        <f>SUMIF(POP!$A$3:$A$235,'World-GCIRaw'!R911,POP!$F$3:$F$235)</f>
        <v>325952.42099999997</v>
      </c>
    </row>
    <row r="912" spans="1:20" x14ac:dyDescent="0.3">
      <c r="A912">
        <v>2016</v>
      </c>
      <c r="B912" s="12" t="s">
        <v>470</v>
      </c>
      <c r="C912" s="12" t="s">
        <v>498</v>
      </c>
      <c r="D912" s="10">
        <v>8136629.1380000003</v>
      </c>
      <c r="E912" s="10">
        <v>6963552.0250000004</v>
      </c>
      <c r="F912" s="2">
        <f t="shared" si="28"/>
        <v>15100181.163000001</v>
      </c>
      <c r="G912" s="2">
        <f t="shared" si="29"/>
        <v>-1173077.1129999999</v>
      </c>
      <c r="H912">
        <v>15139.12</v>
      </c>
      <c r="I912">
        <v>3444.0059999999999</v>
      </c>
      <c r="J912" s="21">
        <v>3.6</v>
      </c>
      <c r="K912" s="21">
        <v>3.2</v>
      </c>
      <c r="L912" s="21">
        <v>1.2</v>
      </c>
      <c r="M912" s="21">
        <v>4.8</v>
      </c>
      <c r="N912" s="21">
        <v>4.4000000000000004</v>
      </c>
      <c r="R912" s="11" t="s">
        <v>371</v>
      </c>
      <c r="S912">
        <f>SUMIF(GDP!$A$2:$A$195,'World-GCIRaw'!B912,GDP!$H$2:$H$195)</f>
        <v>15139.12</v>
      </c>
      <c r="T912">
        <f>SUMIF(POP!$A$3:$A$235,'World-GCIRaw'!R912,POP!$F$3:$F$235)</f>
        <v>3444.0059999999999</v>
      </c>
    </row>
    <row r="913" spans="1:20" hidden="1" x14ac:dyDescent="0.3">
      <c r="A913">
        <v>2016</v>
      </c>
      <c r="B913" s="28" t="s">
        <v>471</v>
      </c>
      <c r="C913" s="12" t="s">
        <v>137</v>
      </c>
      <c r="D913" s="10">
        <v>11324380.800000001</v>
      </c>
      <c r="E913" s="10">
        <v>8974193.1999999993</v>
      </c>
      <c r="F913" s="2">
        <f t="shared" si="28"/>
        <v>20298574</v>
      </c>
      <c r="G913" s="2">
        <f t="shared" si="29"/>
        <v>-2350187.6000000015</v>
      </c>
      <c r="H913">
        <v>2124.11</v>
      </c>
      <c r="I913">
        <v>31446.794999999998</v>
      </c>
      <c r="J913" s="21">
        <v>0</v>
      </c>
      <c r="K913" s="21">
        <v>0</v>
      </c>
      <c r="L913" s="21">
        <v>0</v>
      </c>
      <c r="M913" s="21">
        <v>0</v>
      </c>
      <c r="N913" s="21">
        <v>0</v>
      </c>
      <c r="R913" s="11" t="s">
        <v>372</v>
      </c>
      <c r="S913">
        <f>SUMIF(GDP!$A$2:$A$195,'World-GCIRaw'!B913,GDP!$H$2:$H$195)</f>
        <v>2124.11</v>
      </c>
      <c r="T913">
        <f>SUMIF(POP!$A$3:$A$235,'World-GCIRaw'!R913,POP!$F$3:$F$235)</f>
        <v>31446.794999999998</v>
      </c>
    </row>
    <row r="914" spans="1:20" hidden="1" x14ac:dyDescent="0.3">
      <c r="A914">
        <v>2016</v>
      </c>
      <c r="B914" s="28" t="s">
        <v>472</v>
      </c>
      <c r="C914" s="12" t="s">
        <v>497</v>
      </c>
      <c r="D914" s="10">
        <v>389010.89899999998</v>
      </c>
      <c r="E914" s="10">
        <v>47371.993000000002</v>
      </c>
      <c r="F914" s="2">
        <f t="shared" si="28"/>
        <v>436382.89199999999</v>
      </c>
      <c r="G914" s="2">
        <f t="shared" si="29"/>
        <v>-341638.90599999996</v>
      </c>
      <c r="H914">
        <v>2929.52</v>
      </c>
      <c r="I914">
        <v>270.40199999999999</v>
      </c>
      <c r="J914" s="21">
        <v>0</v>
      </c>
      <c r="K914" s="21">
        <v>0</v>
      </c>
      <c r="L914" s="21">
        <v>0</v>
      </c>
      <c r="M914" s="21">
        <v>0</v>
      </c>
      <c r="N914" s="21">
        <v>0</v>
      </c>
      <c r="R914" s="11" t="s">
        <v>373</v>
      </c>
      <c r="S914">
        <f>SUMIF(GDP!$A$2:$A$195,'World-GCIRaw'!B914,GDP!$H$2:$H$195)</f>
        <v>2929.52</v>
      </c>
      <c r="T914">
        <f>SUMIF(POP!$A$3:$A$235,'World-GCIRaw'!R914,POP!$F$3:$F$235)</f>
        <v>270.40199999999999</v>
      </c>
    </row>
    <row r="915" spans="1:20" x14ac:dyDescent="0.3">
      <c r="A915">
        <v>2016</v>
      </c>
      <c r="B915" s="12" t="s">
        <v>486</v>
      </c>
      <c r="C915" s="12" t="s">
        <v>498</v>
      </c>
      <c r="D915" s="10">
        <v>14448185.551999999</v>
      </c>
      <c r="E915" s="10">
        <v>26457838.612</v>
      </c>
      <c r="F915" s="2">
        <f t="shared" si="28"/>
        <v>40906024.163999997</v>
      </c>
      <c r="G915" s="2">
        <f t="shared" si="29"/>
        <v>12009653.060000001</v>
      </c>
      <c r="H915">
        <v>9092.02</v>
      </c>
      <c r="I915">
        <v>31568.179</v>
      </c>
      <c r="J915" s="21">
        <v>2.5</v>
      </c>
      <c r="K915" s="21">
        <v>2.8</v>
      </c>
      <c r="L915" s="21">
        <v>1.5</v>
      </c>
      <c r="M915" s="21">
        <v>2.6</v>
      </c>
      <c r="N915" s="21">
        <v>2.7</v>
      </c>
      <c r="R915" s="11" t="s">
        <v>374</v>
      </c>
      <c r="S915">
        <f>SUMIF(GDP!$A$2:$A$195,'World-GCIRaw'!B915,GDP!$H$2:$H$195)</f>
        <v>9092.02</v>
      </c>
      <c r="T915">
        <f>SUMIF(POP!$A$3:$A$235,'World-GCIRaw'!R915,POP!$F$3:$F$235)</f>
        <v>31568.179</v>
      </c>
    </row>
    <row r="916" spans="1:20" x14ac:dyDescent="0.3">
      <c r="A916">
        <v>2016</v>
      </c>
      <c r="B916" s="12" t="s">
        <v>16</v>
      </c>
      <c r="C916" s="12" t="s">
        <v>17</v>
      </c>
      <c r="D916" s="10">
        <v>174978350.264</v>
      </c>
      <c r="E916" s="10">
        <v>176580786.63499999</v>
      </c>
      <c r="F916" s="2">
        <f t="shared" si="28"/>
        <v>351559136.89899999</v>
      </c>
      <c r="G916" s="2">
        <f t="shared" si="29"/>
        <v>1602436.3709999919</v>
      </c>
      <c r="H916">
        <v>2172.0100000000002</v>
      </c>
      <c r="I916">
        <v>94569.072</v>
      </c>
      <c r="J916" s="21">
        <v>3.5</v>
      </c>
      <c r="K916" s="21">
        <v>3.3</v>
      </c>
      <c r="L916" s="21">
        <v>3.2</v>
      </c>
      <c r="M916" s="21">
        <v>3.9</v>
      </c>
      <c r="N916" s="21">
        <v>4.2</v>
      </c>
      <c r="R916" s="11" t="s">
        <v>375</v>
      </c>
      <c r="S916">
        <f>SUMIF(GDP!$A$2:$A$195,'World-GCIRaw'!B916,GDP!$H$2:$H$195)</f>
        <v>2172.0100000000002</v>
      </c>
      <c r="T916">
        <f>SUMIF(POP!$A$3:$A$235,'World-GCIRaw'!R916,POP!$F$3:$F$235)</f>
        <v>94569.072</v>
      </c>
    </row>
    <row r="917" spans="1:20" x14ac:dyDescent="0.3">
      <c r="A917">
        <v>2016</v>
      </c>
      <c r="B917" s="12" t="s">
        <v>170</v>
      </c>
      <c r="C917" s="12" t="s">
        <v>137</v>
      </c>
      <c r="D917" s="10">
        <v>7499797.9340000004</v>
      </c>
      <c r="E917" s="10">
        <v>500000</v>
      </c>
      <c r="F917" s="2">
        <f t="shared" si="28"/>
        <v>7999797.9340000004</v>
      </c>
      <c r="G917" s="2">
        <f t="shared" si="29"/>
        <v>-6999797.9340000004</v>
      </c>
      <c r="H917">
        <v>1063.03</v>
      </c>
      <c r="I917">
        <v>27584.213</v>
      </c>
      <c r="J917" s="21">
        <v>5.2</v>
      </c>
      <c r="K917" s="21">
        <v>4.7</v>
      </c>
      <c r="L917" s="21">
        <v>0</v>
      </c>
      <c r="M917" s="21">
        <v>5</v>
      </c>
      <c r="N917" s="21">
        <v>5.9</v>
      </c>
      <c r="R917" s="11" t="s">
        <v>154</v>
      </c>
      <c r="S917">
        <f>SUMIF(GDP!$A$2:$A$195,'World-GCIRaw'!B917,GDP!$H$2:$H$195)</f>
        <v>1063.03</v>
      </c>
      <c r="T917">
        <f>SUMIF(POP!$A$3:$A$235,'World-GCIRaw'!R917,POP!$F$3:$F$235)</f>
        <v>27584.213</v>
      </c>
    </row>
    <row r="918" spans="1:20" x14ac:dyDescent="0.3">
      <c r="A918">
        <v>2016</v>
      </c>
      <c r="B918" s="12" t="s">
        <v>274</v>
      </c>
      <c r="C918" s="12" t="s">
        <v>276</v>
      </c>
      <c r="D918" s="10">
        <v>7870961.2800000003</v>
      </c>
      <c r="E918" s="10">
        <v>6614044.8399999999</v>
      </c>
      <c r="F918" s="2">
        <f t="shared" si="28"/>
        <v>14485006.120000001</v>
      </c>
      <c r="G918" s="2">
        <f t="shared" si="29"/>
        <v>-1256916.4400000004</v>
      </c>
      <c r="H918">
        <v>1252.7</v>
      </c>
      <c r="I918">
        <v>16591.39</v>
      </c>
      <c r="J918" s="21">
        <v>3.3</v>
      </c>
      <c r="K918" s="21">
        <v>3.5</v>
      </c>
      <c r="L918" s="21">
        <v>2.6</v>
      </c>
      <c r="M918" s="21">
        <v>2.2000000000000002</v>
      </c>
      <c r="N918" s="21">
        <v>3.2</v>
      </c>
      <c r="R918" s="11" t="s">
        <v>222</v>
      </c>
      <c r="S918">
        <f>SUMIF(GDP!$A$2:$A$195,'World-GCIRaw'!B918,GDP!$H$2:$H$195)</f>
        <v>1252.7</v>
      </c>
      <c r="T918">
        <f>SUMIF(POP!$A$3:$A$235,'World-GCIRaw'!R918,POP!$F$3:$F$235)</f>
        <v>16591.39</v>
      </c>
    </row>
    <row r="919" spans="1:20" x14ac:dyDescent="0.3">
      <c r="A919">
        <v>2016</v>
      </c>
      <c r="B919" s="12" t="s">
        <v>275</v>
      </c>
      <c r="C919" s="12" t="s">
        <v>276</v>
      </c>
      <c r="D919" s="10">
        <v>3700000</v>
      </c>
      <c r="E919" s="10">
        <v>3318642.2880000002</v>
      </c>
      <c r="F919" s="2">
        <f t="shared" si="28"/>
        <v>7018642.2880000006</v>
      </c>
      <c r="G919" s="2">
        <f t="shared" si="29"/>
        <v>-381357.71199999982</v>
      </c>
      <c r="H919">
        <v>1382.89</v>
      </c>
      <c r="I919">
        <v>16150.361999999999</v>
      </c>
      <c r="J919" s="21">
        <v>3.1</v>
      </c>
      <c r="K919" s="21">
        <v>3.2</v>
      </c>
      <c r="L919" s="21">
        <v>2.2999999999999998</v>
      </c>
      <c r="M919" s="21">
        <v>3.2</v>
      </c>
      <c r="N919" s="21">
        <v>3.6</v>
      </c>
      <c r="R919" s="11" t="s">
        <v>223</v>
      </c>
      <c r="S919">
        <f>SUMIF(GDP!$A$2:$A$195,'World-GCIRaw'!B919,GDP!$H$2:$H$195)</f>
        <v>1382.89</v>
      </c>
      <c r="T919">
        <f>SUMIF(POP!$A$3:$A$235,'World-GCIRaw'!R919,POP!$F$3:$F$235)</f>
        <v>16150.361999999999</v>
      </c>
    </row>
    <row r="920" spans="1:20" hidden="1" x14ac:dyDescent="0.3">
      <c r="A920">
        <v>2018</v>
      </c>
      <c r="B920" s="28" t="s">
        <v>407</v>
      </c>
      <c r="C920" s="12" t="e">
        <v>#N/A</v>
      </c>
      <c r="D920" s="10">
        <v>7406590</v>
      </c>
      <c r="E920" s="10">
        <v>875241</v>
      </c>
      <c r="F920" s="2">
        <f t="shared" si="28"/>
        <v>8281831</v>
      </c>
      <c r="G920" s="2">
        <f t="shared" si="29"/>
        <v>-6531349</v>
      </c>
      <c r="H920">
        <v>543.72400000000005</v>
      </c>
      <c r="I920">
        <v>36373.175999999999</v>
      </c>
      <c r="J920" s="21">
        <v>0</v>
      </c>
      <c r="K920" s="21">
        <v>0</v>
      </c>
      <c r="L920" s="21">
        <v>0</v>
      </c>
      <c r="M920" s="21">
        <v>0</v>
      </c>
      <c r="N920" s="21">
        <v>0</v>
      </c>
      <c r="R920" s="11" t="s">
        <v>277</v>
      </c>
      <c r="S920">
        <f>SUMIF(GDP!$A$2:$A$195,'World-GCIRaw'!B920,GDP!$I$2:$I$195)</f>
        <v>543.72400000000005</v>
      </c>
      <c r="T920">
        <f>SUMIF(POP!$A$3:$A$235,'World-GCIRaw'!R920,POP!$G$3:$G$235)</f>
        <v>36373.175999999999</v>
      </c>
    </row>
    <row r="921" spans="1:20" x14ac:dyDescent="0.3">
      <c r="A921">
        <v>2018</v>
      </c>
      <c r="B921" s="12" t="s">
        <v>98</v>
      </c>
      <c r="C921" s="12" t="s">
        <v>488</v>
      </c>
      <c r="D921" s="10">
        <v>5941286.949</v>
      </c>
      <c r="E921" s="10">
        <v>2875859.7790000001</v>
      </c>
      <c r="F921" s="2">
        <f t="shared" si="28"/>
        <v>8817146.7280000001</v>
      </c>
      <c r="G921" s="2">
        <f t="shared" si="29"/>
        <v>-3065427.17</v>
      </c>
      <c r="H921">
        <v>5288.86</v>
      </c>
      <c r="I921">
        <v>2934.3629999999998</v>
      </c>
      <c r="J921" s="21">
        <v>4.3</v>
      </c>
      <c r="K921" s="21">
        <v>4.3</v>
      </c>
      <c r="L921" s="21">
        <v>1.2</v>
      </c>
      <c r="M921" s="21">
        <v>4.0999999999999996</v>
      </c>
      <c r="N921" s="21">
        <v>4.0999999999999996</v>
      </c>
      <c r="R921" s="11" t="s">
        <v>54</v>
      </c>
      <c r="S921">
        <f>SUMIF(GDP!$A$2:$A$195,'World-GCIRaw'!B921,GDP!$I$2:$I$195)</f>
        <v>5288.86</v>
      </c>
      <c r="T921">
        <f>SUMIF(POP!$A$3:$A$235,'World-GCIRaw'!R921,POP!$G$3:$G$235)</f>
        <v>2934.3629999999998</v>
      </c>
    </row>
    <row r="922" spans="1:20" x14ac:dyDescent="0.3">
      <c r="A922">
        <v>2018</v>
      </c>
      <c r="B922" s="12" t="s">
        <v>224</v>
      </c>
      <c r="C922" s="12" t="s">
        <v>487</v>
      </c>
      <c r="D922" s="10">
        <v>46995504.441</v>
      </c>
      <c r="E922" s="10">
        <v>40883054.384999998</v>
      </c>
      <c r="F922" s="2">
        <f t="shared" si="28"/>
        <v>87878558.826000005</v>
      </c>
      <c r="G922" s="2">
        <f t="shared" si="29"/>
        <v>-6112450.0560000017</v>
      </c>
      <c r="H922">
        <v>4237.5</v>
      </c>
      <c r="I922">
        <v>42008.053999999996</v>
      </c>
      <c r="J922" s="21">
        <v>3.4</v>
      </c>
      <c r="K922" s="21">
        <v>3.4</v>
      </c>
      <c r="L922" s="21">
        <v>3.6</v>
      </c>
      <c r="M922" s="21">
        <v>3.6</v>
      </c>
      <c r="N922" s="21">
        <v>3.1</v>
      </c>
      <c r="R922" s="11" t="s">
        <v>171</v>
      </c>
      <c r="S922">
        <f>SUMIF(GDP!$A$2:$A$195,'World-GCIRaw'!B922,GDP!$I$2:$I$195)</f>
        <v>4237.5</v>
      </c>
      <c r="T922">
        <f>SUMIF(POP!$A$3:$A$235,'World-GCIRaw'!R922,POP!$G$3:$G$235)</f>
        <v>42008.053999999996</v>
      </c>
    </row>
    <row r="923" spans="1:20" hidden="1" x14ac:dyDescent="0.3">
      <c r="A923">
        <v>2018</v>
      </c>
      <c r="B923" s="28" t="s">
        <v>225</v>
      </c>
      <c r="C923" s="12" t="s">
        <v>276</v>
      </c>
      <c r="D923" s="10">
        <v>15442313.177999999</v>
      </c>
      <c r="E923" s="10">
        <v>41954749.899999999</v>
      </c>
      <c r="F923" s="2">
        <f t="shared" si="28"/>
        <v>57397063.077999994</v>
      </c>
      <c r="G923" s="2">
        <f t="shared" si="29"/>
        <v>26512436.721999999</v>
      </c>
      <c r="H923">
        <v>3668.91</v>
      </c>
      <c r="I923">
        <v>30774.205000000002</v>
      </c>
      <c r="J923" s="21">
        <v>0</v>
      </c>
      <c r="K923" s="21">
        <v>0</v>
      </c>
      <c r="L923" s="21">
        <v>0</v>
      </c>
      <c r="M923" s="21">
        <v>0</v>
      </c>
      <c r="N923" s="21">
        <v>0</v>
      </c>
      <c r="R923" s="11" t="s">
        <v>172</v>
      </c>
      <c r="S923">
        <f>SUMIF(GDP!$A$2:$A$195,'World-GCIRaw'!B923,GDP!$I$2:$I$195)</f>
        <v>3668.91</v>
      </c>
      <c r="T923">
        <f>SUMIF(POP!$A$3:$A$235,'World-GCIRaw'!R923,POP!$G$3:$G$235)</f>
        <v>30774.205000000002</v>
      </c>
    </row>
    <row r="924" spans="1:20" hidden="1" x14ac:dyDescent="0.3">
      <c r="A924">
        <v>2018</v>
      </c>
      <c r="B924" s="28" t="s">
        <v>410</v>
      </c>
      <c r="C924" s="12" t="s">
        <v>498</v>
      </c>
      <c r="D924" s="10">
        <v>501405</v>
      </c>
      <c r="E924" s="10">
        <v>87161</v>
      </c>
      <c r="F924" s="2">
        <f t="shared" si="28"/>
        <v>588566</v>
      </c>
      <c r="G924" s="2">
        <f t="shared" si="29"/>
        <v>-414244</v>
      </c>
      <c r="H924">
        <v>17636.07</v>
      </c>
      <c r="I924">
        <v>103.05</v>
      </c>
      <c r="J924" s="21">
        <v>0</v>
      </c>
      <c r="K924" s="21">
        <v>0</v>
      </c>
      <c r="L924" s="21">
        <v>0</v>
      </c>
      <c r="M924" s="21">
        <v>0</v>
      </c>
      <c r="N924" s="21">
        <v>0</v>
      </c>
      <c r="R924" s="11" t="s">
        <v>380</v>
      </c>
      <c r="S924">
        <f>SUMIF(GDP!$A$2:$A$195,'World-GCIRaw'!B924,GDP!$I$2:$I$195)</f>
        <v>17636.07</v>
      </c>
      <c r="T924">
        <f>SUMIF(POP!$A$3:$A$235,'World-GCIRaw'!R924,POP!$G$3:$G$235)</f>
        <v>103.05</v>
      </c>
    </row>
    <row r="925" spans="1:20" x14ac:dyDescent="0.3">
      <c r="A925">
        <v>2018</v>
      </c>
      <c r="B925" s="12" t="s">
        <v>411</v>
      </c>
      <c r="C925" s="12" t="s">
        <v>498</v>
      </c>
      <c r="D925" s="10">
        <v>65440966.166000001</v>
      </c>
      <c r="E925" s="10">
        <v>61558357.420999996</v>
      </c>
      <c r="F925" s="2">
        <f t="shared" si="28"/>
        <v>126999323.587</v>
      </c>
      <c r="G925" s="2">
        <f t="shared" si="29"/>
        <v>-3882608.7450000048</v>
      </c>
      <c r="H925">
        <v>11626.92</v>
      </c>
      <c r="I925">
        <v>44688.864000000001</v>
      </c>
      <c r="J925" s="21">
        <v>3.3</v>
      </c>
      <c r="K925" s="21">
        <v>3.3</v>
      </c>
      <c r="L925" s="21">
        <v>2.1</v>
      </c>
      <c r="M925" s="21">
        <v>3.7</v>
      </c>
      <c r="N925" s="21">
        <v>4.2</v>
      </c>
      <c r="R925" s="11" t="s">
        <v>381</v>
      </c>
      <c r="S925">
        <f>SUMIF(GDP!$A$2:$A$195,'World-GCIRaw'!B925,GDP!$I$2:$I$195)</f>
        <v>11626.92</v>
      </c>
      <c r="T925">
        <f>SUMIF(POP!$A$3:$A$235,'World-GCIRaw'!R925,POP!$G$3:$G$235)</f>
        <v>44688.864000000001</v>
      </c>
    </row>
    <row r="926" spans="1:20" x14ac:dyDescent="0.3">
      <c r="A926">
        <v>2018</v>
      </c>
      <c r="B926" s="12" t="s">
        <v>155</v>
      </c>
      <c r="C926" s="12" t="s">
        <v>137</v>
      </c>
      <c r="D926" s="10">
        <v>4795917.7290000003</v>
      </c>
      <c r="E926" s="10">
        <v>2381707.085</v>
      </c>
      <c r="F926" s="2">
        <f t="shared" si="28"/>
        <v>7177624.8140000002</v>
      </c>
      <c r="G926" s="2">
        <f t="shared" si="29"/>
        <v>-2414210.6440000003</v>
      </c>
      <c r="H926">
        <v>4149.3</v>
      </c>
      <c r="I926">
        <v>2934.152</v>
      </c>
      <c r="J926" s="21">
        <v>4.3</v>
      </c>
      <c r="K926" s="21">
        <v>3.9</v>
      </c>
      <c r="L926" s="21">
        <v>2.7</v>
      </c>
      <c r="M926" s="21">
        <v>2.6</v>
      </c>
      <c r="N926" s="21">
        <v>4.8</v>
      </c>
      <c r="R926" s="11" t="s">
        <v>138</v>
      </c>
      <c r="S926">
        <f>SUMIF(GDP!$A$2:$A$195,'World-GCIRaw'!B926,GDP!$I$2:$I$195)</f>
        <v>4149.3</v>
      </c>
      <c r="T926">
        <f>SUMIF(POP!$A$3:$A$235,'World-GCIRaw'!R926,POP!$G$3:$G$235)</f>
        <v>2934.152</v>
      </c>
    </row>
    <row r="927" spans="1:20" hidden="1" x14ac:dyDescent="0.3">
      <c r="A927">
        <v>2018</v>
      </c>
      <c r="B927" s="28" t="s">
        <v>412</v>
      </c>
      <c r="C927" s="12" t="s">
        <v>498</v>
      </c>
      <c r="D927" s="10">
        <v>1257869.571</v>
      </c>
      <c r="E927" s="10">
        <v>205000</v>
      </c>
      <c r="F927" s="2">
        <f t="shared" si="28"/>
        <v>1462869.571</v>
      </c>
      <c r="G927" s="2">
        <f t="shared" si="29"/>
        <v>-1052869.571</v>
      </c>
      <c r="H927">
        <v>25466.43</v>
      </c>
      <c r="I927">
        <v>105.67</v>
      </c>
      <c r="J927" s="21">
        <v>0</v>
      </c>
      <c r="K927" s="21">
        <v>0</v>
      </c>
      <c r="L927" s="21">
        <v>0</v>
      </c>
      <c r="M927" s="21">
        <v>0</v>
      </c>
      <c r="N927" s="21">
        <v>0</v>
      </c>
      <c r="R927" s="11" t="s">
        <v>278</v>
      </c>
      <c r="S927">
        <f>SUMIF(GDP!$A$2:$A$195,'World-GCIRaw'!B927,GDP!$I$2:$I$195)</f>
        <v>25466.43</v>
      </c>
      <c r="T927">
        <f>SUMIF(POP!$A$3:$A$235,'World-GCIRaw'!R927,POP!$G$3:$G$235)</f>
        <v>105.67</v>
      </c>
    </row>
    <row r="928" spans="1:20" x14ac:dyDescent="0.3">
      <c r="A928">
        <v>2018</v>
      </c>
      <c r="B928" s="12" t="s">
        <v>413</v>
      </c>
      <c r="C928" s="12" t="s">
        <v>497</v>
      </c>
      <c r="D928" s="10">
        <v>235519140.875</v>
      </c>
      <c r="E928" s="10">
        <v>252775516.22</v>
      </c>
      <c r="F928" s="2">
        <f t="shared" si="28"/>
        <v>488294657.09500003</v>
      </c>
      <c r="G928" s="2">
        <f t="shared" si="29"/>
        <v>17256375.344999999</v>
      </c>
      <c r="H928">
        <v>56351.58</v>
      </c>
      <c r="I928">
        <v>24772.246999999999</v>
      </c>
      <c r="J928" s="21">
        <v>4.7</v>
      </c>
      <c r="K928" s="21">
        <v>4.8</v>
      </c>
      <c r="L928" s="21">
        <v>4.0999999999999996</v>
      </c>
      <c r="M928" s="21">
        <v>4.9000000000000004</v>
      </c>
      <c r="N928" s="21">
        <v>5.2</v>
      </c>
      <c r="R928" s="11" t="s">
        <v>279</v>
      </c>
      <c r="S928">
        <f>SUMIF(GDP!$A$2:$A$195,'World-GCIRaw'!B928,GDP!$I$2:$I$195)</f>
        <v>56351.58</v>
      </c>
      <c r="T928">
        <f>SUMIF(POP!$A$3:$A$235,'World-GCIRaw'!R928,POP!$G$3:$G$235)</f>
        <v>24772.246999999999</v>
      </c>
    </row>
    <row r="929" spans="1:20" x14ac:dyDescent="0.3">
      <c r="A929">
        <v>2018</v>
      </c>
      <c r="B929" s="12" t="s">
        <v>99</v>
      </c>
      <c r="C929" s="12" t="s">
        <v>488</v>
      </c>
      <c r="D929" s="10">
        <v>193035482.021</v>
      </c>
      <c r="E929" s="10">
        <v>184264388.329</v>
      </c>
      <c r="F929" s="2">
        <f t="shared" si="28"/>
        <v>377299870.35000002</v>
      </c>
      <c r="G929" s="2">
        <f t="shared" si="29"/>
        <v>-8771093.6920000017</v>
      </c>
      <c r="H929">
        <v>51509.03</v>
      </c>
      <c r="I929">
        <v>8751.82</v>
      </c>
      <c r="J929" s="21">
        <v>5.7</v>
      </c>
      <c r="K929" s="21">
        <v>5.9</v>
      </c>
      <c r="L929" s="21">
        <v>6</v>
      </c>
      <c r="M929" s="21">
        <v>5.3</v>
      </c>
      <c r="N929" s="21">
        <v>3.9</v>
      </c>
      <c r="R929" s="11" t="s">
        <v>56</v>
      </c>
      <c r="S929">
        <f>SUMIF(GDP!$A$2:$A$195,'World-GCIRaw'!B929,GDP!$I$2:$I$195)</f>
        <v>51509.03</v>
      </c>
      <c r="T929">
        <f>SUMIF(POP!$A$3:$A$235,'World-GCIRaw'!R929,POP!$G$3:$G$235)</f>
        <v>8751.82</v>
      </c>
    </row>
    <row r="930" spans="1:20" x14ac:dyDescent="0.3">
      <c r="A930">
        <v>2018</v>
      </c>
      <c r="B930" s="12" t="s">
        <v>156</v>
      </c>
      <c r="C930" s="12" t="s">
        <v>137</v>
      </c>
      <c r="D930" s="10">
        <v>11459395.444</v>
      </c>
      <c r="E930" s="10">
        <v>19458632.515000001</v>
      </c>
      <c r="F930" s="2">
        <f t="shared" si="28"/>
        <v>30918027.958999999</v>
      </c>
      <c r="G930" s="2">
        <f t="shared" si="29"/>
        <v>7999237.0710000005</v>
      </c>
      <c r="H930">
        <v>4569.2</v>
      </c>
      <c r="I930">
        <v>9923.9140000000007</v>
      </c>
      <c r="J930" s="21">
        <v>4.5</v>
      </c>
      <c r="K930" s="21">
        <v>4.5</v>
      </c>
      <c r="L930" s="21">
        <v>4.3</v>
      </c>
      <c r="M930" s="21">
        <v>4.3</v>
      </c>
      <c r="N930" s="21">
        <v>5.6</v>
      </c>
      <c r="R930" s="11" t="s">
        <v>139</v>
      </c>
      <c r="S930">
        <f>SUMIF(GDP!$A$2:$A$195,'World-GCIRaw'!B930,GDP!$I$2:$I$195)</f>
        <v>4569.2</v>
      </c>
      <c r="T930">
        <f>SUMIF(POP!$A$3:$A$235,'World-GCIRaw'!R930,POP!$G$3:$G$235)</f>
        <v>9923.9140000000007</v>
      </c>
    </row>
    <row r="931" spans="1:20" hidden="1" x14ac:dyDescent="0.3">
      <c r="A931">
        <v>2018</v>
      </c>
      <c r="B931" s="28" t="s">
        <v>473</v>
      </c>
      <c r="C931" s="12" t="s">
        <v>498</v>
      </c>
      <c r="D931" s="10">
        <v>3809843.8760000002</v>
      </c>
      <c r="E931" s="10">
        <v>630000</v>
      </c>
      <c r="F931" s="2">
        <f t="shared" si="28"/>
        <v>4439843.8760000002</v>
      </c>
      <c r="G931" s="2">
        <f t="shared" si="29"/>
        <v>-3179843.8760000002</v>
      </c>
      <c r="H931">
        <v>34002.620000000003</v>
      </c>
      <c r="I931">
        <v>399.28500000000003</v>
      </c>
      <c r="J931" s="21">
        <v>0</v>
      </c>
      <c r="K931" s="21">
        <v>0</v>
      </c>
      <c r="L931" s="21">
        <v>0</v>
      </c>
      <c r="M931" s="21">
        <v>0</v>
      </c>
      <c r="N931" s="21">
        <v>0</v>
      </c>
      <c r="R931" s="11" t="s">
        <v>280</v>
      </c>
      <c r="S931">
        <f>SUMIF(GDP!$A$2:$A$195,'World-GCIRaw'!B931,GDP!$I$2:$I$195)</f>
        <v>34002.620000000003</v>
      </c>
      <c r="T931">
        <f>SUMIF(POP!$A$3:$A$235,'World-GCIRaw'!R931,POP!$G$3:$G$235)</f>
        <v>399.28500000000003</v>
      </c>
    </row>
    <row r="932" spans="1:20" x14ac:dyDescent="0.3">
      <c r="A932">
        <v>2018</v>
      </c>
      <c r="B932" s="12" t="s">
        <v>157</v>
      </c>
      <c r="C932" s="12" t="s">
        <v>137</v>
      </c>
      <c r="D932" s="10">
        <v>13100000</v>
      </c>
      <c r="E932" s="10">
        <v>20042770.460000001</v>
      </c>
      <c r="F932" s="2">
        <f t="shared" si="28"/>
        <v>33142770.460000001</v>
      </c>
      <c r="G932" s="2">
        <f t="shared" si="29"/>
        <v>6942770.4600000009</v>
      </c>
      <c r="H932">
        <v>25850.5</v>
      </c>
      <c r="I932">
        <v>1566.9929999999999</v>
      </c>
      <c r="J932" s="21">
        <v>6.2</v>
      </c>
      <c r="K932" s="21">
        <v>6.3</v>
      </c>
      <c r="L932" s="21">
        <v>0</v>
      </c>
      <c r="M932" s="21">
        <v>6.6</v>
      </c>
      <c r="N932" s="21">
        <v>6</v>
      </c>
      <c r="R932" s="11" t="s">
        <v>140</v>
      </c>
      <c r="S932">
        <f>SUMIF(GDP!$A$2:$A$195,'World-GCIRaw'!B932,GDP!$I$2:$I$195)</f>
        <v>25850.5</v>
      </c>
      <c r="T932">
        <f>SUMIF(POP!$A$3:$A$235,'World-GCIRaw'!R932,POP!$G$3:$G$235)</f>
        <v>1566.9929999999999</v>
      </c>
    </row>
    <row r="933" spans="1:20" x14ac:dyDescent="0.3">
      <c r="A933">
        <v>2018</v>
      </c>
      <c r="B933" s="12" t="s">
        <v>414</v>
      </c>
      <c r="C933" s="12" t="s">
        <v>487</v>
      </c>
      <c r="D933" s="10">
        <v>61500000</v>
      </c>
      <c r="E933" s="10">
        <v>38470731.876000002</v>
      </c>
      <c r="F933" s="2">
        <f t="shared" si="28"/>
        <v>99970731.876000002</v>
      </c>
      <c r="G933" s="2">
        <f t="shared" si="29"/>
        <v>-23029268.123999998</v>
      </c>
      <c r="H933">
        <v>1744.51</v>
      </c>
      <c r="I933">
        <v>166368.149</v>
      </c>
      <c r="J933" s="21">
        <v>2.9</v>
      </c>
      <c r="K933" s="21">
        <v>3.1</v>
      </c>
      <c r="L933" s="21">
        <v>2.9</v>
      </c>
      <c r="M933" s="21">
        <v>3.6</v>
      </c>
      <c r="N933" s="21">
        <v>3.3</v>
      </c>
      <c r="R933" s="11" t="s">
        <v>281</v>
      </c>
      <c r="S933">
        <f>SUMIF(GDP!$A$2:$A$195,'World-GCIRaw'!B933,GDP!$I$2:$I$195)</f>
        <v>1744.51</v>
      </c>
      <c r="T933">
        <f>SUMIF(POP!$A$3:$A$235,'World-GCIRaw'!R933,POP!$G$3:$G$235)</f>
        <v>166368.149</v>
      </c>
    </row>
    <row r="934" spans="1:20" hidden="1" x14ac:dyDescent="0.3">
      <c r="A934">
        <v>2018</v>
      </c>
      <c r="B934" s="28" t="s">
        <v>415</v>
      </c>
      <c r="C934" s="12" t="s">
        <v>498</v>
      </c>
      <c r="D934" s="10">
        <v>1599911.169</v>
      </c>
      <c r="E934" s="10">
        <v>457709.75099999999</v>
      </c>
      <c r="F934" s="2">
        <f t="shared" si="28"/>
        <v>2057620.92</v>
      </c>
      <c r="G934" s="2">
        <f t="shared" si="29"/>
        <v>-1142201.4180000001</v>
      </c>
      <c r="H934">
        <v>17961.18</v>
      </c>
      <c r="I934">
        <v>286.38799999999998</v>
      </c>
      <c r="J934" s="21">
        <v>0</v>
      </c>
      <c r="K934" s="21">
        <v>0</v>
      </c>
      <c r="L934" s="21">
        <v>0</v>
      </c>
      <c r="M934" s="21">
        <v>0</v>
      </c>
      <c r="N934" s="21">
        <v>0</v>
      </c>
      <c r="R934" s="11" t="s">
        <v>282</v>
      </c>
      <c r="S934">
        <f>SUMIF(GDP!$A$2:$A$195,'World-GCIRaw'!B934,GDP!$I$2:$I$195)</f>
        <v>17961.18</v>
      </c>
      <c r="T934">
        <f>SUMIF(POP!$A$3:$A$235,'World-GCIRaw'!R934,POP!$G$3:$G$235)</f>
        <v>286.38799999999998</v>
      </c>
    </row>
    <row r="935" spans="1:20" hidden="1" x14ac:dyDescent="0.3">
      <c r="A935">
        <v>2018</v>
      </c>
      <c r="B935" s="28" t="s">
        <v>100</v>
      </c>
      <c r="C935" s="12" t="s">
        <v>488</v>
      </c>
      <c r="D935" s="10">
        <v>38201995.399999999</v>
      </c>
      <c r="E935" s="10">
        <v>33460747.5</v>
      </c>
      <c r="F935" s="2">
        <f t="shared" si="28"/>
        <v>71662742.900000006</v>
      </c>
      <c r="G935" s="2">
        <f t="shared" si="29"/>
        <v>-4741247.8999999985</v>
      </c>
      <c r="H935">
        <v>6306.42</v>
      </c>
      <c r="I935">
        <v>9452.1129999999994</v>
      </c>
      <c r="J935" s="21">
        <v>0</v>
      </c>
      <c r="K935" s="21">
        <v>0</v>
      </c>
      <c r="L935" s="21">
        <v>0</v>
      </c>
      <c r="M935" s="21">
        <v>0</v>
      </c>
      <c r="N935" s="21">
        <v>0</v>
      </c>
      <c r="R935" s="11" t="s">
        <v>57</v>
      </c>
      <c r="S935">
        <f>SUMIF(GDP!$A$2:$A$195,'World-GCIRaw'!B935,GDP!$I$2:$I$195)</f>
        <v>6306.42</v>
      </c>
      <c r="T935">
        <f>SUMIF(POP!$A$3:$A$235,'World-GCIRaw'!R935,POP!$G$3:$G$235)</f>
        <v>9452.1129999999994</v>
      </c>
    </row>
    <row r="936" spans="1:20" x14ac:dyDescent="0.3">
      <c r="A936">
        <v>2018</v>
      </c>
      <c r="B936" s="12" t="s">
        <v>101</v>
      </c>
      <c r="C936" s="12" t="s">
        <v>488</v>
      </c>
      <c r="D936" s="10">
        <v>450388977.14200002</v>
      </c>
      <c r="E936" s="10">
        <v>466653579.977</v>
      </c>
      <c r="F936" s="2">
        <f t="shared" si="28"/>
        <v>917042557.11899996</v>
      </c>
      <c r="G936" s="2">
        <f t="shared" si="29"/>
        <v>16264602.834999979</v>
      </c>
      <c r="H936">
        <v>46724.35</v>
      </c>
      <c r="I936">
        <v>11498.519</v>
      </c>
      <c r="J936" s="21">
        <v>4.9000000000000004</v>
      </c>
      <c r="K936" s="21">
        <v>4.5</v>
      </c>
      <c r="L936" s="21">
        <v>4.8</v>
      </c>
      <c r="M936" s="21">
        <v>6.1</v>
      </c>
      <c r="N936" s="21">
        <v>5.7</v>
      </c>
      <c r="R936" s="11" t="s">
        <v>58</v>
      </c>
      <c r="S936">
        <f>SUMIF(GDP!$A$2:$A$195,'World-GCIRaw'!B936,GDP!$I$2:$I$195)</f>
        <v>46724.35</v>
      </c>
      <c r="T936">
        <f>SUMIF(POP!$A$3:$A$235,'World-GCIRaw'!R936,POP!$G$3:$G$235)</f>
        <v>11498.519</v>
      </c>
    </row>
    <row r="937" spans="1:20" hidden="1" x14ac:dyDescent="0.3">
      <c r="A937">
        <v>2018</v>
      </c>
      <c r="B937" s="28" t="s">
        <v>416</v>
      </c>
      <c r="C937" s="12" t="s">
        <v>498</v>
      </c>
      <c r="D937" s="10">
        <v>957739.41099999996</v>
      </c>
      <c r="E937" s="10">
        <v>415000</v>
      </c>
      <c r="F937" s="2">
        <f t="shared" si="28"/>
        <v>1372739.4109999998</v>
      </c>
      <c r="G937" s="2">
        <f t="shared" si="29"/>
        <v>-542739.41099999996</v>
      </c>
      <c r="H937">
        <v>4862.05</v>
      </c>
      <c r="I937">
        <v>382.44400000000002</v>
      </c>
      <c r="J937" s="21">
        <v>0</v>
      </c>
      <c r="K937" s="21">
        <v>0</v>
      </c>
      <c r="L937" s="21">
        <v>0</v>
      </c>
      <c r="M937" s="21">
        <v>0</v>
      </c>
      <c r="N937" s="21">
        <v>0</v>
      </c>
      <c r="R937" s="11" t="s">
        <v>283</v>
      </c>
      <c r="S937">
        <f>SUMIF(GDP!$A$2:$A$195,'World-GCIRaw'!B937,GDP!$I$2:$I$195)</f>
        <v>4862.05</v>
      </c>
      <c r="T937">
        <f>SUMIF(POP!$A$3:$A$235,'World-GCIRaw'!R937,POP!$G$3:$G$235)</f>
        <v>382.44400000000002</v>
      </c>
    </row>
    <row r="938" spans="1:20" x14ac:dyDescent="0.3">
      <c r="A938">
        <v>2018</v>
      </c>
      <c r="B938" s="12" t="s">
        <v>226</v>
      </c>
      <c r="C938" s="12" t="s">
        <v>276</v>
      </c>
      <c r="D938" s="10">
        <v>3808145.4810000001</v>
      </c>
      <c r="E938" s="10">
        <v>2248608.5660000001</v>
      </c>
      <c r="F938" s="2">
        <f t="shared" si="28"/>
        <v>6056754.0470000003</v>
      </c>
      <c r="G938" s="2">
        <f t="shared" si="29"/>
        <v>-1559536.915</v>
      </c>
      <c r="H938">
        <v>915.36500000000001</v>
      </c>
      <c r="I938">
        <v>11485.674000000001</v>
      </c>
      <c r="J938" s="21">
        <v>2.5</v>
      </c>
      <c r="K938" s="21">
        <v>2.9</v>
      </c>
      <c r="L938" s="21">
        <v>1.5</v>
      </c>
      <c r="M938" s="21">
        <v>3.4</v>
      </c>
      <c r="N938" s="21">
        <v>3.3</v>
      </c>
      <c r="R938" s="11" t="s">
        <v>173</v>
      </c>
      <c r="S938">
        <f>SUMIF(GDP!$A$2:$A$195,'World-GCIRaw'!B938,GDP!$I$2:$I$195)</f>
        <v>915.36500000000001</v>
      </c>
      <c r="T938">
        <f>SUMIF(POP!$A$3:$A$235,'World-GCIRaw'!R938,POP!$G$3:$G$235)</f>
        <v>11485.674000000001</v>
      </c>
    </row>
    <row r="939" spans="1:20" x14ac:dyDescent="0.3">
      <c r="A939">
        <v>2018</v>
      </c>
      <c r="B939" s="12" t="s">
        <v>417</v>
      </c>
      <c r="C939" s="12" t="s">
        <v>487</v>
      </c>
      <c r="D939" s="10">
        <v>1020313.409</v>
      </c>
      <c r="E939" s="10">
        <v>615386.04299999995</v>
      </c>
      <c r="F939" s="2">
        <f t="shared" si="28"/>
        <v>1635699.452</v>
      </c>
      <c r="G939" s="2">
        <f t="shared" si="29"/>
        <v>-404927.36600000004</v>
      </c>
      <c r="H939">
        <v>3215.48</v>
      </c>
      <c r="I939">
        <v>817.05399999999997</v>
      </c>
      <c r="J939" s="21">
        <v>4.3</v>
      </c>
      <c r="K939" s="21">
        <v>4.0999999999999996</v>
      </c>
      <c r="L939" s="21">
        <v>0</v>
      </c>
      <c r="M939" s="21">
        <v>2</v>
      </c>
      <c r="N939" s="21">
        <v>4.0999999999999996</v>
      </c>
      <c r="R939" s="11" t="s">
        <v>285</v>
      </c>
      <c r="S939">
        <f>SUMIF(GDP!$A$2:$A$195,'World-GCIRaw'!B939,GDP!$I$2:$I$195)</f>
        <v>3215.48</v>
      </c>
      <c r="T939">
        <f>SUMIF(POP!$A$3:$A$235,'World-GCIRaw'!R939,POP!$G$3:$G$235)</f>
        <v>817.05399999999997</v>
      </c>
    </row>
    <row r="940" spans="1:20" hidden="1" x14ac:dyDescent="0.3">
      <c r="A940">
        <v>2018</v>
      </c>
      <c r="B940" s="28" t="s">
        <v>474</v>
      </c>
      <c r="C940" s="12" t="s">
        <v>498</v>
      </c>
      <c r="D940" s="10">
        <v>10044646.994999999</v>
      </c>
      <c r="E940" s="10">
        <v>9064737.4350000005</v>
      </c>
      <c r="F940" s="2">
        <f t="shared" si="28"/>
        <v>19109384.43</v>
      </c>
      <c r="G940" s="2">
        <f t="shared" si="29"/>
        <v>-979909.55999999866</v>
      </c>
      <c r="H940">
        <v>3681.63</v>
      </c>
      <c r="I940">
        <v>11215.674000000001</v>
      </c>
      <c r="J940" s="21">
        <v>0</v>
      </c>
      <c r="K940" s="21">
        <v>0</v>
      </c>
      <c r="L940" s="21">
        <v>0</v>
      </c>
      <c r="M940" s="21">
        <v>0</v>
      </c>
      <c r="N940" s="21">
        <v>0</v>
      </c>
      <c r="R940" s="11" t="s">
        <v>382</v>
      </c>
      <c r="S940">
        <f>SUMIF(GDP!$A$2:$A$195,'World-GCIRaw'!B940,GDP!$I$2:$I$195)</f>
        <v>3681.63</v>
      </c>
      <c r="T940">
        <f>SUMIF(POP!$A$3:$A$235,'World-GCIRaw'!R940,POP!$G$3:$G$235)</f>
        <v>11215.674000000001</v>
      </c>
    </row>
    <row r="941" spans="1:20" x14ac:dyDescent="0.3">
      <c r="A941">
        <v>2018</v>
      </c>
      <c r="B941" s="12" t="s">
        <v>418</v>
      </c>
      <c r="C941" s="12" t="s">
        <v>488</v>
      </c>
      <c r="D941" s="10">
        <v>11627313.384</v>
      </c>
      <c r="E941" s="10">
        <v>7182145.3789999997</v>
      </c>
      <c r="F941" s="2">
        <f t="shared" si="28"/>
        <v>18809458.763</v>
      </c>
      <c r="G941" s="2">
        <f t="shared" si="29"/>
        <v>-4445168.0049999999</v>
      </c>
      <c r="H941">
        <v>5674.41</v>
      </c>
      <c r="I941">
        <v>3503.5540000000001</v>
      </c>
      <c r="J941" s="21">
        <v>3.4</v>
      </c>
      <c r="K941" s="21">
        <v>3</v>
      </c>
      <c r="L941" s="21">
        <v>2</v>
      </c>
      <c r="M941" s="21">
        <v>2.1</v>
      </c>
      <c r="N941" s="21">
        <v>2.7</v>
      </c>
      <c r="R941" s="11" t="s">
        <v>59</v>
      </c>
      <c r="S941">
        <f>SUMIF(GDP!$A$2:$A$195,'World-GCIRaw'!B941,GDP!$I$2:$I$195)</f>
        <v>5674.41</v>
      </c>
      <c r="T941">
        <f>SUMIF(POP!$A$3:$A$235,'World-GCIRaw'!R941,POP!$G$3:$G$235)</f>
        <v>3503.5540000000001</v>
      </c>
    </row>
    <row r="942" spans="1:20" x14ac:dyDescent="0.3">
      <c r="A942">
        <v>2018</v>
      </c>
      <c r="B942" s="12" t="s">
        <v>227</v>
      </c>
      <c r="C942" s="12" t="s">
        <v>276</v>
      </c>
      <c r="D942" s="10">
        <v>6168953.943</v>
      </c>
      <c r="E942" s="10">
        <v>6573000.8909999998</v>
      </c>
      <c r="F942" s="2">
        <f t="shared" si="28"/>
        <v>12741954.833999999</v>
      </c>
      <c r="G942" s="2">
        <f t="shared" si="29"/>
        <v>404046.94799999986</v>
      </c>
      <c r="H942">
        <v>8137.15</v>
      </c>
      <c r="I942">
        <v>2333.201</v>
      </c>
      <c r="J942" s="21">
        <v>4.2</v>
      </c>
      <c r="K942" s="21">
        <v>4.3</v>
      </c>
      <c r="L942" s="21">
        <v>3.6</v>
      </c>
      <c r="M942" s="21">
        <v>3.5</v>
      </c>
      <c r="N942" s="21">
        <v>4.2</v>
      </c>
      <c r="R942" s="11" t="s">
        <v>174</v>
      </c>
      <c r="S942">
        <f>SUMIF(GDP!$A$2:$A$195,'World-GCIRaw'!B942,GDP!$I$2:$I$195)</f>
        <v>8137.15</v>
      </c>
      <c r="T942">
        <f>SUMIF(POP!$A$3:$A$235,'World-GCIRaw'!R942,POP!$G$3:$G$235)</f>
        <v>2333.201</v>
      </c>
    </row>
    <row r="943" spans="1:20" x14ac:dyDescent="0.3">
      <c r="A943">
        <v>2018</v>
      </c>
      <c r="B943" s="12" t="s">
        <v>419</v>
      </c>
      <c r="C943" s="12" t="s">
        <v>498</v>
      </c>
      <c r="D943" s="10">
        <v>180580331.204</v>
      </c>
      <c r="E943" s="10">
        <v>239585770.977</v>
      </c>
      <c r="F943" s="2">
        <f t="shared" si="28"/>
        <v>420166102.18099999</v>
      </c>
      <c r="G943" s="2">
        <f t="shared" si="29"/>
        <v>59005439.773000002</v>
      </c>
      <c r="H943">
        <v>8967.66</v>
      </c>
      <c r="I943">
        <v>210867.954</v>
      </c>
      <c r="J943" s="21">
        <v>3.1</v>
      </c>
      <c r="K943" s="21">
        <v>3.1</v>
      </c>
      <c r="L943" s="21">
        <v>2</v>
      </c>
      <c r="M943" s="21">
        <v>3.1</v>
      </c>
      <c r="N943" s="21">
        <v>3.9</v>
      </c>
      <c r="R943" s="11" t="s">
        <v>287</v>
      </c>
      <c r="S943">
        <f>SUMIF(GDP!$A$2:$A$195,'World-GCIRaw'!B943,GDP!$I$2:$I$195)</f>
        <v>8967.66</v>
      </c>
      <c r="T943">
        <f>SUMIF(POP!$A$3:$A$235,'World-GCIRaw'!R943,POP!$G$3:$G$235)</f>
        <v>210867.954</v>
      </c>
    </row>
    <row r="944" spans="1:20" x14ac:dyDescent="0.3">
      <c r="A944">
        <v>2018</v>
      </c>
      <c r="B944" s="12" t="s">
        <v>7</v>
      </c>
      <c r="C944" s="12" t="s">
        <v>17</v>
      </c>
      <c r="D944" s="10">
        <v>5230000</v>
      </c>
      <c r="E944" s="10">
        <v>5430000</v>
      </c>
      <c r="F944" s="2">
        <f t="shared" si="28"/>
        <v>10660000</v>
      </c>
      <c r="G944" s="2">
        <f t="shared" si="29"/>
        <v>200000</v>
      </c>
      <c r="H944">
        <v>32413.919999999998</v>
      </c>
      <c r="I944">
        <v>434.07600000000002</v>
      </c>
      <c r="J944" s="21">
        <v>4.4000000000000004</v>
      </c>
      <c r="K944" s="21">
        <v>4.8</v>
      </c>
      <c r="L944" s="21">
        <v>0</v>
      </c>
      <c r="M944" s="21">
        <v>3.9</v>
      </c>
      <c r="N944" s="21">
        <v>4.5</v>
      </c>
      <c r="R944" s="11" t="s">
        <v>289</v>
      </c>
      <c r="S944">
        <f>SUMIF(GDP!$A$2:$A$195,'World-GCIRaw'!B944,GDP!$I$2:$I$195)</f>
        <v>32413.919999999998</v>
      </c>
      <c r="T944">
        <f>SUMIF(POP!$A$3:$A$235,'World-GCIRaw'!R944,POP!$G$3:$G$235)</f>
        <v>434.07600000000002</v>
      </c>
    </row>
    <row r="945" spans="1:20" x14ac:dyDescent="0.3">
      <c r="A945">
        <v>2018</v>
      </c>
      <c r="B945" s="12" t="s">
        <v>120</v>
      </c>
      <c r="C945" s="12" t="s">
        <v>488</v>
      </c>
      <c r="D945" s="10">
        <v>37952641.362000003</v>
      </c>
      <c r="E945" s="10">
        <v>33314360.355999999</v>
      </c>
      <c r="F945" s="2">
        <f t="shared" si="28"/>
        <v>71267001.717999995</v>
      </c>
      <c r="G945" s="2">
        <f t="shared" si="29"/>
        <v>-4638281.0060000047</v>
      </c>
      <c r="H945">
        <v>9267.3799999999992</v>
      </c>
      <c r="I945">
        <v>7036.848</v>
      </c>
      <c r="J945" s="21">
        <v>3.9</v>
      </c>
      <c r="K945" s="21">
        <v>3.4</v>
      </c>
      <c r="L945" s="21">
        <v>3</v>
      </c>
      <c r="M945" s="21">
        <v>4.0999999999999996</v>
      </c>
      <c r="N945" s="21">
        <v>4.3</v>
      </c>
      <c r="R945" s="11" t="s">
        <v>60</v>
      </c>
      <c r="S945">
        <f>SUMIF(GDP!$A$2:$A$195,'World-GCIRaw'!B945,GDP!$I$2:$I$195)</f>
        <v>9267.3799999999992</v>
      </c>
      <c r="T945">
        <f>SUMIF(POP!$A$3:$A$235,'World-GCIRaw'!R945,POP!$G$3:$G$235)</f>
        <v>7036.848</v>
      </c>
    </row>
    <row r="946" spans="1:20" hidden="1" x14ac:dyDescent="0.3">
      <c r="A946">
        <v>2018</v>
      </c>
      <c r="B946" s="28" t="s">
        <v>228</v>
      </c>
      <c r="C946" s="12" t="s">
        <v>276</v>
      </c>
      <c r="D946" s="10">
        <v>4148474.8590000002</v>
      </c>
      <c r="E946" s="10">
        <v>3135469.085</v>
      </c>
      <c r="F946" s="2">
        <f t="shared" si="28"/>
        <v>7283943.9440000001</v>
      </c>
      <c r="G946" s="2">
        <f t="shared" si="29"/>
        <v>-1013005.7740000002</v>
      </c>
      <c r="H946">
        <v>728.69899999999996</v>
      </c>
      <c r="I946">
        <v>19751.651000000002</v>
      </c>
      <c r="J946" s="21">
        <v>0</v>
      </c>
      <c r="K946" s="21">
        <v>0</v>
      </c>
      <c r="L946" s="21">
        <v>0</v>
      </c>
      <c r="M946" s="21">
        <v>0</v>
      </c>
      <c r="N946" s="21">
        <v>0</v>
      </c>
      <c r="R946" s="11" t="s">
        <v>175</v>
      </c>
      <c r="S946">
        <f>SUMIF(GDP!$A$2:$A$195,'World-GCIRaw'!B946,GDP!$I$2:$I$195)</f>
        <v>728.69899999999996</v>
      </c>
      <c r="T946">
        <f>SUMIF(POP!$A$3:$A$235,'World-GCIRaw'!R946,POP!$G$3:$G$235)</f>
        <v>19751.651000000002</v>
      </c>
    </row>
    <row r="947" spans="1:20" x14ac:dyDescent="0.3">
      <c r="A947">
        <v>2018</v>
      </c>
      <c r="B947" s="12" t="s">
        <v>229</v>
      </c>
      <c r="C947" s="12" t="s">
        <v>276</v>
      </c>
      <c r="D947" s="10">
        <v>840699.35</v>
      </c>
      <c r="E947" s="10">
        <v>160667.01300000001</v>
      </c>
      <c r="F947" s="2">
        <f t="shared" si="28"/>
        <v>1001366.363</v>
      </c>
      <c r="G947" s="2">
        <f t="shared" si="29"/>
        <v>-680032.33699999994</v>
      </c>
      <c r="H947">
        <v>306.96600000000001</v>
      </c>
      <c r="I947">
        <v>11216.45</v>
      </c>
      <c r="J947" s="21">
        <v>2.2999999999999998</v>
      </c>
      <c r="K947" s="21">
        <v>2.8</v>
      </c>
      <c r="L947" s="21">
        <v>0</v>
      </c>
      <c r="M947" s="21">
        <v>2.6</v>
      </c>
      <c r="N947" s="21">
        <v>2.8</v>
      </c>
      <c r="R947" s="11" t="s">
        <v>176</v>
      </c>
      <c r="S947">
        <f>SUMIF(GDP!$A$2:$A$195,'World-GCIRaw'!B947,GDP!$I$2:$I$195)</f>
        <v>306.96600000000001</v>
      </c>
      <c r="T947">
        <f>SUMIF(POP!$A$3:$A$235,'World-GCIRaw'!R947,POP!$G$3:$G$235)</f>
        <v>11216.45</v>
      </c>
    </row>
    <row r="948" spans="1:20" hidden="1" x14ac:dyDescent="0.3">
      <c r="A948">
        <v>2018</v>
      </c>
      <c r="B948" s="28" t="s">
        <v>230</v>
      </c>
      <c r="C948" s="12" t="s">
        <v>276</v>
      </c>
      <c r="D948" s="10">
        <v>812772.76100000006</v>
      </c>
      <c r="E948" s="10">
        <v>75542.179999999993</v>
      </c>
      <c r="F948" s="2">
        <f t="shared" si="28"/>
        <v>888314.94100000011</v>
      </c>
      <c r="G948" s="2">
        <f t="shared" si="29"/>
        <v>-737230.58100000001</v>
      </c>
      <c r="H948">
        <v>3562.73</v>
      </c>
      <c r="I948">
        <v>553.33500000000004</v>
      </c>
      <c r="J948" s="21">
        <v>0</v>
      </c>
      <c r="K948" s="21">
        <v>0</v>
      </c>
      <c r="L948" s="21">
        <v>0</v>
      </c>
      <c r="M948" s="21">
        <v>0</v>
      </c>
      <c r="N948" s="21">
        <v>0</v>
      </c>
      <c r="R948" s="11" t="s">
        <v>177</v>
      </c>
      <c r="S948">
        <f>SUMIF(GDP!$A$2:$A$195,'World-GCIRaw'!B948,GDP!$I$2:$I$195)</f>
        <v>3562.73</v>
      </c>
      <c r="T948">
        <f>SUMIF(POP!$A$3:$A$235,'World-GCIRaw'!R948,POP!$G$3:$G$235)</f>
        <v>553.33500000000004</v>
      </c>
    </row>
    <row r="949" spans="1:20" x14ac:dyDescent="0.3">
      <c r="A949">
        <v>2018</v>
      </c>
      <c r="B949" s="12" t="s">
        <v>8</v>
      </c>
      <c r="C949" s="12" t="s">
        <v>17</v>
      </c>
      <c r="D949" s="10">
        <v>19070000</v>
      </c>
      <c r="E949" s="10">
        <v>14349999.397</v>
      </c>
      <c r="F949" s="2">
        <f t="shared" si="28"/>
        <v>33419999.397</v>
      </c>
      <c r="G949" s="2">
        <f t="shared" si="29"/>
        <v>-4720000.6030000001</v>
      </c>
      <c r="H949">
        <v>1508.82</v>
      </c>
      <c r="I949">
        <v>16245.728999999999</v>
      </c>
      <c r="J949" s="21">
        <v>3.4</v>
      </c>
      <c r="K949" s="21">
        <v>3.2</v>
      </c>
      <c r="L949" s="21">
        <v>1.6</v>
      </c>
      <c r="M949" s="21">
        <v>3.7</v>
      </c>
      <c r="N949" s="21">
        <v>3.7</v>
      </c>
      <c r="R949" s="11" t="s">
        <v>290</v>
      </c>
      <c r="S949">
        <f>SUMIF(GDP!$A$2:$A$195,'World-GCIRaw'!B949,GDP!$I$2:$I$195)</f>
        <v>1508.82</v>
      </c>
      <c r="T949">
        <f>SUMIF(POP!$A$3:$A$235,'World-GCIRaw'!R949,POP!$G$3:$G$235)</f>
        <v>16245.728999999999</v>
      </c>
    </row>
    <row r="950" spans="1:20" x14ac:dyDescent="0.3">
      <c r="A950">
        <v>2018</v>
      </c>
      <c r="B950" s="12" t="s">
        <v>231</v>
      </c>
      <c r="C950" s="12" t="s">
        <v>276</v>
      </c>
      <c r="D950" s="10">
        <v>5941359.1030000001</v>
      </c>
      <c r="E950" s="10">
        <v>3853573.031</v>
      </c>
      <c r="F950" s="2">
        <f t="shared" si="28"/>
        <v>9794932.1339999996</v>
      </c>
      <c r="G950" s="2">
        <f t="shared" si="29"/>
        <v>-2087786.0720000002</v>
      </c>
      <c r="H950">
        <v>1547.99</v>
      </c>
      <c r="I950">
        <v>24678.234</v>
      </c>
      <c r="J950" s="21">
        <v>3.8</v>
      </c>
      <c r="K950" s="21">
        <v>4.5999999999999996</v>
      </c>
      <c r="L950" s="21">
        <v>3.4</v>
      </c>
      <c r="M950" s="21">
        <v>4.3</v>
      </c>
      <c r="N950" s="21">
        <v>4.3</v>
      </c>
      <c r="R950" s="11" t="s">
        <v>178</v>
      </c>
      <c r="S950">
        <f>SUMIF(GDP!$A$2:$A$195,'World-GCIRaw'!B950,GDP!$I$2:$I$195)</f>
        <v>1547.99</v>
      </c>
      <c r="T950">
        <f>SUMIF(POP!$A$3:$A$235,'World-GCIRaw'!R950,POP!$G$3:$G$235)</f>
        <v>24678.234</v>
      </c>
    </row>
    <row r="951" spans="1:20" x14ac:dyDescent="0.3">
      <c r="A951">
        <v>2018</v>
      </c>
      <c r="B951" s="12" t="s">
        <v>420</v>
      </c>
      <c r="C951" s="12" t="s">
        <v>499</v>
      </c>
      <c r="D951" s="10">
        <v>459866293.95200002</v>
      </c>
      <c r="E951" s="10">
        <v>450277702.39099997</v>
      </c>
      <c r="F951" s="2">
        <f t="shared" si="28"/>
        <v>910143996.34299994</v>
      </c>
      <c r="G951" s="2">
        <f t="shared" si="29"/>
        <v>-9588591.5610000491</v>
      </c>
      <c r="H951">
        <v>46260.71</v>
      </c>
      <c r="I951">
        <v>36953.764999999999</v>
      </c>
      <c r="J951" s="21">
        <v>5.2</v>
      </c>
      <c r="K951" s="21">
        <v>5.4</v>
      </c>
      <c r="L951" s="21">
        <v>4.9000000000000004</v>
      </c>
      <c r="M951" s="21">
        <v>5.4</v>
      </c>
      <c r="N951" s="21">
        <v>5.9</v>
      </c>
      <c r="R951" s="11" t="s">
        <v>291</v>
      </c>
      <c r="S951">
        <f>SUMIF(GDP!$A$2:$A$195,'World-GCIRaw'!B951,GDP!$I$2:$I$195)</f>
        <v>46260.71</v>
      </c>
      <c r="T951">
        <f>SUMIF(POP!$A$3:$A$235,'World-GCIRaw'!R951,POP!$G$3:$G$235)</f>
        <v>36953.764999999999</v>
      </c>
    </row>
    <row r="952" spans="1:20" hidden="1" x14ac:dyDescent="0.3">
      <c r="A952">
        <v>2018</v>
      </c>
      <c r="B952" s="28" t="s">
        <v>232</v>
      </c>
      <c r="C952" s="12" t="s">
        <v>276</v>
      </c>
      <c r="D952" s="10">
        <v>419432.34600000002</v>
      </c>
      <c r="E952" s="10">
        <v>178082.997</v>
      </c>
      <c r="F952" s="2">
        <f t="shared" si="28"/>
        <v>597515.34299999999</v>
      </c>
      <c r="G952" s="2">
        <f t="shared" si="29"/>
        <v>-241349.34900000002</v>
      </c>
      <c r="H952">
        <v>430.07600000000002</v>
      </c>
      <c r="I952">
        <v>4737.4229999999998</v>
      </c>
      <c r="J952" s="21">
        <v>0</v>
      </c>
      <c r="K952" s="21">
        <v>0</v>
      </c>
      <c r="L952" s="21">
        <v>0</v>
      </c>
      <c r="M952" s="21">
        <v>0</v>
      </c>
      <c r="N952" s="21">
        <v>0</v>
      </c>
      <c r="R952" s="11" t="s">
        <v>179</v>
      </c>
      <c r="S952">
        <f>SUMIF(GDP!$A$2:$A$195,'World-GCIRaw'!B952,GDP!$I$2:$I$195)</f>
        <v>430.07600000000002</v>
      </c>
      <c r="T952">
        <f>SUMIF(POP!$A$3:$A$235,'World-GCIRaw'!R952,POP!$G$3:$G$235)</f>
        <v>4737.4229999999998</v>
      </c>
    </row>
    <row r="953" spans="1:20" x14ac:dyDescent="0.3">
      <c r="A953">
        <v>2018</v>
      </c>
      <c r="B953" s="12" t="s">
        <v>233</v>
      </c>
      <c r="C953" s="12" t="s">
        <v>276</v>
      </c>
      <c r="D953" s="10">
        <v>3000000</v>
      </c>
      <c r="E953" s="10">
        <v>1900000</v>
      </c>
      <c r="F953" s="2">
        <f t="shared" si="28"/>
        <v>4900000</v>
      </c>
      <c r="G953" s="2">
        <f t="shared" si="29"/>
        <v>-1100000</v>
      </c>
      <c r="H953">
        <v>874.19200000000001</v>
      </c>
      <c r="I953">
        <v>15353.183999999999</v>
      </c>
      <c r="J953" s="21">
        <v>3.6</v>
      </c>
      <c r="K953" s="21">
        <v>4.2</v>
      </c>
      <c r="L953" s="21">
        <v>0</v>
      </c>
      <c r="M953" s="21">
        <v>3.6</v>
      </c>
      <c r="N953" s="21">
        <v>4.3</v>
      </c>
      <c r="R953" s="11" t="s">
        <v>180</v>
      </c>
      <c r="S953">
        <f>SUMIF(GDP!$A$2:$A$195,'World-GCIRaw'!B953,GDP!$I$2:$I$195)</f>
        <v>874.19200000000001</v>
      </c>
      <c r="T953">
        <f>SUMIF(POP!$A$3:$A$235,'World-GCIRaw'!R953,POP!$G$3:$G$235)</f>
        <v>15353.183999999999</v>
      </c>
    </row>
    <row r="954" spans="1:20" x14ac:dyDescent="0.3">
      <c r="A954">
        <v>2018</v>
      </c>
      <c r="B954" s="12" t="s">
        <v>421</v>
      </c>
      <c r="C954" s="12" t="s">
        <v>498</v>
      </c>
      <c r="D954" s="10">
        <v>75001539.719999999</v>
      </c>
      <c r="E954" s="10">
        <v>75451634.541999996</v>
      </c>
      <c r="F954" s="2">
        <f t="shared" si="28"/>
        <v>150453174.26199999</v>
      </c>
      <c r="G954" s="2">
        <f t="shared" si="29"/>
        <v>450094.8219999969</v>
      </c>
      <c r="H954">
        <v>16078.71</v>
      </c>
      <c r="I954">
        <v>18197.208999999999</v>
      </c>
      <c r="J954" s="21">
        <v>4.7</v>
      </c>
      <c r="K954" s="21">
        <v>5.2</v>
      </c>
      <c r="L954" s="21">
        <v>2.5</v>
      </c>
      <c r="M954" s="21">
        <v>4.9000000000000004</v>
      </c>
      <c r="N954" s="21">
        <v>4.5</v>
      </c>
      <c r="R954" s="11" t="s">
        <v>293</v>
      </c>
      <c r="S954">
        <f>SUMIF(GDP!$A$2:$A$195,'World-GCIRaw'!B954,GDP!$I$2:$I$195)</f>
        <v>16078.71</v>
      </c>
      <c r="T954">
        <f>SUMIF(POP!$A$3:$A$235,'World-GCIRaw'!R954,POP!$G$3:$G$235)</f>
        <v>18197.208999999999</v>
      </c>
    </row>
    <row r="955" spans="1:20" x14ac:dyDescent="0.3">
      <c r="A955">
        <v>2018</v>
      </c>
      <c r="B955" s="12" t="s">
        <v>422</v>
      </c>
      <c r="C955" s="12" t="s">
        <v>500</v>
      </c>
      <c r="D955" s="10">
        <v>2135906087.529</v>
      </c>
      <c r="E955" s="10">
        <v>2487071926.197</v>
      </c>
      <c r="F955" s="2">
        <f t="shared" si="28"/>
        <v>4622978013.7259998</v>
      </c>
      <c r="G955" s="2">
        <f t="shared" si="29"/>
        <v>351165838.66799998</v>
      </c>
      <c r="H955">
        <v>9608.42</v>
      </c>
      <c r="I955">
        <v>1415045.9280000001</v>
      </c>
      <c r="J955" s="21">
        <v>4.5</v>
      </c>
      <c r="K955" s="21">
        <v>4.5999999999999996</v>
      </c>
      <c r="L955" s="21">
        <v>4.8</v>
      </c>
      <c r="M955" s="21">
        <v>4.8</v>
      </c>
      <c r="N955" s="21">
        <v>4.9000000000000004</v>
      </c>
      <c r="R955" s="11" t="s">
        <v>294</v>
      </c>
      <c r="S955">
        <f>SUMIF(GDP!$A$2:$A$195,'World-GCIRaw'!B955,GDP!$I$2:$I$195)</f>
        <v>9608.42</v>
      </c>
      <c r="T955">
        <f>SUMIF(POP!$A$3:$A$235,'World-GCIRaw'!R955,POP!$G$3:$G$235)</f>
        <v>1415045.9280000001</v>
      </c>
    </row>
    <row r="956" spans="1:20" x14ac:dyDescent="0.3">
      <c r="A956">
        <v>2018</v>
      </c>
      <c r="B956" s="12" t="s">
        <v>475</v>
      </c>
      <c r="C956" s="12" t="s">
        <v>500</v>
      </c>
      <c r="D956" s="10">
        <v>627327030.84200001</v>
      </c>
      <c r="E956" s="10">
        <v>569105739.73099995</v>
      </c>
      <c r="F956" s="2">
        <f t="shared" si="28"/>
        <v>1196432770.573</v>
      </c>
      <c r="G956" s="2">
        <f t="shared" si="29"/>
        <v>-58221291.111000061</v>
      </c>
      <c r="H956">
        <v>48517.36</v>
      </c>
      <c r="I956">
        <v>7428.8869999999997</v>
      </c>
      <c r="J956" s="21">
        <v>6.4</v>
      </c>
      <c r="K956" s="21">
        <v>6.2</v>
      </c>
      <c r="L956" s="21">
        <v>6.3</v>
      </c>
      <c r="M956" s="21">
        <v>6.5</v>
      </c>
      <c r="N956" s="21">
        <v>6.6</v>
      </c>
      <c r="R956" s="11" t="s">
        <v>295</v>
      </c>
      <c r="S956">
        <f>SUMIF(GDP!$A$2:$A$195,'World-GCIRaw'!B956,GDP!$I$2:$I$195)</f>
        <v>48517.36</v>
      </c>
      <c r="T956">
        <f>SUMIF(POP!$A$3:$A$235,'World-GCIRaw'!R956,POP!$G$3:$G$235)</f>
        <v>7428.8869999999997</v>
      </c>
    </row>
    <row r="957" spans="1:20" hidden="1" x14ac:dyDescent="0.3">
      <c r="A957">
        <v>2018</v>
      </c>
      <c r="B957" s="28" t="s">
        <v>476</v>
      </c>
      <c r="C957" s="12" t="s">
        <v>500</v>
      </c>
      <c r="D957" s="10">
        <v>11161662.935000001</v>
      </c>
      <c r="E957" s="10">
        <v>1510381.1189999999</v>
      </c>
      <c r="F957" s="2">
        <f t="shared" si="28"/>
        <v>12672044.054000001</v>
      </c>
      <c r="G957" s="2">
        <f t="shared" si="29"/>
        <v>-9651281.8159999996</v>
      </c>
      <c r="H957">
        <v>82387.75</v>
      </c>
      <c r="I957">
        <v>632.41800000000001</v>
      </c>
      <c r="J957" s="21">
        <v>0</v>
      </c>
      <c r="K957" s="21">
        <v>0</v>
      </c>
      <c r="L957" s="21">
        <v>0</v>
      </c>
      <c r="M957" s="21">
        <v>0</v>
      </c>
      <c r="N957" s="21">
        <v>0</v>
      </c>
      <c r="R957" s="11" t="s">
        <v>296</v>
      </c>
      <c r="S957">
        <f>SUMIF(GDP!$A$2:$A$195,'World-GCIRaw'!B957,GDP!$I$2:$I$195)</f>
        <v>82387.75</v>
      </c>
      <c r="T957">
        <f>SUMIF(POP!$A$3:$A$235,'World-GCIRaw'!R957,POP!$G$3:$G$235)</f>
        <v>632.41800000000001</v>
      </c>
    </row>
    <row r="958" spans="1:20" x14ac:dyDescent="0.3">
      <c r="A958">
        <v>2018</v>
      </c>
      <c r="B958" s="12" t="s">
        <v>477</v>
      </c>
      <c r="C958" s="12" t="s">
        <v>500</v>
      </c>
      <c r="D958" s="10">
        <v>286711453.63800001</v>
      </c>
      <c r="E958" s="10">
        <v>336347064.07099998</v>
      </c>
      <c r="F958" s="2">
        <f t="shared" si="28"/>
        <v>623058517.70899999</v>
      </c>
      <c r="G958" s="2">
        <f t="shared" si="29"/>
        <v>49635610.432999969</v>
      </c>
      <c r="H958">
        <v>24971.37</v>
      </c>
      <c r="I958">
        <v>23694.089</v>
      </c>
      <c r="J958" s="21">
        <v>5.4</v>
      </c>
      <c r="K958" s="21">
        <v>5.6</v>
      </c>
      <c r="L958" s="21">
        <v>5.3</v>
      </c>
      <c r="M958" s="21">
        <v>5.2</v>
      </c>
      <c r="N958" s="21">
        <v>5.0999999999999996</v>
      </c>
      <c r="R958" s="11" t="s">
        <v>297</v>
      </c>
      <c r="S958">
        <f>SUMIF(GDP!$A$2:$A$195,'World-GCIRaw'!B958,GDP!$I$2:$I$195)</f>
        <v>24971.37</v>
      </c>
      <c r="T958">
        <f>SUMIF(POP!$A$3:$A$235,'World-GCIRaw'!R958,POP!$G$3:$G$235)</f>
        <v>23694.089</v>
      </c>
    </row>
    <row r="959" spans="1:20" x14ac:dyDescent="0.3">
      <c r="A959">
        <v>2018</v>
      </c>
      <c r="B959" s="12" t="s">
        <v>423</v>
      </c>
      <c r="C959" s="12" t="s">
        <v>498</v>
      </c>
      <c r="D959" s="10">
        <v>51230566.648000002</v>
      </c>
      <c r="E959" s="10">
        <v>41831520.221000001</v>
      </c>
      <c r="F959" s="2">
        <f t="shared" si="28"/>
        <v>93062086.869000003</v>
      </c>
      <c r="G959" s="2">
        <f t="shared" si="29"/>
        <v>-9399046.4270000011</v>
      </c>
      <c r="H959">
        <v>6684.44</v>
      </c>
      <c r="I959">
        <v>49464.682999999997</v>
      </c>
      <c r="J959" s="21">
        <v>3.1</v>
      </c>
      <c r="K959" s="21">
        <v>3</v>
      </c>
      <c r="L959" s="21">
        <v>1.5</v>
      </c>
      <c r="M959" s="21">
        <v>3.8</v>
      </c>
      <c r="N959" s="21">
        <v>4.0999999999999996</v>
      </c>
      <c r="R959" s="11" t="s">
        <v>298</v>
      </c>
      <c r="S959">
        <f>SUMIF(GDP!$A$2:$A$195,'World-GCIRaw'!B959,GDP!$I$2:$I$195)</f>
        <v>6684.44</v>
      </c>
      <c r="T959">
        <f>SUMIF(POP!$A$3:$A$235,'World-GCIRaw'!R959,POP!$G$3:$G$235)</f>
        <v>49464.682999999997</v>
      </c>
    </row>
    <row r="960" spans="1:20" hidden="1" x14ac:dyDescent="0.3">
      <c r="A960">
        <v>2018</v>
      </c>
      <c r="B960" s="28" t="s">
        <v>234</v>
      </c>
      <c r="C960" s="12" t="s">
        <v>276</v>
      </c>
      <c r="D960" s="10">
        <v>300525.41700000002</v>
      </c>
      <c r="E960" s="10">
        <v>52038.737999999998</v>
      </c>
      <c r="F960" s="2">
        <f t="shared" si="28"/>
        <v>352564.15500000003</v>
      </c>
      <c r="G960" s="2">
        <f t="shared" si="29"/>
        <v>-248486.679</v>
      </c>
      <c r="H960">
        <v>873.54600000000005</v>
      </c>
      <c r="I960">
        <v>832.34699999999998</v>
      </c>
      <c r="J960" s="21">
        <v>0</v>
      </c>
      <c r="K960" s="21">
        <v>0</v>
      </c>
      <c r="L960" s="21">
        <v>0</v>
      </c>
      <c r="M960" s="21">
        <v>0</v>
      </c>
      <c r="N960" s="21">
        <v>0</v>
      </c>
      <c r="R960" s="11" t="s">
        <v>181</v>
      </c>
      <c r="S960">
        <f>SUMIF(GDP!$A$2:$A$195,'World-GCIRaw'!B960,GDP!$I$2:$I$195)</f>
        <v>873.54600000000005</v>
      </c>
      <c r="T960">
        <f>SUMIF(POP!$A$3:$A$235,'World-GCIRaw'!R960,POP!$G$3:$G$235)</f>
        <v>832.34699999999998</v>
      </c>
    </row>
    <row r="961" spans="1:20" hidden="1" x14ac:dyDescent="0.3">
      <c r="A961">
        <v>2018</v>
      </c>
      <c r="B961" s="28" t="s">
        <v>235</v>
      </c>
      <c r="C961" s="12" t="s">
        <v>276</v>
      </c>
      <c r="D961" s="10">
        <v>3469677.0759999999</v>
      </c>
      <c r="E961" s="10">
        <v>10033833.783</v>
      </c>
      <c r="F961" s="2">
        <f t="shared" si="28"/>
        <v>13503510.858999999</v>
      </c>
      <c r="G961" s="2">
        <f t="shared" si="29"/>
        <v>6564156.7070000004</v>
      </c>
      <c r="H961">
        <v>448.74900000000002</v>
      </c>
      <c r="I961">
        <v>5399.8950000000004</v>
      </c>
      <c r="J961" s="21">
        <v>0</v>
      </c>
      <c r="K961" s="21">
        <v>0</v>
      </c>
      <c r="L961" s="21">
        <v>0</v>
      </c>
      <c r="M961" s="21">
        <v>0</v>
      </c>
      <c r="N961" s="21">
        <v>0</v>
      </c>
      <c r="R961" s="11" t="s">
        <v>182</v>
      </c>
      <c r="S961">
        <f>SUMIF(GDP!$A$2:$A$195,'World-GCIRaw'!B961,GDP!$I$2:$I$195)</f>
        <v>448.74900000000002</v>
      </c>
      <c r="T961">
        <f>SUMIF(POP!$A$3:$A$235,'World-GCIRaw'!R961,POP!$G$3:$G$235)</f>
        <v>5399.8950000000004</v>
      </c>
    </row>
    <row r="962" spans="1:20" x14ac:dyDescent="0.3">
      <c r="A962">
        <v>2018</v>
      </c>
      <c r="B962" s="12" t="s">
        <v>424</v>
      </c>
      <c r="C962" s="12" t="s">
        <v>498</v>
      </c>
      <c r="D962" s="10">
        <v>17245458.613000002</v>
      </c>
      <c r="E962" s="10">
        <v>11201218.613</v>
      </c>
      <c r="F962" s="2">
        <f t="shared" si="28"/>
        <v>28446677.226000004</v>
      </c>
      <c r="G962" s="2">
        <f t="shared" si="29"/>
        <v>-6044240.0000000019</v>
      </c>
      <c r="H962">
        <v>11744.44</v>
      </c>
      <c r="I962">
        <v>4953.1989999999996</v>
      </c>
      <c r="J962" s="21">
        <v>3.1</v>
      </c>
      <c r="K962" s="21">
        <v>2.6</v>
      </c>
      <c r="L962" s="21">
        <v>0</v>
      </c>
      <c r="M962" s="21">
        <v>3.4</v>
      </c>
      <c r="N962" s="21">
        <v>4.5</v>
      </c>
      <c r="R962" s="11" t="s">
        <v>300</v>
      </c>
      <c r="S962">
        <f>SUMIF(GDP!$A$2:$A$195,'World-GCIRaw'!B962,GDP!$I$2:$I$195)</f>
        <v>11744.44</v>
      </c>
      <c r="T962">
        <f>SUMIF(POP!$A$3:$A$235,'World-GCIRaw'!R962,POP!$G$3:$G$235)</f>
        <v>4953.1989999999996</v>
      </c>
    </row>
    <row r="963" spans="1:20" hidden="1" x14ac:dyDescent="0.3">
      <c r="A963">
        <v>2018</v>
      </c>
      <c r="B963" s="28" t="s">
        <v>236</v>
      </c>
      <c r="C963" s="12" t="s">
        <v>276</v>
      </c>
      <c r="D963" s="10">
        <v>10967818.213</v>
      </c>
      <c r="E963" s="10">
        <v>11934551.018999999</v>
      </c>
      <c r="F963" s="2">
        <f t="shared" ref="F963:F1026" si="30">E963+D963</f>
        <v>22902369.232000001</v>
      </c>
      <c r="G963" s="2">
        <f t="shared" ref="G963:G1026" si="31">E963-D963</f>
        <v>966732.80599999987</v>
      </c>
      <c r="H963">
        <v>1680.37</v>
      </c>
      <c r="I963">
        <v>24905.843000000001</v>
      </c>
      <c r="J963" s="21">
        <v>0</v>
      </c>
      <c r="K963" s="21">
        <v>0</v>
      </c>
      <c r="L963" s="21">
        <v>0</v>
      </c>
      <c r="M963" s="21">
        <v>0</v>
      </c>
      <c r="N963" s="21">
        <v>0</v>
      </c>
      <c r="R963" s="11" t="s">
        <v>183</v>
      </c>
      <c r="S963">
        <f>SUMIF(GDP!$A$2:$A$195,'World-GCIRaw'!B963,GDP!$I$2:$I$195)</f>
        <v>1680.37</v>
      </c>
      <c r="T963">
        <f>SUMIF(POP!$A$3:$A$235,'World-GCIRaw'!R963,POP!$G$3:$G$235)</f>
        <v>24905.843000000001</v>
      </c>
    </row>
    <row r="964" spans="1:20" x14ac:dyDescent="0.3">
      <c r="A964">
        <v>2018</v>
      </c>
      <c r="B964" s="12" t="s">
        <v>127</v>
      </c>
      <c r="C964" s="12" t="s">
        <v>488</v>
      </c>
      <c r="D964" s="10">
        <v>28113089.203000002</v>
      </c>
      <c r="E964" s="10">
        <v>17210469.289999999</v>
      </c>
      <c r="F964" s="2">
        <f t="shared" si="30"/>
        <v>45323558.493000001</v>
      </c>
      <c r="G964" s="2">
        <f t="shared" si="31"/>
        <v>-10902619.913000003</v>
      </c>
      <c r="H964">
        <v>14815.91</v>
      </c>
      <c r="I964">
        <v>4164.7830000000004</v>
      </c>
      <c r="J964" s="21">
        <v>4.7</v>
      </c>
      <c r="K964" s="21">
        <v>5.5</v>
      </c>
      <c r="L964" s="21">
        <v>2.8</v>
      </c>
      <c r="M964" s="21">
        <v>4.5999999999999996</v>
      </c>
      <c r="N964" s="21">
        <v>4.2</v>
      </c>
      <c r="R964" s="11" t="s">
        <v>61</v>
      </c>
      <c r="S964">
        <f>SUMIF(GDP!$A$2:$A$195,'World-GCIRaw'!B964,GDP!$I$2:$I$195)</f>
        <v>14815.91</v>
      </c>
      <c r="T964">
        <f>SUMIF(POP!$A$3:$A$235,'World-GCIRaw'!R964,POP!$G$3:$G$235)</f>
        <v>4164.7830000000004</v>
      </c>
    </row>
    <row r="965" spans="1:20" x14ac:dyDescent="0.3">
      <c r="A965">
        <v>2018</v>
      </c>
      <c r="B965" s="12" t="s">
        <v>128</v>
      </c>
      <c r="C965" s="12" t="s">
        <v>488</v>
      </c>
      <c r="D965" s="10">
        <v>10660275.073000001</v>
      </c>
      <c r="E965" s="10">
        <v>4912958.4939999999</v>
      </c>
      <c r="F965" s="2">
        <f t="shared" si="30"/>
        <v>15573233.567000002</v>
      </c>
      <c r="G965" s="2">
        <f t="shared" si="31"/>
        <v>-5747316.5790000008</v>
      </c>
      <c r="H965">
        <v>28339.93</v>
      </c>
      <c r="I965">
        <v>861.01647872039996</v>
      </c>
      <c r="J965" s="21">
        <v>4.7</v>
      </c>
      <c r="K965" s="21">
        <v>5.0999999999999996</v>
      </c>
      <c r="L965" s="21">
        <v>0</v>
      </c>
      <c r="M965" s="21">
        <v>4.5999999999999996</v>
      </c>
      <c r="N965" s="21">
        <v>5.5</v>
      </c>
      <c r="R965" s="11" t="s">
        <v>62</v>
      </c>
      <c r="S965">
        <f>SUMIF(GDP!$A$2:$A$195,'World-GCIRaw'!B965,GDP!$I$2:$I$195)</f>
        <v>28339.93</v>
      </c>
      <c r="T965">
        <f>SUMIF(POP!$A$3:$A$235,'World-GCIRaw'!R965,POP!$G$3:$G$235)</f>
        <v>861.01647872039996</v>
      </c>
    </row>
    <row r="966" spans="1:20" hidden="1" x14ac:dyDescent="0.3">
      <c r="A966">
        <v>2018</v>
      </c>
      <c r="B966" s="28" t="s">
        <v>129</v>
      </c>
      <c r="C966" s="12" t="s">
        <v>488</v>
      </c>
      <c r="D966" s="10">
        <v>183748894.96000001</v>
      </c>
      <c r="E966" s="10">
        <v>201765647.898</v>
      </c>
      <c r="F966" s="2">
        <f t="shared" si="30"/>
        <v>385514542.85800004</v>
      </c>
      <c r="G966" s="2">
        <f t="shared" si="31"/>
        <v>18016752.937999994</v>
      </c>
      <c r="H966">
        <v>22850.32</v>
      </c>
      <c r="I966">
        <v>10625.25</v>
      </c>
      <c r="J966" s="21">
        <v>0</v>
      </c>
      <c r="K966" s="21">
        <v>0</v>
      </c>
      <c r="L966" s="21">
        <v>0</v>
      </c>
      <c r="M966" s="21">
        <v>0</v>
      </c>
      <c r="N966" s="21">
        <v>0</v>
      </c>
      <c r="R966" s="11" t="s">
        <v>63</v>
      </c>
      <c r="S966">
        <f>SUMIF(GDP!$A$2:$A$195,'World-GCIRaw'!B966,GDP!$I$2:$I$195)</f>
        <v>22850.32</v>
      </c>
      <c r="T966">
        <f>SUMIF(POP!$A$3:$A$235,'World-GCIRaw'!R966,POP!$G$3:$G$235)</f>
        <v>10625.25</v>
      </c>
    </row>
    <row r="967" spans="1:20" hidden="1" x14ac:dyDescent="0.3">
      <c r="A967">
        <v>2018</v>
      </c>
      <c r="B967" s="28" t="s">
        <v>237</v>
      </c>
      <c r="C967" s="12" t="s">
        <v>276</v>
      </c>
      <c r="D967" s="10">
        <v>5200000</v>
      </c>
      <c r="E967" s="10">
        <v>8800000</v>
      </c>
      <c r="F967" s="2">
        <f t="shared" si="30"/>
        <v>14000000</v>
      </c>
      <c r="G967" s="2">
        <f t="shared" si="31"/>
        <v>3600000</v>
      </c>
      <c r="H967">
        <v>2510.64</v>
      </c>
      <c r="I967">
        <v>84004.989000000001</v>
      </c>
      <c r="J967" s="21">
        <v>0</v>
      </c>
      <c r="K967" s="21">
        <v>0</v>
      </c>
      <c r="L967" s="21">
        <v>0</v>
      </c>
      <c r="M967" s="21">
        <v>0</v>
      </c>
      <c r="N967" s="21">
        <v>0</v>
      </c>
      <c r="R967" s="11" t="s">
        <v>184</v>
      </c>
      <c r="S967">
        <f>SUMIF(GDP!$A$2:$A$195,'World-GCIRaw'!B967,GDP!$I$2:$I$195)</f>
        <v>2510.64</v>
      </c>
      <c r="T967">
        <f>SUMIF(POP!$A$3:$A$235,'World-GCIRaw'!R967,POP!$G$3:$G$235)</f>
        <v>84004.989000000001</v>
      </c>
    </row>
    <row r="968" spans="1:20" x14ac:dyDescent="0.3">
      <c r="A968">
        <v>2018</v>
      </c>
      <c r="B968" s="12" t="s">
        <v>130</v>
      </c>
      <c r="C968" s="12" t="s">
        <v>488</v>
      </c>
      <c r="D968" s="10">
        <v>101113813.99699999</v>
      </c>
      <c r="E968" s="10">
        <v>107633420.448</v>
      </c>
      <c r="F968" s="2">
        <f t="shared" si="30"/>
        <v>208747234.44499999</v>
      </c>
      <c r="G968" s="2">
        <f t="shared" si="31"/>
        <v>6519606.451000005</v>
      </c>
      <c r="H968">
        <v>60692.42</v>
      </c>
      <c r="I968">
        <v>5754.3559999999998</v>
      </c>
      <c r="J968" s="21">
        <v>5.8</v>
      </c>
      <c r="K968" s="21">
        <v>5.5</v>
      </c>
      <c r="L968" s="21">
        <v>4.5999999999999996</v>
      </c>
      <c r="M968" s="21">
        <v>5.7</v>
      </c>
      <c r="N968" s="21">
        <v>6.1</v>
      </c>
      <c r="R968" s="11" t="s">
        <v>64</v>
      </c>
      <c r="S968">
        <f>SUMIF(GDP!$A$2:$A$195,'World-GCIRaw'!B968,GDP!$I$2:$I$195)</f>
        <v>60692.42</v>
      </c>
      <c r="T968">
        <f>SUMIF(POP!$A$3:$A$235,'World-GCIRaw'!R968,POP!$G$3:$G$235)</f>
        <v>5754.3559999999998</v>
      </c>
    </row>
    <row r="969" spans="1:20" hidden="1" x14ac:dyDescent="0.3">
      <c r="A969">
        <v>2018</v>
      </c>
      <c r="B969" s="28" t="s">
        <v>238</v>
      </c>
      <c r="C969" s="12" t="s">
        <v>137</v>
      </c>
      <c r="D969" s="10">
        <v>804434.25800000003</v>
      </c>
      <c r="E969" s="10">
        <v>168302.95499999999</v>
      </c>
      <c r="F969" s="2">
        <f t="shared" si="30"/>
        <v>972737.21299999999</v>
      </c>
      <c r="G969" s="2">
        <f t="shared" si="31"/>
        <v>-636131.30300000007</v>
      </c>
      <c r="H969">
        <v>2084.86</v>
      </c>
      <c r="I969">
        <v>971.40800000000002</v>
      </c>
      <c r="J969" s="21">
        <v>0</v>
      </c>
      <c r="K969" s="21">
        <v>0</v>
      </c>
      <c r="L969" s="21">
        <v>0</v>
      </c>
      <c r="M969" s="21">
        <v>0</v>
      </c>
      <c r="N969" s="21">
        <v>0</v>
      </c>
      <c r="R969" s="11" t="s">
        <v>185</v>
      </c>
      <c r="S969">
        <f>SUMIF(GDP!$A$2:$A$195,'World-GCIRaw'!B969,GDP!$I$2:$I$195)</f>
        <v>2084.86</v>
      </c>
      <c r="T969">
        <f>SUMIF(POP!$A$3:$A$235,'World-GCIRaw'!R969,POP!$G$3:$G$235)</f>
        <v>971.40800000000002</v>
      </c>
    </row>
    <row r="970" spans="1:20" hidden="1" x14ac:dyDescent="0.3">
      <c r="A970">
        <v>2018</v>
      </c>
      <c r="B970" s="28" t="s">
        <v>425</v>
      </c>
      <c r="C970" s="12" t="s">
        <v>498</v>
      </c>
      <c r="D970" s="10">
        <v>274605.90899999999</v>
      </c>
      <c r="E970" s="10">
        <v>20228.791000000001</v>
      </c>
      <c r="F970" s="2">
        <f t="shared" si="30"/>
        <v>294834.7</v>
      </c>
      <c r="G970" s="2">
        <f t="shared" si="31"/>
        <v>-254377.11799999999</v>
      </c>
      <c r="H970">
        <v>6977.08</v>
      </c>
      <c r="I970">
        <v>74.308000000000007</v>
      </c>
      <c r="J970" s="21">
        <v>0</v>
      </c>
      <c r="K970" s="21">
        <v>0</v>
      </c>
      <c r="L970" s="21">
        <v>0</v>
      </c>
      <c r="M970" s="21">
        <v>0</v>
      </c>
      <c r="N970" s="21">
        <v>0</v>
      </c>
      <c r="R970" s="11" t="s">
        <v>302</v>
      </c>
      <c r="S970">
        <f>SUMIF(GDP!$A$2:$A$195,'World-GCIRaw'!B970,GDP!$I$2:$I$195)</f>
        <v>6977.08</v>
      </c>
      <c r="T970">
        <f>SUMIF(POP!$A$3:$A$235,'World-GCIRaw'!R970,POP!$G$3:$G$235)</f>
        <v>74.308000000000007</v>
      </c>
    </row>
    <row r="971" spans="1:20" x14ac:dyDescent="0.3">
      <c r="A971">
        <v>2018</v>
      </c>
      <c r="B971" s="12" t="s">
        <v>426</v>
      </c>
      <c r="C971" s="12" t="s">
        <v>498</v>
      </c>
      <c r="D971" s="10">
        <v>22237416.879000001</v>
      </c>
      <c r="E971" s="10">
        <v>10965000</v>
      </c>
      <c r="F971" s="2">
        <f t="shared" si="30"/>
        <v>33202416.879000001</v>
      </c>
      <c r="G971" s="2">
        <f t="shared" si="31"/>
        <v>-11272416.879000001</v>
      </c>
      <c r="H971">
        <v>7880.55</v>
      </c>
      <c r="I971">
        <v>10882.995999999999</v>
      </c>
      <c r="J971" s="21">
        <v>3.6</v>
      </c>
      <c r="K971" s="21">
        <v>4.3</v>
      </c>
      <c r="L971" s="21">
        <v>0</v>
      </c>
      <c r="M971" s="21">
        <v>4.8</v>
      </c>
      <c r="N971" s="21">
        <v>4.9000000000000004</v>
      </c>
      <c r="R971" s="11" t="s">
        <v>303</v>
      </c>
      <c r="S971">
        <f>SUMIF(GDP!$A$2:$A$195,'World-GCIRaw'!B971,GDP!$I$2:$I$195)</f>
        <v>7880.55</v>
      </c>
      <c r="T971">
        <f>SUMIF(POP!$A$3:$A$235,'World-GCIRaw'!R971,POP!$G$3:$G$235)</f>
        <v>10882.995999999999</v>
      </c>
    </row>
    <row r="972" spans="1:20" x14ac:dyDescent="0.3">
      <c r="A972">
        <v>2018</v>
      </c>
      <c r="B972" s="12" t="s">
        <v>427</v>
      </c>
      <c r="C972" s="12" t="s">
        <v>498</v>
      </c>
      <c r="D972" s="10">
        <v>23019652.624000002</v>
      </c>
      <c r="E972" s="10">
        <v>21606133.822999999</v>
      </c>
      <c r="F972" s="2">
        <f t="shared" si="30"/>
        <v>44625786.446999997</v>
      </c>
      <c r="G972" s="2">
        <f t="shared" si="31"/>
        <v>-1413518.8010000028</v>
      </c>
      <c r="H972">
        <v>6315.5</v>
      </c>
      <c r="I972">
        <v>16863.424999999999</v>
      </c>
      <c r="J972" s="21">
        <v>4.5</v>
      </c>
      <c r="K972" s="21">
        <v>5.0999999999999996</v>
      </c>
      <c r="L972" s="21">
        <v>0</v>
      </c>
      <c r="M972" s="21">
        <v>4.5999999999999996</v>
      </c>
      <c r="N972" s="21">
        <v>5.0999999999999996</v>
      </c>
      <c r="R972" s="11" t="s">
        <v>304</v>
      </c>
      <c r="S972">
        <f>SUMIF(GDP!$A$2:$A$195,'World-GCIRaw'!B972,GDP!$I$2:$I$195)</f>
        <v>6315.5</v>
      </c>
      <c r="T972">
        <f>SUMIF(POP!$A$3:$A$235,'World-GCIRaw'!R972,POP!$G$3:$G$235)</f>
        <v>16863.424999999999</v>
      </c>
    </row>
    <row r="973" spans="1:20" x14ac:dyDescent="0.3">
      <c r="A973">
        <v>2018</v>
      </c>
      <c r="B973" s="12" t="s">
        <v>239</v>
      </c>
      <c r="C973" s="12" t="s">
        <v>276</v>
      </c>
      <c r="D973" s="10">
        <v>72000000</v>
      </c>
      <c r="E973" s="10">
        <v>29383961.546</v>
      </c>
      <c r="F973" s="2">
        <f t="shared" si="30"/>
        <v>101383961.546</v>
      </c>
      <c r="G973" s="2">
        <f t="shared" si="31"/>
        <v>-42616038.453999996</v>
      </c>
      <c r="H973">
        <v>2573.29</v>
      </c>
      <c r="I973">
        <v>99375.740999999995</v>
      </c>
      <c r="J973" s="21">
        <v>5.3</v>
      </c>
      <c r="K973" s="21">
        <v>5.5</v>
      </c>
      <c r="L973" s="21">
        <v>4.5999999999999996</v>
      </c>
      <c r="M973" s="21">
        <v>5.0999999999999996</v>
      </c>
      <c r="N973" s="21">
        <v>6.3</v>
      </c>
      <c r="R973" s="11" t="s">
        <v>186</v>
      </c>
      <c r="S973">
        <f>SUMIF(GDP!$A$2:$A$195,'World-GCIRaw'!B973,GDP!$I$2:$I$195)</f>
        <v>2573.29</v>
      </c>
      <c r="T973">
        <f>SUMIF(POP!$A$3:$A$235,'World-GCIRaw'!R973,POP!$G$3:$G$235)</f>
        <v>99375.740999999995</v>
      </c>
    </row>
    <row r="974" spans="1:20" x14ac:dyDescent="0.3">
      <c r="A974">
        <v>2018</v>
      </c>
      <c r="B974" s="12" t="s">
        <v>428</v>
      </c>
      <c r="C974" s="12" t="s">
        <v>498</v>
      </c>
      <c r="D974" s="10">
        <v>11725809.686000001</v>
      </c>
      <c r="E974" s="10">
        <v>5904475.1220000004</v>
      </c>
      <c r="F974" s="2">
        <f t="shared" si="30"/>
        <v>17630284.808000002</v>
      </c>
      <c r="G974" s="2">
        <f t="shared" si="31"/>
        <v>-5821334.5640000002</v>
      </c>
      <c r="H974">
        <v>3923.71</v>
      </c>
      <c r="I974">
        <v>6411.558</v>
      </c>
      <c r="J974" s="21">
        <v>3.3</v>
      </c>
      <c r="K974" s="21">
        <v>4</v>
      </c>
      <c r="L974" s="21">
        <v>0</v>
      </c>
      <c r="M974" s="21">
        <v>3.4</v>
      </c>
      <c r="N974" s="21">
        <v>3.8</v>
      </c>
      <c r="R974" s="11" t="s">
        <v>305</v>
      </c>
      <c r="S974">
        <f>SUMIF(GDP!$A$2:$A$195,'World-GCIRaw'!B974,GDP!$I$2:$I$195)</f>
        <v>3923.71</v>
      </c>
      <c r="T974">
        <f>SUMIF(POP!$A$3:$A$235,'World-GCIRaw'!R974,POP!$G$3:$G$235)</f>
        <v>6411.558</v>
      </c>
    </row>
    <row r="975" spans="1:20" hidden="1" x14ac:dyDescent="0.3">
      <c r="A975">
        <v>2018</v>
      </c>
      <c r="B975" s="28" t="s">
        <v>240</v>
      </c>
      <c r="C975" s="12" t="s">
        <v>276</v>
      </c>
      <c r="D975" s="10">
        <v>2109813.2250000001</v>
      </c>
      <c r="E975" s="10">
        <v>6100000</v>
      </c>
      <c r="F975" s="2">
        <f t="shared" si="30"/>
        <v>8209813.2249999996</v>
      </c>
      <c r="G975" s="2">
        <f t="shared" si="31"/>
        <v>3990186.7749999999</v>
      </c>
      <c r="H975">
        <v>10452.94</v>
      </c>
      <c r="I975">
        <v>1313.894</v>
      </c>
      <c r="J975" s="21">
        <v>0</v>
      </c>
      <c r="K975" s="21">
        <v>0</v>
      </c>
      <c r="L975" s="21">
        <v>0</v>
      </c>
      <c r="M975" s="21">
        <v>0</v>
      </c>
      <c r="N975" s="21">
        <v>0</v>
      </c>
      <c r="R975" s="11" t="s">
        <v>187</v>
      </c>
      <c r="S975">
        <f>SUMIF(GDP!$A$2:$A$195,'World-GCIRaw'!B975,GDP!$I$2:$I$195)</f>
        <v>10452.94</v>
      </c>
      <c r="T975">
        <f>SUMIF(POP!$A$3:$A$235,'World-GCIRaw'!R975,POP!$G$3:$G$235)</f>
        <v>1313.894</v>
      </c>
    </row>
    <row r="976" spans="1:20" hidden="1" x14ac:dyDescent="0.3">
      <c r="A976">
        <v>2018</v>
      </c>
      <c r="B976" s="28" t="s">
        <v>241</v>
      </c>
      <c r="C976" s="12" t="s">
        <v>276</v>
      </c>
      <c r="D976" s="10">
        <v>1150507.3130000001</v>
      </c>
      <c r="E976" s="10">
        <v>557586.25</v>
      </c>
      <c r="F976" s="2">
        <f t="shared" si="30"/>
        <v>1708093.5630000001</v>
      </c>
      <c r="G976" s="2">
        <f t="shared" si="31"/>
        <v>-592921.06300000008</v>
      </c>
      <c r="H976">
        <v>1111.53</v>
      </c>
      <c r="I976">
        <v>5187.9480000000003</v>
      </c>
      <c r="J976" s="21">
        <v>0</v>
      </c>
      <c r="K976" s="21">
        <v>0</v>
      </c>
      <c r="L976" s="21">
        <v>0</v>
      </c>
      <c r="M976" s="21">
        <v>0</v>
      </c>
      <c r="N976" s="21">
        <v>0</v>
      </c>
      <c r="R976" s="11" t="s">
        <v>188</v>
      </c>
      <c r="S976">
        <f>SUMIF(GDP!$A$2:$A$195,'World-GCIRaw'!B976,GDP!$I$2:$I$195)</f>
        <v>1111.53</v>
      </c>
      <c r="T976">
        <f>SUMIF(POP!$A$3:$A$235,'World-GCIRaw'!R976,POP!$G$3:$G$235)</f>
        <v>5187.9480000000003</v>
      </c>
    </row>
    <row r="977" spans="1:20" x14ac:dyDescent="0.3">
      <c r="A977">
        <v>2018</v>
      </c>
      <c r="B977" s="12" t="s">
        <v>131</v>
      </c>
      <c r="C977" s="12" t="s">
        <v>488</v>
      </c>
      <c r="D977" s="10">
        <v>18560725.602000002</v>
      </c>
      <c r="E977" s="10">
        <v>17197365.368000001</v>
      </c>
      <c r="F977" s="2">
        <f t="shared" si="30"/>
        <v>35758090.969999999</v>
      </c>
      <c r="G977" s="2">
        <f t="shared" si="31"/>
        <v>-1363360.2340000011</v>
      </c>
      <c r="H977">
        <v>22989.94</v>
      </c>
      <c r="I977">
        <v>1306.788</v>
      </c>
      <c r="J977" s="21">
        <v>5.4</v>
      </c>
      <c r="K977" s="21">
        <v>4.7</v>
      </c>
      <c r="L977" s="21">
        <v>4.0999999999999996</v>
      </c>
      <c r="M977" s="21">
        <v>5.6</v>
      </c>
      <c r="N977" s="21">
        <v>5.0999999999999996</v>
      </c>
      <c r="R977" s="11" t="s">
        <v>65</v>
      </c>
      <c r="S977">
        <f>SUMIF(GDP!$A$2:$A$195,'World-GCIRaw'!B977,GDP!$I$2:$I$195)</f>
        <v>22989.94</v>
      </c>
      <c r="T977">
        <f>SUMIF(POP!$A$3:$A$235,'World-GCIRaw'!R977,POP!$G$3:$G$235)</f>
        <v>1306.788</v>
      </c>
    </row>
    <row r="978" spans="1:20" hidden="1" x14ac:dyDescent="0.3">
      <c r="A978">
        <v>2018</v>
      </c>
      <c r="B978" s="28" t="s">
        <v>249</v>
      </c>
      <c r="C978" s="12" t="s">
        <v>276</v>
      </c>
      <c r="D978" s="10">
        <v>1818355.554</v>
      </c>
      <c r="E978" s="10">
        <v>1743076.361</v>
      </c>
      <c r="F978" s="2">
        <f t="shared" si="30"/>
        <v>3561431.915</v>
      </c>
      <c r="G978" s="2">
        <f t="shared" si="31"/>
        <v>-75279.19299999997</v>
      </c>
      <c r="H978">
        <v>4250.17</v>
      </c>
      <c r="I978">
        <v>1391.385</v>
      </c>
      <c r="J978" s="21">
        <v>0</v>
      </c>
      <c r="K978" s="21">
        <v>0</v>
      </c>
      <c r="L978" s="21">
        <v>0</v>
      </c>
      <c r="M978" s="21">
        <v>0</v>
      </c>
      <c r="N978" s="21">
        <v>0</v>
      </c>
      <c r="R978" s="11" t="s">
        <v>189</v>
      </c>
      <c r="S978">
        <f>SUMIF(GDP!$A$2:$A$195,'World-GCIRaw'!B978,GDP!$I$2:$I$195)</f>
        <v>4250.17</v>
      </c>
      <c r="T978">
        <f>SUMIF(POP!$A$3:$A$235,'World-GCIRaw'!R978,POP!$G$3:$G$235)</f>
        <v>1391.385</v>
      </c>
    </row>
    <row r="979" spans="1:20" x14ac:dyDescent="0.3">
      <c r="A979">
        <v>2018</v>
      </c>
      <c r="B979" s="12" t="s">
        <v>429</v>
      </c>
      <c r="C979" s="12" t="s">
        <v>276</v>
      </c>
      <c r="D979" s="10">
        <v>15194772.390000001</v>
      </c>
      <c r="E979" s="10">
        <v>2803334.6850000001</v>
      </c>
      <c r="F979" s="2">
        <f t="shared" si="30"/>
        <v>17998107.074999999</v>
      </c>
      <c r="G979" s="2">
        <f t="shared" si="31"/>
        <v>-12391437.705</v>
      </c>
      <c r="H979">
        <v>852.774</v>
      </c>
      <c r="I979">
        <v>107534.882</v>
      </c>
      <c r="J979" s="21">
        <v>4.8</v>
      </c>
      <c r="K979" s="21">
        <v>4.9000000000000004</v>
      </c>
      <c r="L979" s="21">
        <v>2.9</v>
      </c>
      <c r="M979" s="21">
        <v>4.9000000000000004</v>
      </c>
      <c r="N979" s="21">
        <v>6</v>
      </c>
      <c r="R979" s="11" t="s">
        <v>306</v>
      </c>
      <c r="S979">
        <f>SUMIF(GDP!$A$2:$A$195,'World-GCIRaw'!B979,GDP!$I$2:$I$195)</f>
        <v>852.774</v>
      </c>
      <c r="T979">
        <f>SUMIF(POP!$A$3:$A$235,'World-GCIRaw'!R979,POP!$G$3:$G$235)</f>
        <v>107534.882</v>
      </c>
    </row>
    <row r="980" spans="1:20" hidden="1" x14ac:dyDescent="0.3">
      <c r="A980">
        <v>2018</v>
      </c>
      <c r="B980" s="28" t="s">
        <v>430</v>
      </c>
      <c r="C980" s="12" t="s">
        <v>497</v>
      </c>
      <c r="D980" s="10">
        <v>2719590.986</v>
      </c>
      <c r="E980" s="10">
        <v>1041040.355</v>
      </c>
      <c r="F980" s="2">
        <f t="shared" si="30"/>
        <v>3760631.341</v>
      </c>
      <c r="G980" s="2">
        <f t="shared" si="31"/>
        <v>-1678550.6310000001</v>
      </c>
      <c r="H980">
        <v>5751.73</v>
      </c>
      <c r="I980">
        <v>912.24099999999999</v>
      </c>
      <c r="J980" s="21">
        <v>0</v>
      </c>
      <c r="K980" s="21">
        <v>0</v>
      </c>
      <c r="L980" s="21">
        <v>0</v>
      </c>
      <c r="M980" s="21">
        <v>0</v>
      </c>
      <c r="N980" s="21">
        <v>0</v>
      </c>
      <c r="R980" s="11" t="s">
        <v>308</v>
      </c>
      <c r="S980">
        <f>SUMIF(GDP!$A$2:$A$195,'World-GCIRaw'!B980,GDP!$I$2:$I$195)</f>
        <v>5751.73</v>
      </c>
      <c r="T980">
        <f>SUMIF(POP!$A$3:$A$235,'World-GCIRaw'!R980,POP!$G$3:$G$235)</f>
        <v>912.24099999999999</v>
      </c>
    </row>
    <row r="981" spans="1:20" x14ac:dyDescent="0.3">
      <c r="A981">
        <v>2018</v>
      </c>
      <c r="B981" s="12" t="s">
        <v>132</v>
      </c>
      <c r="C981" s="12" t="s">
        <v>488</v>
      </c>
      <c r="D981" s="10">
        <v>78352161.412</v>
      </c>
      <c r="E981" s="10">
        <v>75258290.459999993</v>
      </c>
      <c r="F981" s="2">
        <f t="shared" si="30"/>
        <v>153610451.87199998</v>
      </c>
      <c r="G981" s="2">
        <f t="shared" si="31"/>
        <v>-3093870.952000007</v>
      </c>
      <c r="H981">
        <v>49845.02</v>
      </c>
      <c r="I981">
        <v>5542.5169999999998</v>
      </c>
      <c r="J981" s="21">
        <v>6.1</v>
      </c>
      <c r="K981" s="21">
        <v>5.4</v>
      </c>
      <c r="L981" s="21">
        <v>5.6</v>
      </c>
      <c r="M981" s="21">
        <v>6.2</v>
      </c>
      <c r="N981" s="21">
        <v>6.3</v>
      </c>
      <c r="R981" s="11" t="s">
        <v>67</v>
      </c>
      <c r="S981">
        <f>SUMIF(GDP!$A$2:$A$195,'World-GCIRaw'!B981,GDP!$I$2:$I$195)</f>
        <v>49845.02</v>
      </c>
      <c r="T981">
        <f>SUMIF(POP!$A$3:$A$235,'World-GCIRaw'!R981,POP!$G$3:$G$235)</f>
        <v>5542.5169999999998</v>
      </c>
    </row>
    <row r="982" spans="1:20" x14ac:dyDescent="0.3">
      <c r="A982">
        <v>2018</v>
      </c>
      <c r="B982" s="12" t="s">
        <v>133</v>
      </c>
      <c r="C982" s="12" t="s">
        <v>488</v>
      </c>
      <c r="D982" s="10">
        <v>659374522.33800006</v>
      </c>
      <c r="E982" s="10">
        <v>568535879.84500003</v>
      </c>
      <c r="F982" s="2">
        <f t="shared" si="30"/>
        <v>1227910402.1830001</v>
      </c>
      <c r="G982" s="2">
        <f t="shared" si="31"/>
        <v>-90838642.493000031</v>
      </c>
      <c r="H982">
        <v>42877.56</v>
      </c>
      <c r="I982">
        <v>67539.097999999998</v>
      </c>
      <c r="J982" s="21">
        <v>6.1</v>
      </c>
      <c r="K982" s="21">
        <v>6</v>
      </c>
      <c r="L982" s="21">
        <v>5.8</v>
      </c>
      <c r="M982" s="21">
        <v>5.0999999999999996</v>
      </c>
      <c r="N982" s="21">
        <v>5.7</v>
      </c>
      <c r="R982" s="11" t="s">
        <v>68</v>
      </c>
      <c r="S982">
        <f>SUMIF(GDP!$A$2:$A$195,'World-GCIRaw'!B982,GDP!$I$2:$I$195)</f>
        <v>42877.56</v>
      </c>
      <c r="T982">
        <f>SUMIF(POP!$A$3:$A$235,'World-GCIRaw'!R982,POP!$G$3:$G$235)</f>
        <v>67539.097999999998</v>
      </c>
    </row>
    <row r="983" spans="1:20" hidden="1" x14ac:dyDescent="0.3">
      <c r="A983">
        <v>2018</v>
      </c>
      <c r="B983" s="28" t="s">
        <v>242</v>
      </c>
      <c r="C983" s="12" t="s">
        <v>276</v>
      </c>
      <c r="D983" s="10">
        <v>2360579.27</v>
      </c>
      <c r="E983" s="10">
        <v>7081870.0690000001</v>
      </c>
      <c r="F983" s="2">
        <f t="shared" si="30"/>
        <v>9442449.3389999997</v>
      </c>
      <c r="G983" s="2">
        <f t="shared" si="31"/>
        <v>4721290.7990000006</v>
      </c>
      <c r="H983">
        <v>8297.39</v>
      </c>
      <c r="I983">
        <v>2067.5610000000001</v>
      </c>
      <c r="J983" s="21">
        <v>0</v>
      </c>
      <c r="K983" s="21">
        <v>0</v>
      </c>
      <c r="L983" s="21">
        <v>0</v>
      </c>
      <c r="M983" s="21">
        <v>0</v>
      </c>
      <c r="N983" s="21">
        <v>0</v>
      </c>
      <c r="R983" s="11" t="s">
        <v>190</v>
      </c>
      <c r="S983">
        <f>SUMIF(GDP!$A$2:$A$195,'World-GCIRaw'!B983,GDP!$I$2:$I$195)</f>
        <v>8297.39</v>
      </c>
      <c r="T983">
        <f>SUMIF(POP!$A$3:$A$235,'World-GCIRaw'!R983,POP!$G$3:$G$235)</f>
        <v>2067.5610000000001</v>
      </c>
    </row>
    <row r="984" spans="1:20" x14ac:dyDescent="0.3">
      <c r="A984">
        <v>2018</v>
      </c>
      <c r="B984" s="12" t="s">
        <v>243</v>
      </c>
      <c r="C984" s="12" t="s">
        <v>276</v>
      </c>
      <c r="D984" s="10">
        <v>552603.179</v>
      </c>
      <c r="E984" s="10">
        <v>152785.212</v>
      </c>
      <c r="F984" s="2">
        <f t="shared" si="30"/>
        <v>705388.39100000006</v>
      </c>
      <c r="G984" s="2">
        <f t="shared" si="31"/>
        <v>-399817.967</v>
      </c>
      <c r="H984">
        <v>745.22500000000002</v>
      </c>
      <c r="I984">
        <v>2163.7649999999999</v>
      </c>
      <c r="J984" s="21">
        <v>5.3</v>
      </c>
      <c r="K984" s="21">
        <v>5.2</v>
      </c>
      <c r="L984" s="21">
        <v>0</v>
      </c>
      <c r="M984" s="21">
        <v>5.3</v>
      </c>
      <c r="N984" s="21">
        <v>5.9</v>
      </c>
      <c r="R984" s="11" t="s">
        <v>191</v>
      </c>
      <c r="S984">
        <f>SUMIF(GDP!$A$2:$A$195,'World-GCIRaw'!B984,GDP!$I$2:$I$195)</f>
        <v>745.22500000000002</v>
      </c>
      <c r="T984">
        <f>SUMIF(POP!$A$3:$A$235,'World-GCIRaw'!R984,POP!$G$3:$G$235)</f>
        <v>2163.7649999999999</v>
      </c>
    </row>
    <row r="985" spans="1:20" x14ac:dyDescent="0.3">
      <c r="A985">
        <v>2018</v>
      </c>
      <c r="B985" s="12" t="s">
        <v>158</v>
      </c>
      <c r="C985" s="12" t="s">
        <v>488</v>
      </c>
      <c r="D985" s="10">
        <v>9122306.0510000009</v>
      </c>
      <c r="E985" s="10">
        <v>3362074.798</v>
      </c>
      <c r="F985" s="2">
        <f t="shared" si="30"/>
        <v>12484380.849000001</v>
      </c>
      <c r="G985" s="2">
        <f t="shared" si="31"/>
        <v>-5760231.2530000005</v>
      </c>
      <c r="H985">
        <v>4400.38</v>
      </c>
      <c r="I985">
        <v>3907.1309999999999</v>
      </c>
      <c r="J985" s="21">
        <v>4.5999999999999996</v>
      </c>
      <c r="K985" s="21">
        <v>4.3</v>
      </c>
      <c r="L985" s="21">
        <v>4.3</v>
      </c>
      <c r="M985" s="21">
        <v>5.6</v>
      </c>
      <c r="N985" s="21">
        <v>4.5999999999999996</v>
      </c>
      <c r="R985" s="11" t="s">
        <v>141</v>
      </c>
      <c r="S985">
        <f>SUMIF(GDP!$A$2:$A$195,'World-GCIRaw'!B985,GDP!$I$2:$I$195)</f>
        <v>4400.38</v>
      </c>
      <c r="T985">
        <f>SUMIF(POP!$A$3:$A$235,'World-GCIRaw'!R985,POP!$G$3:$G$235)</f>
        <v>3907.1309999999999</v>
      </c>
    </row>
    <row r="986" spans="1:20" x14ac:dyDescent="0.3">
      <c r="A986">
        <v>2018</v>
      </c>
      <c r="B986" s="12" t="s">
        <v>134</v>
      </c>
      <c r="C986" s="12" t="s">
        <v>488</v>
      </c>
      <c r="D986" s="10">
        <v>1292832708.898</v>
      </c>
      <c r="E986" s="10">
        <v>1562546821.0710001</v>
      </c>
      <c r="F986" s="2">
        <f t="shared" si="30"/>
        <v>2855379529.9689999</v>
      </c>
      <c r="G986" s="2">
        <f t="shared" si="31"/>
        <v>269714112.1730001</v>
      </c>
      <c r="H986">
        <v>48264.01</v>
      </c>
      <c r="I986">
        <v>82293.456999999995</v>
      </c>
      <c r="J986" s="21">
        <v>5.7</v>
      </c>
      <c r="K986" s="21">
        <v>5.5</v>
      </c>
      <c r="L986" s="21">
        <v>5.5</v>
      </c>
      <c r="M986" s="21">
        <v>5.5</v>
      </c>
      <c r="N986" s="21">
        <v>5.8</v>
      </c>
      <c r="R986" s="11" t="s">
        <v>69</v>
      </c>
      <c r="S986">
        <f>SUMIF(GDP!$A$2:$A$195,'World-GCIRaw'!B986,GDP!$I$2:$I$195)</f>
        <v>48264.01</v>
      </c>
      <c r="T986">
        <f>SUMIF(POP!$A$3:$A$235,'World-GCIRaw'!R986,POP!$G$3:$G$235)</f>
        <v>82293.456999999995</v>
      </c>
    </row>
    <row r="987" spans="1:20" x14ac:dyDescent="0.3">
      <c r="A987">
        <v>2018</v>
      </c>
      <c r="B987" s="12" t="s">
        <v>250</v>
      </c>
      <c r="C987" s="12" t="s">
        <v>276</v>
      </c>
      <c r="D987" s="10">
        <v>11880470.763</v>
      </c>
      <c r="E987" s="10">
        <v>14642251.653000001</v>
      </c>
      <c r="F987" s="2">
        <f t="shared" si="30"/>
        <v>26522722.416000001</v>
      </c>
      <c r="G987" s="2">
        <f t="shared" si="31"/>
        <v>2761780.8900000006</v>
      </c>
      <c r="H987">
        <v>2205.8000000000002</v>
      </c>
      <c r="I987">
        <v>29463.643</v>
      </c>
      <c r="J987" s="21">
        <v>4.9000000000000004</v>
      </c>
      <c r="K987" s="21">
        <v>4.3</v>
      </c>
      <c r="L987" s="21">
        <v>2.6</v>
      </c>
      <c r="M987" s="21">
        <v>5.4</v>
      </c>
      <c r="N987" s="21">
        <v>6.1</v>
      </c>
      <c r="R987" s="11" t="s">
        <v>192</v>
      </c>
      <c r="S987">
        <f>SUMIF(GDP!$A$2:$A$195,'World-GCIRaw'!B987,GDP!$I$2:$I$195)</f>
        <v>2205.8000000000002</v>
      </c>
      <c r="T987">
        <f>SUMIF(POP!$A$3:$A$235,'World-GCIRaw'!R987,POP!$G$3:$G$235)</f>
        <v>29463.643</v>
      </c>
    </row>
    <row r="988" spans="1:20" x14ac:dyDescent="0.3">
      <c r="A988">
        <v>2018</v>
      </c>
      <c r="B988" s="12" t="s">
        <v>135</v>
      </c>
      <c r="C988" s="12" t="s">
        <v>488</v>
      </c>
      <c r="D988" s="10">
        <v>65092827.609999999</v>
      </c>
      <c r="E988" s="10">
        <v>38945367.759000003</v>
      </c>
      <c r="F988" s="2">
        <f t="shared" si="30"/>
        <v>104038195.369</v>
      </c>
      <c r="G988" s="2">
        <f t="shared" si="31"/>
        <v>-26147459.850999996</v>
      </c>
      <c r="H988">
        <v>20407.88</v>
      </c>
      <c r="I988">
        <v>11142.161</v>
      </c>
      <c r="J988" s="21">
        <v>4.3</v>
      </c>
      <c r="K988" s="21">
        <v>4.5</v>
      </c>
      <c r="L988" s="21">
        <v>2.8</v>
      </c>
      <c r="M988" s="21">
        <v>4.5</v>
      </c>
      <c r="N988" s="21">
        <v>4.8</v>
      </c>
      <c r="R988" s="11" t="s">
        <v>71</v>
      </c>
      <c r="S988">
        <f>SUMIF(GDP!$A$2:$A$195,'World-GCIRaw'!B988,GDP!$I$2:$I$195)</f>
        <v>20407.88</v>
      </c>
      <c r="T988">
        <f>SUMIF(POP!$A$3:$A$235,'World-GCIRaw'!R988,POP!$G$3:$G$235)</f>
        <v>11142.161</v>
      </c>
    </row>
    <row r="989" spans="1:20" hidden="1" x14ac:dyDescent="0.3">
      <c r="A989">
        <v>2018</v>
      </c>
      <c r="B989" s="28" t="s">
        <v>431</v>
      </c>
      <c r="C989" s="12" t="s">
        <v>498</v>
      </c>
      <c r="D989" s="10">
        <v>460000.35700000002</v>
      </c>
      <c r="E989" s="10">
        <v>32000.2</v>
      </c>
      <c r="F989" s="2">
        <f t="shared" si="30"/>
        <v>492000.55700000003</v>
      </c>
      <c r="G989" s="2">
        <f t="shared" si="31"/>
        <v>-428000.15700000001</v>
      </c>
      <c r="H989">
        <v>11042.38</v>
      </c>
      <c r="I989">
        <v>108.339</v>
      </c>
      <c r="J989" s="21">
        <v>0</v>
      </c>
      <c r="K989" s="21">
        <v>0</v>
      </c>
      <c r="L989" s="21">
        <v>0</v>
      </c>
      <c r="M989" s="21">
        <v>0</v>
      </c>
      <c r="N989" s="21">
        <v>0</v>
      </c>
      <c r="R989" s="11" t="s">
        <v>311</v>
      </c>
      <c r="S989">
        <f>SUMIF(GDP!$A$2:$A$195,'World-GCIRaw'!B989,GDP!$I$2:$I$195)</f>
        <v>11042.38</v>
      </c>
      <c r="T989">
        <f>SUMIF(POP!$A$3:$A$235,'World-GCIRaw'!R989,POP!$G$3:$G$235)</f>
        <v>108.339</v>
      </c>
    </row>
    <row r="990" spans="1:20" x14ac:dyDescent="0.3">
      <c r="A990">
        <v>2018</v>
      </c>
      <c r="B990" s="12" t="s">
        <v>432</v>
      </c>
      <c r="C990" s="12" t="s">
        <v>498</v>
      </c>
      <c r="D990" s="10">
        <v>19722406.055</v>
      </c>
      <c r="E990" s="10">
        <v>11028447.958000001</v>
      </c>
      <c r="F990" s="2">
        <f t="shared" si="30"/>
        <v>30750854.013</v>
      </c>
      <c r="G990" s="2">
        <f t="shared" si="31"/>
        <v>-8693958.0969999991</v>
      </c>
      <c r="H990">
        <v>4575.08</v>
      </c>
      <c r="I990">
        <v>17245.346000000001</v>
      </c>
      <c r="J990" s="21">
        <v>3.4</v>
      </c>
      <c r="K990" s="21">
        <v>3.1</v>
      </c>
      <c r="L990" s="21">
        <v>0</v>
      </c>
      <c r="M990" s="21">
        <v>3.6</v>
      </c>
      <c r="N990" s="21">
        <v>3.4</v>
      </c>
      <c r="R990" s="11" t="s">
        <v>313</v>
      </c>
      <c r="S990">
        <f>SUMIF(GDP!$A$2:$A$195,'World-GCIRaw'!B990,GDP!$I$2:$I$195)</f>
        <v>4575.08</v>
      </c>
      <c r="T990">
        <f>SUMIF(POP!$A$3:$A$235,'World-GCIRaw'!R990,POP!$G$3:$G$235)</f>
        <v>17245.346000000001</v>
      </c>
    </row>
    <row r="991" spans="1:20" x14ac:dyDescent="0.3">
      <c r="A991">
        <v>2018</v>
      </c>
      <c r="B991" s="12" t="s">
        <v>244</v>
      </c>
      <c r="C991" s="12" t="s">
        <v>276</v>
      </c>
      <c r="D991" s="10">
        <v>3698382.2450000001</v>
      </c>
      <c r="E991" s="10">
        <v>4084553.8220000002</v>
      </c>
      <c r="F991" s="2">
        <f t="shared" si="30"/>
        <v>7782936.0669999998</v>
      </c>
      <c r="G991" s="2">
        <f t="shared" si="31"/>
        <v>386171.57700000005</v>
      </c>
      <c r="H991">
        <v>883.03</v>
      </c>
      <c r="I991">
        <v>13052.608</v>
      </c>
      <c r="J991" s="21">
        <v>2.6</v>
      </c>
      <c r="K991" s="21">
        <v>2.2000000000000002</v>
      </c>
      <c r="L991" s="21">
        <v>0</v>
      </c>
      <c r="M991" s="21">
        <v>3.4</v>
      </c>
      <c r="N991" s="21">
        <v>3.4</v>
      </c>
      <c r="R991" s="11" t="s">
        <v>193</v>
      </c>
      <c r="S991">
        <f>SUMIF(GDP!$A$2:$A$195,'World-GCIRaw'!B991,GDP!$I$2:$I$195)</f>
        <v>883.03</v>
      </c>
      <c r="T991">
        <f>SUMIF(POP!$A$3:$A$235,'World-GCIRaw'!R991,POP!$G$3:$G$235)</f>
        <v>13052.608</v>
      </c>
    </row>
    <row r="992" spans="1:20" hidden="1" x14ac:dyDescent="0.3">
      <c r="A992">
        <v>2018</v>
      </c>
      <c r="B992" s="28" t="s">
        <v>245</v>
      </c>
      <c r="C992" s="12" t="s">
        <v>276</v>
      </c>
      <c r="D992" s="10">
        <v>295470.91800000001</v>
      </c>
      <c r="E992" s="10">
        <v>347865.59299999999</v>
      </c>
      <c r="F992" s="2">
        <f t="shared" si="30"/>
        <v>643336.51099999994</v>
      </c>
      <c r="G992" s="2">
        <f t="shared" si="31"/>
        <v>52394.674999999988</v>
      </c>
      <c r="H992">
        <v>839.78800000000001</v>
      </c>
      <c r="I992">
        <v>1907.268</v>
      </c>
      <c r="J992" s="21">
        <v>0</v>
      </c>
      <c r="K992" s="21">
        <v>0</v>
      </c>
      <c r="L992" s="21">
        <v>0</v>
      </c>
      <c r="M992" s="21">
        <v>0</v>
      </c>
      <c r="N992" s="21">
        <v>0</v>
      </c>
      <c r="R992" s="11" t="s">
        <v>194</v>
      </c>
      <c r="S992">
        <f>SUMIF(GDP!$A$2:$A$195,'World-GCIRaw'!B992,GDP!$I$2:$I$195)</f>
        <v>839.78800000000001</v>
      </c>
      <c r="T992">
        <f>SUMIF(POP!$A$3:$A$235,'World-GCIRaw'!R992,POP!$G$3:$G$235)</f>
        <v>1907.268</v>
      </c>
    </row>
    <row r="993" spans="1:20" hidden="1" x14ac:dyDescent="0.3">
      <c r="A993">
        <v>2018</v>
      </c>
      <c r="B993" s="28" t="s">
        <v>433</v>
      </c>
      <c r="C993" s="12" t="s">
        <v>498</v>
      </c>
      <c r="D993" s="10">
        <v>1860000</v>
      </c>
      <c r="E993" s="10">
        <v>1315000</v>
      </c>
      <c r="F993" s="2">
        <f t="shared" si="30"/>
        <v>3175000</v>
      </c>
      <c r="G993" s="2">
        <f t="shared" si="31"/>
        <v>-545000</v>
      </c>
      <c r="H993">
        <v>4648.72</v>
      </c>
      <c r="I993">
        <v>782.22500000000002</v>
      </c>
      <c r="J993" s="21">
        <v>0</v>
      </c>
      <c r="K993" s="21">
        <v>0</v>
      </c>
      <c r="L993" s="21">
        <v>0</v>
      </c>
      <c r="M993" s="21">
        <v>0</v>
      </c>
      <c r="N993" s="21">
        <v>0</v>
      </c>
      <c r="R993" s="11" t="s">
        <v>314</v>
      </c>
      <c r="S993">
        <f>SUMIF(GDP!$A$2:$A$195,'World-GCIRaw'!B993,GDP!$I$2:$I$195)</f>
        <v>4648.72</v>
      </c>
      <c r="T993">
        <f>SUMIF(POP!$A$3:$A$235,'World-GCIRaw'!R993,POP!$G$3:$G$235)</f>
        <v>782.22500000000002</v>
      </c>
    </row>
    <row r="994" spans="1:20" hidden="1" x14ac:dyDescent="0.3">
      <c r="A994">
        <v>2018</v>
      </c>
      <c r="B994" s="28" t="s">
        <v>434</v>
      </c>
      <c r="C994" s="12" t="s">
        <v>498</v>
      </c>
      <c r="D994" s="10">
        <v>4862492.0860000001</v>
      </c>
      <c r="E994" s="10">
        <v>1085874.3049999999</v>
      </c>
      <c r="F994" s="2">
        <f t="shared" si="30"/>
        <v>5948366.3909999998</v>
      </c>
      <c r="G994" s="2">
        <f t="shared" si="31"/>
        <v>-3776617.7810000004</v>
      </c>
      <c r="H994">
        <v>856.79700000000003</v>
      </c>
      <c r="I994">
        <v>11112.945</v>
      </c>
      <c r="J994" s="21">
        <v>0</v>
      </c>
      <c r="K994" s="21">
        <v>0</v>
      </c>
      <c r="L994" s="21">
        <v>0</v>
      </c>
      <c r="M994" s="21">
        <v>0</v>
      </c>
      <c r="N994" s="21">
        <v>0</v>
      </c>
      <c r="R994" s="11" t="s">
        <v>315</v>
      </c>
      <c r="S994">
        <f>SUMIF(GDP!$A$2:$A$195,'World-GCIRaw'!B994,GDP!$I$2:$I$195)</f>
        <v>856.79700000000003</v>
      </c>
      <c r="T994">
        <f>SUMIF(POP!$A$3:$A$235,'World-GCIRaw'!R994,POP!$G$3:$G$235)</f>
        <v>11112.945</v>
      </c>
    </row>
    <row r="995" spans="1:20" x14ac:dyDescent="0.3">
      <c r="A995">
        <v>2018</v>
      </c>
      <c r="B995" s="12" t="s">
        <v>435</v>
      </c>
      <c r="C995" s="12" t="s">
        <v>498</v>
      </c>
      <c r="D995" s="10">
        <v>12200000</v>
      </c>
      <c r="E995" s="10">
        <v>9105000</v>
      </c>
      <c r="F995" s="2">
        <f t="shared" si="30"/>
        <v>21305000</v>
      </c>
      <c r="G995" s="2">
        <f t="shared" si="31"/>
        <v>-3095000</v>
      </c>
      <c r="H995">
        <v>2521.17</v>
      </c>
      <c r="I995">
        <v>9417.1669999999995</v>
      </c>
      <c r="J995" s="21">
        <v>3.6</v>
      </c>
      <c r="K995" s="21">
        <v>3.8</v>
      </c>
      <c r="L995" s="21">
        <v>0</v>
      </c>
      <c r="M995" s="21">
        <v>4.4000000000000004</v>
      </c>
      <c r="N995" s="21">
        <v>4</v>
      </c>
      <c r="R995" s="11" t="s">
        <v>316</v>
      </c>
      <c r="S995">
        <f>SUMIF(GDP!$A$2:$A$195,'World-GCIRaw'!B995,GDP!$I$2:$I$195)</f>
        <v>2521.17</v>
      </c>
      <c r="T995">
        <f>SUMIF(POP!$A$3:$A$235,'World-GCIRaw'!R995,POP!$G$3:$G$235)</f>
        <v>9417.1669999999995</v>
      </c>
    </row>
    <row r="996" spans="1:20" x14ac:dyDescent="0.3">
      <c r="A996">
        <v>2018</v>
      </c>
      <c r="B996" s="12" t="s">
        <v>126</v>
      </c>
      <c r="C996" s="12" t="s">
        <v>488</v>
      </c>
      <c r="D996" s="10">
        <v>116057167.255</v>
      </c>
      <c r="E996" s="10">
        <v>123346166.995</v>
      </c>
      <c r="F996" s="2">
        <f t="shared" si="30"/>
        <v>239403334.25</v>
      </c>
      <c r="G996" s="2">
        <f t="shared" si="31"/>
        <v>7288999.7400000095</v>
      </c>
      <c r="H996">
        <v>15923.82</v>
      </c>
      <c r="I996">
        <v>9688.8469999999998</v>
      </c>
      <c r="J996" s="21">
        <v>4.5</v>
      </c>
      <c r="K996" s="21">
        <v>4.0999999999999996</v>
      </c>
      <c r="L996" s="21">
        <v>3.6</v>
      </c>
      <c r="M996" s="21">
        <v>3.2</v>
      </c>
      <c r="N996" s="21">
        <v>4.0999999999999996</v>
      </c>
      <c r="R996" s="11" t="s">
        <v>72</v>
      </c>
      <c r="S996">
        <f>SUMIF(GDP!$A$2:$A$195,'World-GCIRaw'!B996,GDP!$I$2:$I$195)</f>
        <v>15923.82</v>
      </c>
      <c r="T996">
        <f>SUMIF(POP!$A$3:$A$235,'World-GCIRaw'!R996,POP!$G$3:$G$235)</f>
        <v>9688.8469999999998</v>
      </c>
    </row>
    <row r="997" spans="1:20" x14ac:dyDescent="0.3">
      <c r="A997">
        <v>2018</v>
      </c>
      <c r="B997" s="12" t="s">
        <v>436</v>
      </c>
      <c r="C997" s="12" t="s">
        <v>488</v>
      </c>
      <c r="D997" s="10">
        <v>7865031.1210000003</v>
      </c>
      <c r="E997" s="10">
        <v>5717722.443</v>
      </c>
      <c r="F997" s="2">
        <f t="shared" si="30"/>
        <v>13582753.563999999</v>
      </c>
      <c r="G997" s="2">
        <f t="shared" si="31"/>
        <v>-2147308.6780000003</v>
      </c>
      <c r="H997">
        <v>74278.17</v>
      </c>
      <c r="I997">
        <v>337.78</v>
      </c>
      <c r="J997" s="21">
        <v>5.6</v>
      </c>
      <c r="K997" s="21">
        <v>4.5</v>
      </c>
      <c r="L997" s="21">
        <v>0</v>
      </c>
      <c r="M997" s="21">
        <v>5.9</v>
      </c>
      <c r="N997" s="21">
        <v>5.8</v>
      </c>
      <c r="R997" s="11" t="s">
        <v>73</v>
      </c>
      <c r="S997">
        <f>SUMIF(GDP!$A$2:$A$195,'World-GCIRaw'!B997,GDP!$I$2:$I$195)</f>
        <v>74278.17</v>
      </c>
      <c r="T997">
        <f>SUMIF(POP!$A$3:$A$235,'World-GCIRaw'!R997,POP!$G$3:$G$235)</f>
        <v>337.78</v>
      </c>
    </row>
    <row r="998" spans="1:20" x14ac:dyDescent="0.3">
      <c r="A998">
        <v>2018</v>
      </c>
      <c r="B998" s="12" t="s">
        <v>437</v>
      </c>
      <c r="C998" s="12" t="s">
        <v>501</v>
      </c>
      <c r="D998" s="10">
        <v>510664650</v>
      </c>
      <c r="E998" s="10">
        <v>322291568.43099999</v>
      </c>
      <c r="F998" s="2">
        <f t="shared" si="30"/>
        <v>832956218.43099999</v>
      </c>
      <c r="G998" s="2">
        <f t="shared" si="31"/>
        <v>-188373081.56900001</v>
      </c>
      <c r="H998">
        <v>2036.2</v>
      </c>
      <c r="I998">
        <v>1354051.8540000001</v>
      </c>
      <c r="J998" s="21">
        <v>4.5999999999999996</v>
      </c>
      <c r="K998" s="21">
        <v>4.3</v>
      </c>
      <c r="L998" s="21">
        <v>4.4000000000000004</v>
      </c>
      <c r="M998" s="21">
        <v>4.5999999999999996</v>
      </c>
      <c r="N998" s="21">
        <v>4.5999999999999996</v>
      </c>
      <c r="R998" s="11" t="s">
        <v>317</v>
      </c>
      <c r="S998">
        <f>SUMIF(GDP!$A$2:$A$195,'World-GCIRaw'!B998,GDP!$I$2:$I$195)</f>
        <v>2036.2</v>
      </c>
      <c r="T998">
        <f>SUMIF(POP!$A$3:$A$235,'World-GCIRaw'!R998,POP!$G$3:$G$235)</f>
        <v>1354051.8540000001</v>
      </c>
    </row>
    <row r="999" spans="1:20" x14ac:dyDescent="0.3">
      <c r="A999">
        <v>2018</v>
      </c>
      <c r="B999" s="12" t="s">
        <v>9</v>
      </c>
      <c r="C999" s="12" t="s">
        <v>17</v>
      </c>
      <c r="D999" s="10">
        <v>188711171.618</v>
      </c>
      <c r="E999" s="10">
        <v>180215034.44</v>
      </c>
      <c r="F999" s="2">
        <f t="shared" si="30"/>
        <v>368926206.05799997</v>
      </c>
      <c r="G999" s="2">
        <f t="shared" si="31"/>
        <v>-8496137.1780000031</v>
      </c>
      <c r="H999">
        <v>3870.56</v>
      </c>
      <c r="I999">
        <v>266794.98</v>
      </c>
      <c r="J999" s="21">
        <v>4.0999999999999996</v>
      </c>
      <c r="K999" s="21">
        <v>4.0999999999999996</v>
      </c>
      <c r="L999" s="21">
        <v>4.2</v>
      </c>
      <c r="M999" s="21">
        <v>4</v>
      </c>
      <c r="N999" s="21">
        <v>4.8</v>
      </c>
      <c r="R999" s="11" t="s">
        <v>318</v>
      </c>
      <c r="S999">
        <f>SUMIF(GDP!$A$2:$A$195,'World-GCIRaw'!B999,GDP!$I$2:$I$195)</f>
        <v>3870.56</v>
      </c>
      <c r="T999">
        <f>SUMIF(POP!$A$3:$A$235,'World-GCIRaw'!R999,POP!$G$3:$G$235)</f>
        <v>266794.98</v>
      </c>
    </row>
    <row r="1000" spans="1:20" x14ac:dyDescent="0.3">
      <c r="A1000">
        <v>2018</v>
      </c>
      <c r="B1000" s="12" t="s">
        <v>478</v>
      </c>
      <c r="C1000" s="12" t="s">
        <v>137</v>
      </c>
      <c r="D1000" s="10">
        <v>51461086.335000001</v>
      </c>
      <c r="E1000" s="10">
        <v>107900000</v>
      </c>
      <c r="F1000" s="2">
        <f t="shared" si="30"/>
        <v>159361086.33500001</v>
      </c>
      <c r="G1000" s="2">
        <f t="shared" si="31"/>
        <v>56438913.664999999</v>
      </c>
      <c r="H1000">
        <v>5491.44</v>
      </c>
      <c r="I1000">
        <v>82011.735000000001</v>
      </c>
      <c r="J1000" s="21">
        <v>4</v>
      </c>
      <c r="K1000" s="21">
        <v>4</v>
      </c>
      <c r="L1000" s="21">
        <v>3.7</v>
      </c>
      <c r="M1000" s="21">
        <v>4</v>
      </c>
      <c r="N1000" s="21">
        <v>3.7</v>
      </c>
      <c r="R1000" s="11" t="s">
        <v>319</v>
      </c>
      <c r="S1000">
        <f>SUMIF(GDP!$A$2:$A$195,'World-GCIRaw'!B1000,GDP!$I$2:$I$195)</f>
        <v>5491.44</v>
      </c>
      <c r="T1000">
        <f>SUMIF(POP!$A$3:$A$235,'World-GCIRaw'!R1000,POP!$G$3:$G$235)</f>
        <v>82011.735000000001</v>
      </c>
    </row>
    <row r="1001" spans="1:20" hidden="1" x14ac:dyDescent="0.3">
      <c r="A1001">
        <v>2018</v>
      </c>
      <c r="B1001" s="28" t="s">
        <v>159</v>
      </c>
      <c r="C1001" s="12" t="s">
        <v>137</v>
      </c>
      <c r="D1001" s="10">
        <v>47850000.839000002</v>
      </c>
      <c r="E1001" s="10">
        <v>82100999.290999994</v>
      </c>
      <c r="F1001" s="2">
        <f t="shared" si="30"/>
        <v>129951000.13</v>
      </c>
      <c r="G1001" s="2">
        <f t="shared" si="31"/>
        <v>34250998.451999992</v>
      </c>
      <c r="H1001">
        <v>5929.83</v>
      </c>
      <c r="I1001">
        <v>39339.752999999997</v>
      </c>
      <c r="J1001" s="21">
        <v>0</v>
      </c>
      <c r="K1001" s="21">
        <v>0</v>
      </c>
      <c r="L1001" s="21">
        <v>0</v>
      </c>
      <c r="M1001" s="21">
        <v>0</v>
      </c>
      <c r="N1001" s="21">
        <v>0</v>
      </c>
      <c r="R1001" s="11" t="s">
        <v>142</v>
      </c>
      <c r="S1001">
        <f>SUMIF(GDP!$A$2:$A$195,'World-GCIRaw'!B1001,GDP!$I$2:$I$195)</f>
        <v>5929.83</v>
      </c>
      <c r="T1001">
        <f>SUMIF(POP!$A$3:$A$235,'World-GCIRaw'!R1001,POP!$G$3:$G$235)</f>
        <v>39339.752999999997</v>
      </c>
    </row>
    <row r="1002" spans="1:20" x14ac:dyDescent="0.3">
      <c r="A1002">
        <v>2018</v>
      </c>
      <c r="B1002" s="12" t="s">
        <v>125</v>
      </c>
      <c r="C1002" s="12" t="s">
        <v>488</v>
      </c>
      <c r="D1002" s="10">
        <v>106931073.26800001</v>
      </c>
      <c r="E1002" s="10">
        <v>167017887.79100001</v>
      </c>
      <c r="F1002" s="2">
        <f t="shared" si="30"/>
        <v>273948961.05900002</v>
      </c>
      <c r="G1002" s="2">
        <f t="shared" si="31"/>
        <v>60086814.523000002</v>
      </c>
      <c r="H1002">
        <v>76098.59</v>
      </c>
      <c r="I1002">
        <v>4803.7479999999996</v>
      </c>
      <c r="J1002" s="21">
        <v>4.4000000000000004</v>
      </c>
      <c r="K1002" s="21">
        <v>4.5999999999999996</v>
      </c>
      <c r="L1002" s="21">
        <v>3.7</v>
      </c>
      <c r="M1002" s="21">
        <v>5.0999999999999996</v>
      </c>
      <c r="N1002" s="21">
        <v>5.4</v>
      </c>
      <c r="R1002" s="11" t="s">
        <v>74</v>
      </c>
      <c r="S1002">
        <f>SUMIF(GDP!$A$2:$A$195,'World-GCIRaw'!B1002,GDP!$I$2:$I$195)</f>
        <v>76098.59</v>
      </c>
      <c r="T1002">
        <f>SUMIF(POP!$A$3:$A$235,'World-GCIRaw'!R1002,POP!$G$3:$G$235)</f>
        <v>4803.7479999999996</v>
      </c>
    </row>
    <row r="1003" spans="1:20" x14ac:dyDescent="0.3">
      <c r="A1003">
        <v>2018</v>
      </c>
      <c r="B1003" s="12" t="s">
        <v>160</v>
      </c>
      <c r="C1003" s="12" t="s">
        <v>137</v>
      </c>
      <c r="D1003" s="10">
        <v>87800000</v>
      </c>
      <c r="E1003" s="10">
        <v>61906412</v>
      </c>
      <c r="F1003" s="2">
        <f t="shared" si="30"/>
        <v>149706412</v>
      </c>
      <c r="G1003" s="2">
        <f t="shared" si="31"/>
        <v>-25893588</v>
      </c>
      <c r="H1003">
        <v>41644.080000000002</v>
      </c>
      <c r="I1003">
        <v>8452.8410000000003</v>
      </c>
      <c r="J1003" s="21">
        <v>4.5999999999999996</v>
      </c>
      <c r="K1003" s="21">
        <v>4.5999999999999996</v>
      </c>
      <c r="L1003" s="21">
        <v>3.6</v>
      </c>
      <c r="M1003" s="21">
        <v>4.9000000000000004</v>
      </c>
      <c r="N1003" s="21">
        <v>5.8</v>
      </c>
      <c r="R1003" s="11" t="s">
        <v>143</v>
      </c>
      <c r="S1003">
        <f>SUMIF(GDP!$A$2:$A$195,'World-GCIRaw'!B1003,GDP!$I$2:$I$195)</f>
        <v>41644.080000000002</v>
      </c>
      <c r="T1003">
        <f>SUMIF(POP!$A$3:$A$235,'World-GCIRaw'!R1003,POP!$G$3:$G$235)</f>
        <v>8452.8410000000003</v>
      </c>
    </row>
    <row r="1004" spans="1:20" x14ac:dyDescent="0.3">
      <c r="A1004">
        <v>2018</v>
      </c>
      <c r="B1004" s="12" t="s">
        <v>124</v>
      </c>
      <c r="C1004" s="12" t="s">
        <v>488</v>
      </c>
      <c r="D1004" s="10">
        <v>499339661.708</v>
      </c>
      <c r="E1004" s="10">
        <v>543466794.69599998</v>
      </c>
      <c r="F1004" s="2">
        <f t="shared" si="30"/>
        <v>1042806456.404</v>
      </c>
      <c r="G1004" s="2">
        <f t="shared" si="31"/>
        <v>44127132.987999976</v>
      </c>
      <c r="H1004">
        <v>34260.339999999997</v>
      </c>
      <c r="I1004">
        <v>59290.968999999997</v>
      </c>
      <c r="J1004" s="21">
        <v>4.3</v>
      </c>
      <c r="K1004" s="21">
        <v>4.5</v>
      </c>
      <c r="L1004" s="21">
        <v>4.0999999999999996</v>
      </c>
      <c r="M1004" s="21">
        <v>4.4000000000000004</v>
      </c>
      <c r="N1004" s="21">
        <v>4.8</v>
      </c>
      <c r="R1004" s="11" t="s">
        <v>75</v>
      </c>
      <c r="S1004">
        <f>SUMIF(GDP!$A$2:$A$195,'World-GCIRaw'!B1004,GDP!$I$2:$I$195)</f>
        <v>34260.339999999997</v>
      </c>
      <c r="T1004">
        <f>SUMIF(POP!$A$3:$A$235,'World-GCIRaw'!R1004,POP!$G$3:$G$235)</f>
        <v>59290.968999999997</v>
      </c>
    </row>
    <row r="1005" spans="1:20" x14ac:dyDescent="0.3">
      <c r="A1005">
        <v>2018</v>
      </c>
      <c r="B1005" s="12" t="s">
        <v>438</v>
      </c>
      <c r="C1005" s="12" t="s">
        <v>276</v>
      </c>
      <c r="D1005" s="10">
        <v>6120000.1900000004</v>
      </c>
      <c r="E1005" s="10">
        <v>1710000.578</v>
      </c>
      <c r="F1005" s="2">
        <f t="shared" si="30"/>
        <v>7830000.7680000002</v>
      </c>
      <c r="G1005" s="2">
        <f t="shared" si="31"/>
        <v>-4409999.6120000007</v>
      </c>
      <c r="H1005">
        <v>5392.49</v>
      </c>
      <c r="I1005">
        <v>2898.6770000000001</v>
      </c>
      <c r="J1005" s="21">
        <v>4.2</v>
      </c>
      <c r="K1005" s="21">
        <v>3.9</v>
      </c>
      <c r="L1005" s="21">
        <v>0</v>
      </c>
      <c r="M1005" s="21">
        <v>4.9000000000000004</v>
      </c>
      <c r="N1005" s="21">
        <v>5.0999999999999996</v>
      </c>
      <c r="R1005" s="11" t="s">
        <v>320</v>
      </c>
      <c r="S1005">
        <f>SUMIF(GDP!$A$2:$A$195,'World-GCIRaw'!B1005,GDP!$I$2:$I$195)</f>
        <v>5392.49</v>
      </c>
      <c r="T1005">
        <f>SUMIF(POP!$A$3:$A$235,'World-GCIRaw'!R1005,POP!$G$3:$G$235)</f>
        <v>2898.6770000000001</v>
      </c>
    </row>
    <row r="1006" spans="1:20" x14ac:dyDescent="0.3">
      <c r="A1006">
        <v>2018</v>
      </c>
      <c r="B1006" s="12" t="s">
        <v>439</v>
      </c>
      <c r="C1006" s="12" t="s">
        <v>500</v>
      </c>
      <c r="D1006" s="10">
        <v>748217608.15100002</v>
      </c>
      <c r="E1006" s="10">
        <v>738201192.21399999</v>
      </c>
      <c r="F1006" s="2">
        <f t="shared" si="30"/>
        <v>1486418800.365</v>
      </c>
      <c r="G1006" s="2">
        <f t="shared" si="31"/>
        <v>-10016415.937000036</v>
      </c>
      <c r="H1006">
        <v>39305.78</v>
      </c>
      <c r="I1006">
        <v>127185.33199999999</v>
      </c>
      <c r="J1006" s="21">
        <v>6.2</v>
      </c>
      <c r="K1006" s="21">
        <v>6.1</v>
      </c>
      <c r="L1006" s="21">
        <v>6.6</v>
      </c>
      <c r="M1006" s="21">
        <v>5.3</v>
      </c>
      <c r="N1006" s="21">
        <v>5.6</v>
      </c>
      <c r="R1006" s="11" t="s">
        <v>321</v>
      </c>
      <c r="S1006">
        <f>SUMIF(GDP!$A$2:$A$195,'World-GCIRaw'!B1006,GDP!$I$2:$I$195)</f>
        <v>39305.78</v>
      </c>
      <c r="T1006">
        <f>SUMIF(POP!$A$3:$A$235,'World-GCIRaw'!R1006,POP!$G$3:$G$235)</f>
        <v>127185.33199999999</v>
      </c>
    </row>
    <row r="1007" spans="1:20" x14ac:dyDescent="0.3">
      <c r="A1007">
        <v>2018</v>
      </c>
      <c r="B1007" s="12" t="s">
        <v>161</v>
      </c>
      <c r="C1007" s="12" t="s">
        <v>137</v>
      </c>
      <c r="D1007" s="10">
        <v>20126228.048</v>
      </c>
      <c r="E1007" s="10">
        <v>7728923.3550000004</v>
      </c>
      <c r="F1007" s="2">
        <f t="shared" si="30"/>
        <v>27855151.403000001</v>
      </c>
      <c r="G1007" s="2">
        <f t="shared" si="31"/>
        <v>-12397304.693</v>
      </c>
      <c r="H1007">
        <v>4278.29</v>
      </c>
      <c r="I1007">
        <v>9903.8019999999997</v>
      </c>
      <c r="J1007" s="21">
        <v>4.5999999999999996</v>
      </c>
      <c r="K1007" s="21">
        <v>3.9</v>
      </c>
      <c r="L1007" s="21">
        <v>2.8</v>
      </c>
      <c r="M1007" s="21">
        <v>5.3</v>
      </c>
      <c r="N1007" s="21">
        <v>6.3</v>
      </c>
      <c r="R1007" s="11" t="s">
        <v>144</v>
      </c>
      <c r="S1007">
        <f>SUMIF(GDP!$A$2:$A$195,'World-GCIRaw'!B1007,GDP!$I$2:$I$195)</f>
        <v>4278.29</v>
      </c>
      <c r="T1007">
        <f>SUMIF(POP!$A$3:$A$235,'World-GCIRaw'!R1007,POP!$G$3:$G$235)</f>
        <v>9903.8019999999997</v>
      </c>
    </row>
    <row r="1008" spans="1:20" x14ac:dyDescent="0.3">
      <c r="A1008">
        <v>2018</v>
      </c>
      <c r="B1008" s="12" t="s">
        <v>440</v>
      </c>
      <c r="C1008" s="12" t="s">
        <v>137</v>
      </c>
      <c r="D1008" s="10">
        <v>32533444.864</v>
      </c>
      <c r="E1008" s="10">
        <v>60954064.838</v>
      </c>
      <c r="F1008" s="2">
        <f t="shared" si="30"/>
        <v>93487509.701999992</v>
      </c>
      <c r="G1008" s="2">
        <f t="shared" si="31"/>
        <v>28420619.973999999</v>
      </c>
      <c r="H1008">
        <v>9236.9699999999993</v>
      </c>
      <c r="I1008">
        <v>18403.86</v>
      </c>
      <c r="J1008" s="21">
        <v>3.9</v>
      </c>
      <c r="K1008" s="21">
        <v>2.9</v>
      </c>
      <c r="L1008" s="21">
        <v>4.0999999999999996</v>
      </c>
      <c r="M1008" s="21">
        <v>3.2</v>
      </c>
      <c r="N1008" s="21">
        <v>4</v>
      </c>
      <c r="R1008" s="11" t="s">
        <v>322</v>
      </c>
      <c r="S1008">
        <f>SUMIF(GDP!$A$2:$A$195,'World-GCIRaw'!B1008,GDP!$I$2:$I$195)</f>
        <v>9236.9699999999993</v>
      </c>
      <c r="T1008">
        <f>SUMIF(POP!$A$3:$A$235,'World-GCIRaw'!R1008,POP!$G$3:$G$235)</f>
        <v>18403.86</v>
      </c>
    </row>
    <row r="1009" spans="1:20" x14ac:dyDescent="0.3">
      <c r="A1009">
        <v>2018</v>
      </c>
      <c r="B1009" s="12" t="s">
        <v>246</v>
      </c>
      <c r="C1009" s="12" t="s">
        <v>276</v>
      </c>
      <c r="D1009" s="10">
        <v>17376721.272</v>
      </c>
      <c r="E1009" s="10">
        <v>6050420.682</v>
      </c>
      <c r="F1009" s="2">
        <f t="shared" si="30"/>
        <v>23427141.954</v>
      </c>
      <c r="G1009" s="2">
        <f t="shared" si="31"/>
        <v>-11326300.59</v>
      </c>
      <c r="H1009">
        <v>1857.16</v>
      </c>
      <c r="I1009">
        <v>50950.879000000001</v>
      </c>
      <c r="J1009" s="21">
        <v>4.9000000000000004</v>
      </c>
      <c r="K1009" s="21">
        <v>4.5999999999999996</v>
      </c>
      <c r="L1009" s="21">
        <v>3.5</v>
      </c>
      <c r="M1009" s="21">
        <v>4.9000000000000004</v>
      </c>
      <c r="N1009" s="21">
        <v>6</v>
      </c>
      <c r="R1009" s="11" t="s">
        <v>195</v>
      </c>
      <c r="S1009">
        <f>SUMIF(GDP!$A$2:$A$195,'World-GCIRaw'!B1009,GDP!$I$2:$I$195)</f>
        <v>1857.16</v>
      </c>
      <c r="T1009">
        <f>SUMIF(POP!$A$3:$A$235,'World-GCIRaw'!R1009,POP!$G$3:$G$235)</f>
        <v>50950.879000000001</v>
      </c>
    </row>
    <row r="1010" spans="1:20" x14ac:dyDescent="0.3">
      <c r="A1010">
        <v>2018</v>
      </c>
      <c r="B1010" s="12" t="s">
        <v>479</v>
      </c>
      <c r="C1010" s="12" t="s">
        <v>500</v>
      </c>
      <c r="D1010" s="10">
        <v>535192217.78399998</v>
      </c>
      <c r="E1010" s="10">
        <v>604788962.255</v>
      </c>
      <c r="F1010" s="2">
        <f t="shared" si="30"/>
        <v>1139981180.039</v>
      </c>
      <c r="G1010" s="2">
        <f t="shared" si="31"/>
        <v>69596744.471000016</v>
      </c>
      <c r="H1010">
        <v>31345.62</v>
      </c>
      <c r="I1010">
        <v>51164.434999999998</v>
      </c>
      <c r="J1010" s="21">
        <v>5.7</v>
      </c>
      <c r="K1010" s="21">
        <v>5.6</v>
      </c>
      <c r="L1010" s="21">
        <v>5.7</v>
      </c>
      <c r="M1010" s="21">
        <v>5.2</v>
      </c>
      <c r="N1010" s="21">
        <v>5.9</v>
      </c>
      <c r="R1010" s="11" t="s">
        <v>325</v>
      </c>
      <c r="S1010">
        <f>SUMIF(GDP!$A$2:$A$195,'World-GCIRaw'!B1010,GDP!$I$2:$I$195)</f>
        <v>31345.62</v>
      </c>
      <c r="T1010">
        <f>SUMIF(POP!$A$3:$A$235,'World-GCIRaw'!R1010,POP!$G$3:$G$235)</f>
        <v>51164.434999999998</v>
      </c>
    </row>
    <row r="1011" spans="1:20" x14ac:dyDescent="0.3">
      <c r="A1011">
        <v>2018</v>
      </c>
      <c r="B1011" s="12" t="s">
        <v>162</v>
      </c>
      <c r="C1011" s="12" t="s">
        <v>137</v>
      </c>
      <c r="D1011" s="10">
        <v>35866655.317000002</v>
      </c>
      <c r="E1011" s="10">
        <v>71941444.555000007</v>
      </c>
      <c r="F1011" s="2">
        <f t="shared" si="30"/>
        <v>107808099.87200001</v>
      </c>
      <c r="G1011" s="2">
        <f t="shared" si="31"/>
        <v>36074789.238000005</v>
      </c>
      <c r="H1011">
        <v>30839.200000000001</v>
      </c>
      <c r="I1011">
        <v>4197.1279999999997</v>
      </c>
      <c r="J1011" s="21">
        <v>4.8</v>
      </c>
      <c r="K1011" s="21">
        <v>4.7</v>
      </c>
      <c r="L1011" s="21">
        <v>0</v>
      </c>
      <c r="M1011" s="21">
        <v>5.3</v>
      </c>
      <c r="N1011" s="21">
        <v>4.9000000000000004</v>
      </c>
      <c r="R1011" s="11" t="s">
        <v>145</v>
      </c>
      <c r="S1011">
        <f>SUMIF(GDP!$A$2:$A$195,'World-GCIRaw'!B1011,GDP!$I$2:$I$195)</f>
        <v>30839.200000000001</v>
      </c>
      <c r="T1011">
        <f>SUMIF(POP!$A$3:$A$235,'World-GCIRaw'!R1011,POP!$G$3:$G$235)</f>
        <v>4197.1279999999997</v>
      </c>
    </row>
    <row r="1012" spans="1:20" hidden="1" x14ac:dyDescent="0.3">
      <c r="A1012">
        <v>2018</v>
      </c>
      <c r="B1012" s="28" t="s">
        <v>480</v>
      </c>
      <c r="C1012" s="12" t="s">
        <v>137</v>
      </c>
      <c r="D1012" s="10">
        <v>4829578.5970000001</v>
      </c>
      <c r="E1012" s="10">
        <v>1690340.1059999999</v>
      </c>
      <c r="F1012" s="2">
        <f t="shared" si="30"/>
        <v>6519918.7029999997</v>
      </c>
      <c r="G1012" s="2">
        <f t="shared" si="31"/>
        <v>-3139238.4910000004</v>
      </c>
      <c r="H1012">
        <v>1268.03</v>
      </c>
      <c r="I1012">
        <v>6132.9319999999998</v>
      </c>
      <c r="J1012" s="21">
        <v>0</v>
      </c>
      <c r="K1012" s="21">
        <v>0</v>
      </c>
      <c r="L1012" s="21">
        <v>0</v>
      </c>
      <c r="M1012" s="21">
        <v>0</v>
      </c>
      <c r="N1012" s="21">
        <v>0</v>
      </c>
      <c r="R1012" s="11" t="s">
        <v>326</v>
      </c>
      <c r="S1012">
        <f>SUMIF(GDP!$A$2:$A$195,'World-GCIRaw'!B1012,GDP!$I$2:$I$195)</f>
        <v>1268.03</v>
      </c>
      <c r="T1012">
        <f>SUMIF(POP!$A$3:$A$235,'World-GCIRaw'!R1012,POP!$G$3:$G$235)</f>
        <v>6132.9319999999998</v>
      </c>
    </row>
    <row r="1013" spans="1:20" x14ac:dyDescent="0.3">
      <c r="A1013">
        <v>2018</v>
      </c>
      <c r="B1013" s="12" t="s">
        <v>10</v>
      </c>
      <c r="C1013" s="12" t="s">
        <v>17</v>
      </c>
      <c r="D1013" s="10">
        <v>6340000</v>
      </c>
      <c r="E1013" s="10">
        <v>5260000</v>
      </c>
      <c r="F1013" s="2">
        <f t="shared" si="30"/>
        <v>11600000</v>
      </c>
      <c r="G1013" s="2">
        <f t="shared" si="31"/>
        <v>-1080000</v>
      </c>
      <c r="H1013">
        <v>2720.32</v>
      </c>
      <c r="I1013">
        <v>6961.21</v>
      </c>
      <c r="J1013" s="21">
        <v>3.8</v>
      </c>
      <c r="K1013" s="21">
        <v>3.3</v>
      </c>
      <c r="L1013" s="21">
        <v>0</v>
      </c>
      <c r="M1013" s="21">
        <v>2.2999999999999998</v>
      </c>
      <c r="N1013" s="21">
        <v>3.8</v>
      </c>
      <c r="R1013" s="11" t="s">
        <v>327</v>
      </c>
      <c r="S1013">
        <f>SUMIF(GDP!$A$2:$A$195,'World-GCIRaw'!B1013,GDP!$I$2:$I$195)</f>
        <v>2720.32</v>
      </c>
      <c r="T1013">
        <f>SUMIF(POP!$A$3:$A$235,'World-GCIRaw'!R1013,POP!$G$3:$G$235)</f>
        <v>6961.21</v>
      </c>
    </row>
    <row r="1014" spans="1:20" x14ac:dyDescent="0.3">
      <c r="A1014">
        <v>2018</v>
      </c>
      <c r="B1014" s="12" t="s">
        <v>123</v>
      </c>
      <c r="C1014" s="12" t="s">
        <v>488</v>
      </c>
      <c r="D1014" s="10">
        <v>18295352.636</v>
      </c>
      <c r="E1014" s="10">
        <v>14614047.954</v>
      </c>
      <c r="F1014" s="2">
        <f t="shared" si="30"/>
        <v>32909400.59</v>
      </c>
      <c r="G1014" s="2">
        <f t="shared" si="31"/>
        <v>-3681304.682</v>
      </c>
      <c r="H1014">
        <v>18031.990000000002</v>
      </c>
      <c r="I1014">
        <v>1929.9380000000001</v>
      </c>
      <c r="J1014" s="21">
        <v>4.3</v>
      </c>
      <c r="K1014" s="21">
        <v>3</v>
      </c>
      <c r="L1014" s="21">
        <v>4.2</v>
      </c>
      <c r="M1014" s="21">
        <v>5.0999999999999996</v>
      </c>
      <c r="N1014" s="21">
        <v>5.2</v>
      </c>
      <c r="R1014" s="11" t="s">
        <v>76</v>
      </c>
      <c r="S1014">
        <f>SUMIF(GDP!$A$2:$A$195,'World-GCIRaw'!B1014,GDP!$I$2:$I$195)</f>
        <v>18031.990000000002</v>
      </c>
      <c r="T1014">
        <f>SUMIF(POP!$A$3:$A$235,'World-GCIRaw'!R1014,POP!$G$3:$G$235)</f>
        <v>1929.9380000000001</v>
      </c>
    </row>
    <row r="1015" spans="1:20" x14ac:dyDescent="0.3">
      <c r="A1015">
        <v>2018</v>
      </c>
      <c r="B1015" s="12" t="s">
        <v>163</v>
      </c>
      <c r="C1015" s="12" t="s">
        <v>137</v>
      </c>
      <c r="D1015" s="10">
        <v>20395955</v>
      </c>
      <c r="E1015" s="10">
        <v>3829848</v>
      </c>
      <c r="F1015" s="2">
        <f t="shared" si="30"/>
        <v>24225803</v>
      </c>
      <c r="G1015" s="2">
        <f t="shared" si="31"/>
        <v>-16566107</v>
      </c>
      <c r="H1015">
        <v>9257.2999999999993</v>
      </c>
      <c r="I1015">
        <v>6093.509</v>
      </c>
      <c r="J1015" s="21">
        <v>4.2</v>
      </c>
      <c r="K1015" s="21">
        <v>4.3</v>
      </c>
      <c r="L1015" s="21">
        <v>2.1</v>
      </c>
      <c r="M1015" s="21">
        <v>4.9000000000000004</v>
      </c>
      <c r="N1015" s="21">
        <v>6.2</v>
      </c>
      <c r="R1015" s="11" t="s">
        <v>146</v>
      </c>
      <c r="S1015">
        <f>SUMIF(GDP!$A$2:$A$195,'World-GCIRaw'!B1015,GDP!$I$2:$I$195)</f>
        <v>9257.2999999999993</v>
      </c>
      <c r="T1015">
        <f>SUMIF(POP!$A$3:$A$235,'World-GCIRaw'!R1015,POP!$G$3:$G$235)</f>
        <v>6093.509</v>
      </c>
    </row>
    <row r="1016" spans="1:20" x14ac:dyDescent="0.3">
      <c r="A1016">
        <v>2018</v>
      </c>
      <c r="B1016" s="12" t="s">
        <v>247</v>
      </c>
      <c r="C1016" s="12" t="s">
        <v>276</v>
      </c>
      <c r="D1016" s="10">
        <v>2248026.3939999999</v>
      </c>
      <c r="E1016" s="10">
        <v>1229760.3629999999</v>
      </c>
      <c r="F1016" s="2">
        <f t="shared" si="30"/>
        <v>3477786.7569999998</v>
      </c>
      <c r="G1016" s="2">
        <f t="shared" si="31"/>
        <v>-1018266.031</v>
      </c>
      <c r="H1016">
        <v>1357.78</v>
      </c>
      <c r="I1016">
        <v>2263.0100000000002</v>
      </c>
      <c r="J1016" s="21">
        <v>3.5</v>
      </c>
      <c r="K1016" s="21">
        <v>3.5</v>
      </c>
      <c r="L1016" s="21">
        <v>2.9</v>
      </c>
      <c r="M1016" s="21">
        <v>0</v>
      </c>
      <c r="N1016" s="21">
        <v>4.3</v>
      </c>
      <c r="R1016" s="11" t="s">
        <v>196</v>
      </c>
      <c r="S1016">
        <f>SUMIF(GDP!$A$2:$A$195,'World-GCIRaw'!B1016,GDP!$I$2:$I$195)</f>
        <v>1357.78</v>
      </c>
      <c r="T1016">
        <f>SUMIF(POP!$A$3:$A$235,'World-GCIRaw'!R1016,POP!$G$3:$G$235)</f>
        <v>2263.0100000000002</v>
      </c>
    </row>
    <row r="1017" spans="1:20" x14ac:dyDescent="0.3">
      <c r="A1017">
        <v>2018</v>
      </c>
      <c r="B1017" s="12" t="s">
        <v>251</v>
      </c>
      <c r="C1017" s="12" t="s">
        <v>276</v>
      </c>
      <c r="D1017" s="10">
        <v>1100000</v>
      </c>
      <c r="E1017" s="10">
        <v>490300</v>
      </c>
      <c r="F1017" s="2">
        <f t="shared" si="30"/>
        <v>1590300</v>
      </c>
      <c r="G1017" s="2">
        <f t="shared" si="31"/>
        <v>-609700</v>
      </c>
      <c r="H1017">
        <v>728.01900000000001</v>
      </c>
      <c r="I1017">
        <v>4853.5159999999996</v>
      </c>
      <c r="J1017" s="21">
        <v>2.6</v>
      </c>
      <c r="K1017" s="21">
        <v>3</v>
      </c>
      <c r="L1017" s="21">
        <v>0</v>
      </c>
      <c r="M1017" s="21">
        <v>3.2</v>
      </c>
      <c r="N1017" s="21">
        <v>2.8</v>
      </c>
      <c r="R1017" s="11" t="s">
        <v>197</v>
      </c>
      <c r="S1017">
        <f>SUMIF(GDP!$A$2:$A$195,'World-GCIRaw'!B1017,GDP!$I$2:$I$195)</f>
        <v>728.01900000000001</v>
      </c>
      <c r="T1017">
        <f>SUMIF(POP!$A$3:$A$235,'World-GCIRaw'!R1017,POP!$G$3:$G$235)</f>
        <v>4853.5159999999996</v>
      </c>
    </row>
    <row r="1018" spans="1:20" hidden="1" x14ac:dyDescent="0.3">
      <c r="A1018">
        <v>2018</v>
      </c>
      <c r="B1018" s="28" t="s">
        <v>248</v>
      </c>
      <c r="C1018" s="12" t="s">
        <v>276</v>
      </c>
      <c r="D1018" s="10">
        <v>12492999.942</v>
      </c>
      <c r="E1018" s="10">
        <v>21253053.98</v>
      </c>
      <c r="F1018" s="2">
        <f t="shared" si="30"/>
        <v>33746053.921999998</v>
      </c>
      <c r="G1018" s="2">
        <f t="shared" si="31"/>
        <v>8760054.0380000006</v>
      </c>
      <c r="H1018">
        <v>6692.38</v>
      </c>
      <c r="I1018">
        <v>6470.9560000000001</v>
      </c>
      <c r="J1018" s="21">
        <v>0</v>
      </c>
      <c r="K1018" s="21">
        <v>0</v>
      </c>
      <c r="L1018" s="21">
        <v>0</v>
      </c>
      <c r="M1018" s="21">
        <v>0</v>
      </c>
      <c r="N1018" s="21">
        <v>0</v>
      </c>
      <c r="R1018" s="11" t="s">
        <v>198</v>
      </c>
      <c r="S1018">
        <f>SUMIF(GDP!$A$2:$A$195,'World-GCIRaw'!B1018,GDP!$I$2:$I$195)</f>
        <v>6692.38</v>
      </c>
      <c r="T1018">
        <f>SUMIF(POP!$A$3:$A$235,'World-GCIRaw'!R1018,POP!$G$3:$G$235)</f>
        <v>6470.9560000000001</v>
      </c>
    </row>
    <row r="1019" spans="1:20" x14ac:dyDescent="0.3">
      <c r="A1019">
        <v>2018</v>
      </c>
      <c r="B1019" s="12" t="s">
        <v>122</v>
      </c>
      <c r="C1019" s="12" t="s">
        <v>488</v>
      </c>
      <c r="D1019" s="10">
        <v>36513805.531000003</v>
      </c>
      <c r="E1019" s="10">
        <v>33404700.980999999</v>
      </c>
      <c r="F1019" s="2">
        <f t="shared" si="30"/>
        <v>69918506.511999995</v>
      </c>
      <c r="G1019" s="2">
        <f t="shared" si="31"/>
        <v>-3109104.5500000045</v>
      </c>
      <c r="H1019">
        <v>19143.419999999998</v>
      </c>
      <c r="I1019">
        <v>2876.4749999999999</v>
      </c>
      <c r="J1019" s="21">
        <v>4.9000000000000004</v>
      </c>
      <c r="K1019" s="21">
        <v>4.7</v>
      </c>
      <c r="L1019" s="21">
        <v>4.4000000000000004</v>
      </c>
      <c r="M1019" s="21">
        <v>4.8</v>
      </c>
      <c r="N1019" s="21">
        <v>4.4000000000000004</v>
      </c>
      <c r="R1019" s="11" t="s">
        <v>77</v>
      </c>
      <c r="S1019">
        <f>SUMIF(GDP!$A$2:$A$195,'World-GCIRaw'!B1019,GDP!$I$2:$I$195)</f>
        <v>19143.419999999998</v>
      </c>
      <c r="T1019">
        <f>SUMIF(POP!$A$3:$A$235,'World-GCIRaw'!R1019,POP!$G$3:$G$235)</f>
        <v>2876.4749999999999</v>
      </c>
    </row>
    <row r="1020" spans="1:20" x14ac:dyDescent="0.3">
      <c r="A1020">
        <v>2018</v>
      </c>
      <c r="B1020" s="12" t="s">
        <v>121</v>
      </c>
      <c r="C1020" s="12" t="s">
        <v>488</v>
      </c>
      <c r="D1020" s="10">
        <v>23118820.385000002</v>
      </c>
      <c r="E1020" s="10">
        <v>15148367.370999999</v>
      </c>
      <c r="F1020" s="2">
        <f t="shared" si="30"/>
        <v>38267187.755999997</v>
      </c>
      <c r="G1020" s="2">
        <f t="shared" si="31"/>
        <v>-7970453.0140000023</v>
      </c>
      <c r="H1020">
        <v>114234.24000000001</v>
      </c>
      <c r="I1020">
        <v>590.32100000000003</v>
      </c>
      <c r="J1020" s="21">
        <v>5.6</v>
      </c>
      <c r="K1020" s="21">
        <v>5.5</v>
      </c>
      <c r="L1020" s="21">
        <v>4.9000000000000004</v>
      </c>
      <c r="M1020" s="21">
        <v>4.5999999999999996</v>
      </c>
      <c r="N1020" s="21">
        <v>5.6</v>
      </c>
      <c r="R1020" s="11" t="s">
        <v>78</v>
      </c>
      <c r="S1020">
        <f>SUMIF(GDP!$A$2:$A$195,'World-GCIRaw'!B1020,GDP!$I$2:$I$195)</f>
        <v>114234.24000000001</v>
      </c>
      <c r="T1020">
        <f>SUMIF(POP!$A$3:$A$235,'World-GCIRaw'!R1020,POP!$G$3:$G$235)</f>
        <v>590.32100000000003</v>
      </c>
    </row>
    <row r="1021" spans="1:20" x14ac:dyDescent="0.3">
      <c r="A1021">
        <v>2018</v>
      </c>
      <c r="B1021" s="12" t="s">
        <v>252</v>
      </c>
      <c r="C1021" s="12" t="s">
        <v>276</v>
      </c>
      <c r="D1021" s="10">
        <v>4013644.767</v>
      </c>
      <c r="E1021" s="10">
        <v>3049996.3390000002</v>
      </c>
      <c r="F1021" s="2">
        <f t="shared" si="30"/>
        <v>7063641.1060000006</v>
      </c>
      <c r="G1021" s="2">
        <f t="shared" si="31"/>
        <v>-963648.42799999984</v>
      </c>
      <c r="H1021">
        <v>459.346</v>
      </c>
      <c r="I1021">
        <v>26262.81</v>
      </c>
      <c r="J1021" s="21">
        <v>3.5</v>
      </c>
      <c r="K1021" s="21">
        <v>3.6</v>
      </c>
      <c r="L1021" s="21">
        <v>2.6</v>
      </c>
      <c r="M1021" s="21">
        <v>3.9</v>
      </c>
      <c r="N1021" s="21">
        <v>4.3</v>
      </c>
      <c r="R1021" s="11" t="s">
        <v>199</v>
      </c>
      <c r="S1021">
        <f>SUMIF(GDP!$A$2:$A$195,'World-GCIRaw'!B1021,GDP!$I$2:$I$195)</f>
        <v>459.346</v>
      </c>
      <c r="T1021">
        <f>SUMIF(POP!$A$3:$A$235,'World-GCIRaw'!R1021,POP!$G$3:$G$235)</f>
        <v>26262.81</v>
      </c>
    </row>
    <row r="1022" spans="1:20" x14ac:dyDescent="0.3">
      <c r="A1022">
        <v>2018</v>
      </c>
      <c r="B1022" s="12" t="s">
        <v>253</v>
      </c>
      <c r="C1022" s="12" t="s">
        <v>276</v>
      </c>
      <c r="D1022" s="10">
        <v>2824610.06</v>
      </c>
      <c r="E1022" s="10">
        <v>1012722.197</v>
      </c>
      <c r="F1022" s="2">
        <f t="shared" si="30"/>
        <v>3837332.2570000002</v>
      </c>
      <c r="G1022" s="2">
        <f t="shared" si="31"/>
        <v>-1811887.8629999999</v>
      </c>
      <c r="H1022">
        <v>351.14</v>
      </c>
      <c r="I1022">
        <v>19164.727999999999</v>
      </c>
      <c r="J1022" s="21">
        <v>4.5999999999999996</v>
      </c>
      <c r="K1022" s="21">
        <v>4.8</v>
      </c>
      <c r="L1022" s="21">
        <v>3.6</v>
      </c>
      <c r="M1022" s="21">
        <v>4.9000000000000004</v>
      </c>
      <c r="N1022" s="21">
        <v>4.7</v>
      </c>
      <c r="R1022" s="11" t="s">
        <v>200</v>
      </c>
      <c r="S1022">
        <f>SUMIF(GDP!$A$2:$A$195,'World-GCIRaw'!B1022,GDP!$I$2:$I$195)</f>
        <v>351.14</v>
      </c>
      <c r="T1022">
        <f>SUMIF(POP!$A$3:$A$235,'World-GCIRaw'!R1022,POP!$G$3:$G$235)</f>
        <v>19164.727999999999</v>
      </c>
    </row>
    <row r="1023" spans="1:20" x14ac:dyDescent="0.3">
      <c r="A1023">
        <v>2018</v>
      </c>
      <c r="B1023" s="12" t="s">
        <v>18</v>
      </c>
      <c r="C1023" s="12" t="s">
        <v>17</v>
      </c>
      <c r="D1023" s="10">
        <v>217358263.56</v>
      </c>
      <c r="E1023" s="10">
        <v>247323665.35699999</v>
      </c>
      <c r="F1023" s="2">
        <f t="shared" si="30"/>
        <v>464681928.917</v>
      </c>
      <c r="G1023" s="2">
        <f t="shared" si="31"/>
        <v>29965401.796999991</v>
      </c>
      <c r="H1023">
        <v>10941.75</v>
      </c>
      <c r="I1023">
        <v>32042.457999999999</v>
      </c>
      <c r="J1023" s="21">
        <v>5.3</v>
      </c>
      <c r="K1023" s="21">
        <v>5.3</v>
      </c>
      <c r="L1023" s="21">
        <v>5</v>
      </c>
      <c r="M1023" s="21">
        <v>5.4</v>
      </c>
      <c r="N1023" s="21">
        <v>5.7</v>
      </c>
      <c r="R1023" s="11" t="s">
        <v>328</v>
      </c>
      <c r="S1023">
        <f>SUMIF(GDP!$A$2:$A$195,'World-GCIRaw'!B1023,GDP!$I$2:$I$195)</f>
        <v>10941.75</v>
      </c>
      <c r="T1023">
        <f>SUMIF(POP!$A$3:$A$235,'World-GCIRaw'!R1023,POP!$G$3:$G$235)</f>
        <v>32042.457999999999</v>
      </c>
    </row>
    <row r="1024" spans="1:20" hidden="1" x14ac:dyDescent="0.3">
      <c r="A1024">
        <v>2018</v>
      </c>
      <c r="B1024" s="28" t="s">
        <v>443</v>
      </c>
      <c r="C1024" s="12" t="s">
        <v>487</v>
      </c>
      <c r="D1024" s="10">
        <v>2961026.85</v>
      </c>
      <c r="E1024" s="10">
        <v>350000</v>
      </c>
      <c r="F1024" s="2">
        <f t="shared" si="30"/>
        <v>3311026.85</v>
      </c>
      <c r="G1024" s="2">
        <f t="shared" si="31"/>
        <v>-2611026.85</v>
      </c>
      <c r="H1024">
        <v>14500.53</v>
      </c>
      <c r="I1024">
        <v>444.25900000000001</v>
      </c>
      <c r="J1024" s="21">
        <v>0</v>
      </c>
      <c r="K1024" s="21">
        <v>0</v>
      </c>
      <c r="L1024" s="21">
        <v>0</v>
      </c>
      <c r="M1024" s="21">
        <v>0</v>
      </c>
      <c r="N1024" s="21">
        <v>0</v>
      </c>
      <c r="R1024" s="11" t="s">
        <v>329</v>
      </c>
      <c r="S1024">
        <f>SUMIF(GDP!$A$2:$A$195,'World-GCIRaw'!B1024,GDP!$I$2:$I$195)</f>
        <v>14500.53</v>
      </c>
      <c r="T1024">
        <f>SUMIF(POP!$A$3:$A$235,'World-GCIRaw'!R1024,POP!$G$3:$G$235)</f>
        <v>444.25900000000001</v>
      </c>
    </row>
    <row r="1025" spans="1:20" x14ac:dyDescent="0.3">
      <c r="A1025">
        <v>2018</v>
      </c>
      <c r="B1025" s="12" t="s">
        <v>254</v>
      </c>
      <c r="C1025" s="12" t="s">
        <v>276</v>
      </c>
      <c r="D1025" s="10">
        <v>4978485.9369999999</v>
      </c>
      <c r="E1025" s="10">
        <v>2943183.1719999998</v>
      </c>
      <c r="F1025" s="2">
        <f t="shared" si="30"/>
        <v>7921669.1089999992</v>
      </c>
      <c r="G1025" s="2">
        <f t="shared" si="31"/>
        <v>-2035302.7650000001</v>
      </c>
      <c r="H1025">
        <v>926.90800000000002</v>
      </c>
      <c r="I1025">
        <v>19107.705999999998</v>
      </c>
      <c r="J1025" s="21">
        <v>4.2</v>
      </c>
      <c r="K1025" s="21">
        <v>4.2</v>
      </c>
      <c r="L1025" s="21">
        <v>3.4</v>
      </c>
      <c r="M1025" s="21">
        <v>4.5</v>
      </c>
      <c r="N1025" s="21">
        <v>4.3</v>
      </c>
      <c r="R1025" s="11" t="s">
        <v>201</v>
      </c>
      <c r="S1025">
        <f>SUMIF(GDP!$A$2:$A$195,'World-GCIRaw'!B1025,GDP!$I$2:$I$195)</f>
        <v>926.90800000000002</v>
      </c>
      <c r="T1025">
        <f>SUMIF(POP!$A$3:$A$235,'World-GCIRaw'!R1025,POP!$G$3:$G$235)</f>
        <v>19107.705999999998</v>
      </c>
    </row>
    <row r="1026" spans="1:20" x14ac:dyDescent="0.3">
      <c r="A1026">
        <v>2018</v>
      </c>
      <c r="B1026" s="12" t="s">
        <v>119</v>
      </c>
      <c r="C1026" s="12" t="s">
        <v>488</v>
      </c>
      <c r="D1026" s="10">
        <v>6322995.3600000003</v>
      </c>
      <c r="E1026" s="10">
        <v>3011995.08</v>
      </c>
      <c r="F1026" s="2">
        <f t="shared" si="30"/>
        <v>9334990.4400000013</v>
      </c>
      <c r="G1026" s="2">
        <f t="shared" si="31"/>
        <v>-3311000.2800000003</v>
      </c>
      <c r="H1026">
        <v>31058.43</v>
      </c>
      <c r="I1026">
        <v>432.089</v>
      </c>
      <c r="J1026" s="21">
        <v>4.2</v>
      </c>
      <c r="K1026" s="21">
        <v>3.2</v>
      </c>
      <c r="L1026" s="21">
        <v>0</v>
      </c>
      <c r="M1026" s="21">
        <v>5.3</v>
      </c>
      <c r="N1026" s="21">
        <v>5.7</v>
      </c>
      <c r="R1026" s="11" t="s">
        <v>79</v>
      </c>
      <c r="S1026">
        <f>SUMIF(GDP!$A$2:$A$195,'World-GCIRaw'!B1026,GDP!$I$2:$I$195)</f>
        <v>31058.43</v>
      </c>
      <c r="T1026">
        <f>SUMIF(POP!$A$3:$A$235,'World-GCIRaw'!R1026,POP!$G$3:$G$235)</f>
        <v>432.089</v>
      </c>
    </row>
    <row r="1027" spans="1:20" x14ac:dyDescent="0.3">
      <c r="A1027">
        <v>2018</v>
      </c>
      <c r="B1027" s="12" t="s">
        <v>255</v>
      </c>
      <c r="C1027" s="12" t="s">
        <v>276</v>
      </c>
      <c r="D1027" s="10">
        <v>2578312.7110000001</v>
      </c>
      <c r="E1027" s="10">
        <v>1931467.3940000001</v>
      </c>
      <c r="F1027" s="2">
        <f t="shared" ref="F1027:F1090" si="32">E1027+D1027</f>
        <v>4509780.1050000004</v>
      </c>
      <c r="G1027" s="2">
        <f t="shared" ref="G1027:G1090" si="33">E1027-D1027</f>
        <v>-646845.31700000004</v>
      </c>
      <c r="H1027">
        <v>1142.52</v>
      </c>
      <c r="I1027">
        <v>4540.0680000000002</v>
      </c>
      <c r="J1027" s="21">
        <v>3.9</v>
      </c>
      <c r="K1027" s="21">
        <v>3.6</v>
      </c>
      <c r="L1027" s="21">
        <v>3.2</v>
      </c>
      <c r="M1027" s="21">
        <v>3.9</v>
      </c>
      <c r="N1027" s="21">
        <v>3.5</v>
      </c>
      <c r="R1027" s="11" t="s">
        <v>202</v>
      </c>
      <c r="S1027">
        <f>SUMIF(GDP!$A$2:$A$195,'World-GCIRaw'!B1027,GDP!$I$2:$I$195)</f>
        <v>1142.52</v>
      </c>
      <c r="T1027">
        <f>SUMIF(POP!$A$3:$A$235,'World-GCIRaw'!R1027,POP!$G$3:$G$235)</f>
        <v>4540.0680000000002</v>
      </c>
    </row>
    <row r="1028" spans="1:20" x14ac:dyDescent="0.3">
      <c r="A1028">
        <v>2018</v>
      </c>
      <c r="B1028" s="12" t="s">
        <v>256</v>
      </c>
      <c r="C1028" s="12" t="s">
        <v>276</v>
      </c>
      <c r="D1028" s="10">
        <v>5669326.9239999996</v>
      </c>
      <c r="E1028" s="10">
        <v>2372664.6669999999</v>
      </c>
      <c r="F1028" s="2">
        <f t="shared" si="32"/>
        <v>8041991.591</v>
      </c>
      <c r="G1028" s="2">
        <f t="shared" si="33"/>
        <v>-3296662.2569999998</v>
      </c>
      <c r="H1028">
        <v>11280.68</v>
      </c>
      <c r="I1028">
        <v>1268.3150000000001</v>
      </c>
      <c r="J1028" s="21">
        <v>5.6</v>
      </c>
      <c r="K1028" s="21">
        <v>5.4</v>
      </c>
      <c r="L1028" s="21">
        <v>0</v>
      </c>
      <c r="M1028" s="21">
        <v>5.6</v>
      </c>
      <c r="N1028" s="21">
        <v>6.2</v>
      </c>
      <c r="R1028" s="11" t="s">
        <v>203</v>
      </c>
      <c r="S1028">
        <f>SUMIF(GDP!$A$2:$A$195,'World-GCIRaw'!B1028,GDP!$I$2:$I$195)</f>
        <v>11280.68</v>
      </c>
      <c r="T1028">
        <f>SUMIF(POP!$A$3:$A$235,'World-GCIRaw'!R1028,POP!$G$3:$G$235)</f>
        <v>1268.3150000000001</v>
      </c>
    </row>
    <row r="1029" spans="1:20" x14ac:dyDescent="0.3">
      <c r="A1029">
        <v>2018</v>
      </c>
      <c r="B1029" s="12" t="s">
        <v>445</v>
      </c>
      <c r="C1029" s="12" t="s">
        <v>498</v>
      </c>
      <c r="D1029" s="10">
        <v>464268470.33999997</v>
      </c>
      <c r="E1029" s="10">
        <v>450531651.245</v>
      </c>
      <c r="F1029" s="2">
        <f t="shared" si="32"/>
        <v>914800121.58500004</v>
      </c>
      <c r="G1029" s="2">
        <f t="shared" si="33"/>
        <v>-13736819.094999969</v>
      </c>
      <c r="H1029">
        <v>9807.44</v>
      </c>
      <c r="I1029">
        <v>130759.07399999999</v>
      </c>
      <c r="J1029" s="21">
        <v>4.0999999999999996</v>
      </c>
      <c r="K1029" s="21">
        <v>4.4000000000000004</v>
      </c>
      <c r="L1029" s="21">
        <v>2.8</v>
      </c>
      <c r="M1029" s="21">
        <v>4.3</v>
      </c>
      <c r="N1029" s="21">
        <v>4.4000000000000004</v>
      </c>
      <c r="R1029" s="11" t="s">
        <v>331</v>
      </c>
      <c r="S1029">
        <f>SUMIF(GDP!$A$2:$A$195,'World-GCIRaw'!B1029,GDP!$I$2:$I$195)</f>
        <v>9807.44</v>
      </c>
      <c r="T1029">
        <f>SUMIF(POP!$A$3:$A$235,'World-GCIRaw'!R1029,POP!$G$3:$G$235)</f>
        <v>130759.07399999999</v>
      </c>
    </row>
    <row r="1030" spans="1:20" hidden="1" x14ac:dyDescent="0.3">
      <c r="A1030">
        <v>2018</v>
      </c>
      <c r="B1030" s="28" t="s">
        <v>481</v>
      </c>
      <c r="C1030" s="12" t="s">
        <v>497</v>
      </c>
      <c r="D1030" s="10">
        <v>110000.175</v>
      </c>
      <c r="E1030" s="10">
        <v>75000</v>
      </c>
      <c r="F1030" s="2">
        <f t="shared" si="32"/>
        <v>185000.17499999999</v>
      </c>
      <c r="G1030" s="2">
        <f t="shared" si="33"/>
        <v>-35000.175000000003</v>
      </c>
      <c r="H1030">
        <v>3656.4</v>
      </c>
      <c r="I1030">
        <v>106.227</v>
      </c>
      <c r="J1030" s="21">
        <v>0</v>
      </c>
      <c r="K1030" s="21">
        <v>0</v>
      </c>
      <c r="L1030" s="21">
        <v>0</v>
      </c>
      <c r="M1030" s="21">
        <v>0</v>
      </c>
      <c r="N1030" s="21">
        <v>0</v>
      </c>
      <c r="R1030" s="11" t="s">
        <v>332</v>
      </c>
      <c r="S1030">
        <f>SUMIF(GDP!$A$2:$A$195,'World-GCIRaw'!B1030,GDP!$I$2:$I$195)</f>
        <v>3656.4</v>
      </c>
      <c r="T1030">
        <f>SUMIF(POP!$A$3:$A$235,'World-GCIRaw'!R1030,POP!$G$3:$G$235)</f>
        <v>106.227</v>
      </c>
    </row>
    <row r="1031" spans="1:20" x14ac:dyDescent="0.3">
      <c r="A1031">
        <v>2018</v>
      </c>
      <c r="B1031" s="12" t="s">
        <v>446</v>
      </c>
      <c r="C1031" s="12" t="s">
        <v>500</v>
      </c>
      <c r="D1031" s="10">
        <v>5874787.9450000003</v>
      </c>
      <c r="E1031" s="10">
        <v>7011757.6849999996</v>
      </c>
      <c r="F1031" s="2">
        <f t="shared" si="32"/>
        <v>12886545.629999999</v>
      </c>
      <c r="G1031" s="2">
        <f t="shared" si="33"/>
        <v>1136969.7399999993</v>
      </c>
      <c r="H1031">
        <v>4026.28</v>
      </c>
      <c r="I1031">
        <v>3121.7719999999999</v>
      </c>
      <c r="J1031" s="21">
        <v>3.3</v>
      </c>
      <c r="K1031" s="21">
        <v>3.1</v>
      </c>
      <c r="L1031" s="21">
        <v>2.8</v>
      </c>
      <c r="M1031" s="21">
        <v>1.4</v>
      </c>
      <c r="N1031" s="21">
        <v>3.2</v>
      </c>
      <c r="R1031" s="11" t="s">
        <v>333</v>
      </c>
      <c r="S1031">
        <f>SUMIF(GDP!$A$2:$A$195,'World-GCIRaw'!B1031,GDP!$I$2:$I$195)</f>
        <v>4026.28</v>
      </c>
      <c r="T1031">
        <f>SUMIF(POP!$A$3:$A$235,'World-GCIRaw'!R1031,POP!$G$3:$G$235)</f>
        <v>3121.7719999999999</v>
      </c>
    </row>
    <row r="1032" spans="1:20" x14ac:dyDescent="0.3">
      <c r="A1032">
        <v>2018</v>
      </c>
      <c r="B1032" s="12" t="s">
        <v>118</v>
      </c>
      <c r="C1032" s="12" t="e">
        <v>#N/A</v>
      </c>
      <c r="D1032" s="10">
        <v>3002864.0219999999</v>
      </c>
      <c r="E1032" s="10">
        <v>465997.35800000001</v>
      </c>
      <c r="F1032" s="2">
        <f t="shared" si="32"/>
        <v>3468861.38</v>
      </c>
      <c r="G1032" s="2">
        <f t="shared" si="33"/>
        <v>-2536866.6639999999</v>
      </c>
      <c r="H1032">
        <v>8651.68</v>
      </c>
      <c r="I1032">
        <v>629.21900000000005</v>
      </c>
      <c r="J1032" s="21">
        <v>3.6</v>
      </c>
      <c r="K1032" s="21">
        <v>3.5</v>
      </c>
      <c r="L1032" s="21">
        <v>2.9</v>
      </c>
      <c r="M1032" s="21">
        <v>4.0999999999999996</v>
      </c>
      <c r="N1032" s="21">
        <v>4.3</v>
      </c>
      <c r="R1032" s="11" t="s">
        <v>80</v>
      </c>
      <c r="S1032">
        <f>SUMIF(GDP!$A$2:$A$195,'World-GCIRaw'!B1032,GDP!$I$2:$I$195)</f>
        <v>8651.68</v>
      </c>
      <c r="T1032">
        <f>SUMIF(POP!$A$3:$A$235,'World-GCIRaw'!R1032,POP!$G$3:$G$235)</f>
        <v>629.21900000000005</v>
      </c>
    </row>
    <row r="1033" spans="1:20" x14ac:dyDescent="0.3">
      <c r="A1033">
        <v>2018</v>
      </c>
      <c r="B1033" s="12" t="s">
        <v>257</v>
      </c>
      <c r="C1033" s="12" t="s">
        <v>488</v>
      </c>
      <c r="D1033" s="10">
        <v>51145355.691</v>
      </c>
      <c r="E1033" s="10">
        <v>29409697.682</v>
      </c>
      <c r="F1033" s="2">
        <f t="shared" si="32"/>
        <v>80555053.372999996</v>
      </c>
      <c r="G1033" s="2">
        <f t="shared" si="33"/>
        <v>-21735658.009</v>
      </c>
      <c r="H1033">
        <v>3359.14</v>
      </c>
      <c r="I1033">
        <v>36191.805</v>
      </c>
      <c r="J1033" s="21">
        <v>4.5999999999999996</v>
      </c>
      <c r="K1033" s="21">
        <v>4.9000000000000004</v>
      </c>
      <c r="L1033" s="21">
        <v>3.3</v>
      </c>
      <c r="M1033" s="21">
        <v>5.3</v>
      </c>
      <c r="N1033" s="21">
        <v>4.5</v>
      </c>
      <c r="R1033" s="11" t="s">
        <v>204</v>
      </c>
      <c r="S1033">
        <f>SUMIF(GDP!$A$2:$A$195,'World-GCIRaw'!B1033,GDP!$I$2:$I$195)</f>
        <v>3359.14</v>
      </c>
      <c r="T1033">
        <f>SUMIF(POP!$A$3:$A$235,'World-GCIRaw'!R1033,POP!$G$3:$G$235)</f>
        <v>36191.805</v>
      </c>
    </row>
    <row r="1034" spans="1:20" x14ac:dyDescent="0.3">
      <c r="A1034">
        <v>2018</v>
      </c>
      <c r="B1034" s="12" t="s">
        <v>258</v>
      </c>
      <c r="C1034" s="12" t="s">
        <v>276</v>
      </c>
      <c r="D1034" s="10">
        <v>6785547.3839999996</v>
      </c>
      <c r="E1034" s="10">
        <v>5195579.5329999998</v>
      </c>
      <c r="F1034" s="2">
        <f t="shared" si="32"/>
        <v>11981126.916999999</v>
      </c>
      <c r="G1034" s="2">
        <f t="shared" si="33"/>
        <v>-1589967.8509999998</v>
      </c>
      <c r="H1034">
        <v>475.56299999999999</v>
      </c>
      <c r="I1034">
        <v>30528.672999999999</v>
      </c>
      <c r="J1034" s="21">
        <v>4.3</v>
      </c>
      <c r="K1034" s="21">
        <v>3.6</v>
      </c>
      <c r="L1034" s="21">
        <v>3.2</v>
      </c>
      <c r="M1034" s="21">
        <v>5.4</v>
      </c>
      <c r="N1034" s="21">
        <v>4.5999999999999996</v>
      </c>
      <c r="R1034" s="11" t="s">
        <v>205</v>
      </c>
      <c r="S1034">
        <f>SUMIF(GDP!$A$2:$A$195,'World-GCIRaw'!B1034,GDP!$I$2:$I$195)</f>
        <v>475.56299999999999</v>
      </c>
      <c r="T1034">
        <f>SUMIF(POP!$A$3:$A$235,'World-GCIRaw'!R1034,POP!$G$3:$G$235)</f>
        <v>30528.672999999999</v>
      </c>
    </row>
    <row r="1035" spans="1:20" hidden="1" x14ac:dyDescent="0.3">
      <c r="A1035">
        <v>2018</v>
      </c>
      <c r="B1035" s="28" t="s">
        <v>11</v>
      </c>
      <c r="C1035" s="12" t="s">
        <v>17</v>
      </c>
      <c r="D1035" s="10">
        <v>19345459.572000001</v>
      </c>
      <c r="E1035" s="10">
        <v>16671612.499</v>
      </c>
      <c r="F1035" s="2">
        <f t="shared" si="32"/>
        <v>36017072.071000002</v>
      </c>
      <c r="G1035" s="2">
        <f t="shared" si="33"/>
        <v>-2673847.0730000008</v>
      </c>
      <c r="H1035">
        <v>1297.68</v>
      </c>
      <c r="I1035">
        <v>53855.735000000001</v>
      </c>
      <c r="J1035" s="21">
        <v>0</v>
      </c>
      <c r="K1035" s="21">
        <v>0</v>
      </c>
      <c r="L1035" s="21">
        <v>0</v>
      </c>
      <c r="M1035" s="21">
        <v>0</v>
      </c>
      <c r="N1035" s="21">
        <v>0</v>
      </c>
      <c r="R1035" s="11" t="s">
        <v>335</v>
      </c>
      <c r="S1035">
        <f>SUMIF(GDP!$A$2:$A$195,'World-GCIRaw'!B1035,GDP!$I$2:$I$195)</f>
        <v>1297.68</v>
      </c>
      <c r="T1035">
        <f>SUMIF(POP!$A$3:$A$235,'World-GCIRaw'!R1035,POP!$G$3:$G$235)</f>
        <v>53855.735000000001</v>
      </c>
    </row>
    <row r="1036" spans="1:20" x14ac:dyDescent="0.3">
      <c r="A1036">
        <v>2018</v>
      </c>
      <c r="B1036" s="12" t="s">
        <v>259</v>
      </c>
      <c r="C1036" s="12" t="s">
        <v>276</v>
      </c>
      <c r="D1036" s="10">
        <v>8288940.1409999998</v>
      </c>
      <c r="E1036" s="10">
        <v>4874736.7089999998</v>
      </c>
      <c r="F1036" s="2">
        <f t="shared" si="32"/>
        <v>13163676.85</v>
      </c>
      <c r="G1036" s="2">
        <f t="shared" si="33"/>
        <v>-3414203.432</v>
      </c>
      <c r="H1036">
        <v>5726.7</v>
      </c>
      <c r="I1036">
        <v>2587.8009999999999</v>
      </c>
      <c r="J1036" s="21">
        <v>5.4</v>
      </c>
      <c r="K1036" s="21">
        <v>5.4</v>
      </c>
      <c r="L1036" s="21">
        <v>4.5999999999999996</v>
      </c>
      <c r="M1036" s="21">
        <v>6.3</v>
      </c>
      <c r="N1036" s="21">
        <v>4.5999999999999996</v>
      </c>
      <c r="R1036" s="11" t="s">
        <v>206</v>
      </c>
      <c r="S1036">
        <f>SUMIF(GDP!$A$2:$A$195,'World-GCIRaw'!B1036,GDP!$I$2:$I$195)</f>
        <v>5726.7</v>
      </c>
      <c r="T1036">
        <f>SUMIF(POP!$A$3:$A$235,'World-GCIRaw'!R1036,POP!$G$3:$G$235)</f>
        <v>2587.8009999999999</v>
      </c>
    </row>
    <row r="1037" spans="1:20" hidden="1" x14ac:dyDescent="0.3">
      <c r="A1037">
        <v>2018</v>
      </c>
      <c r="B1037" s="28" t="s">
        <v>447</v>
      </c>
      <c r="C1037" s="12" t="s">
        <v>497</v>
      </c>
      <c r="D1037" s="10">
        <v>116000</v>
      </c>
      <c r="E1037" s="10">
        <v>13000</v>
      </c>
      <c r="F1037" s="2">
        <f t="shared" si="32"/>
        <v>129000</v>
      </c>
      <c r="G1037" s="2">
        <f t="shared" si="33"/>
        <v>-103000</v>
      </c>
      <c r="H1037">
        <v>9037.1</v>
      </c>
      <c r="I1037">
        <v>11.311999999999999</v>
      </c>
      <c r="J1037" s="21">
        <v>0</v>
      </c>
      <c r="K1037" s="21">
        <v>0</v>
      </c>
      <c r="L1037" s="21">
        <v>0</v>
      </c>
      <c r="M1037" s="21">
        <v>0</v>
      </c>
      <c r="N1037" s="21">
        <v>0</v>
      </c>
      <c r="R1037" s="11" t="s">
        <v>336</v>
      </c>
      <c r="S1037">
        <f>SUMIF(GDP!$A$2:$A$195,'World-GCIRaw'!B1037,GDP!$I$2:$I$195)</f>
        <v>9037.1</v>
      </c>
      <c r="T1037">
        <f>SUMIF(POP!$A$3:$A$235,'World-GCIRaw'!R1037,POP!$G$3:$G$235)</f>
        <v>11.311999999999999</v>
      </c>
    </row>
    <row r="1038" spans="1:20" x14ac:dyDescent="0.3">
      <c r="A1038">
        <v>2018</v>
      </c>
      <c r="B1038" s="12" t="s">
        <v>448</v>
      </c>
      <c r="C1038" s="12" t="s">
        <v>487</v>
      </c>
      <c r="D1038" s="10">
        <v>13065198.523</v>
      </c>
      <c r="E1038" s="10">
        <v>838312.51</v>
      </c>
      <c r="F1038" s="2">
        <f t="shared" si="32"/>
        <v>13903511.033</v>
      </c>
      <c r="G1038" s="2">
        <f t="shared" si="33"/>
        <v>-12226886.013</v>
      </c>
      <c r="H1038">
        <v>972.38300000000004</v>
      </c>
      <c r="I1038">
        <v>29624.035</v>
      </c>
      <c r="J1038" s="21">
        <v>2.9</v>
      </c>
      <c r="K1038" s="21">
        <v>2.8</v>
      </c>
      <c r="L1038" s="21">
        <v>0</v>
      </c>
      <c r="M1038" s="21">
        <v>1.6</v>
      </c>
      <c r="N1038" s="21">
        <v>2.5</v>
      </c>
      <c r="R1038" s="11" t="s">
        <v>337</v>
      </c>
      <c r="S1038">
        <f>SUMIF(GDP!$A$2:$A$195,'World-GCIRaw'!B1038,GDP!$I$2:$I$195)</f>
        <v>972.38300000000004</v>
      </c>
      <c r="T1038">
        <f>SUMIF(POP!$A$3:$A$235,'World-GCIRaw'!R1038,POP!$G$3:$G$235)</f>
        <v>29624.035</v>
      </c>
    </row>
    <row r="1039" spans="1:20" x14ac:dyDescent="0.3">
      <c r="A1039">
        <v>2018</v>
      </c>
      <c r="B1039" s="12" t="s">
        <v>117</v>
      </c>
      <c r="C1039" s="12" t="s">
        <v>488</v>
      </c>
      <c r="D1039" s="10">
        <v>646029353.07000005</v>
      </c>
      <c r="E1039" s="10">
        <v>722668377.58000004</v>
      </c>
      <c r="F1039" s="2">
        <f t="shared" si="32"/>
        <v>1368697730.6500001</v>
      </c>
      <c r="G1039" s="2">
        <f t="shared" si="33"/>
        <v>76639024.50999999</v>
      </c>
      <c r="H1039">
        <v>53106.38</v>
      </c>
      <c r="I1039">
        <v>17084.458999999999</v>
      </c>
      <c r="J1039" s="21">
        <v>6.1</v>
      </c>
      <c r="K1039" s="21">
        <v>6.2</v>
      </c>
      <c r="L1039" s="21">
        <v>5.8</v>
      </c>
      <c r="M1039" s="21">
        <v>6.8</v>
      </c>
      <c r="N1039" s="21">
        <v>6.6</v>
      </c>
      <c r="R1039" s="11" t="s">
        <v>82</v>
      </c>
      <c r="S1039">
        <f>SUMIF(GDP!$A$2:$A$195,'World-GCIRaw'!B1039,GDP!$I$2:$I$195)</f>
        <v>53106.38</v>
      </c>
      <c r="T1039">
        <f>SUMIF(POP!$A$3:$A$235,'World-GCIRaw'!R1039,POP!$G$3:$G$235)</f>
        <v>17084.458999999999</v>
      </c>
    </row>
    <row r="1040" spans="1:20" x14ac:dyDescent="0.3">
      <c r="A1040">
        <v>2018</v>
      </c>
      <c r="B1040" s="12" t="s">
        <v>449</v>
      </c>
      <c r="C1040" s="12" t="s">
        <v>497</v>
      </c>
      <c r="D1040" s="10">
        <v>43685328.452</v>
      </c>
      <c r="E1040" s="10">
        <v>39796999.046999998</v>
      </c>
      <c r="F1040" s="2">
        <f t="shared" si="32"/>
        <v>83482327.498999998</v>
      </c>
      <c r="G1040" s="2">
        <f t="shared" si="33"/>
        <v>-3888329.4050000012</v>
      </c>
      <c r="H1040">
        <v>41266.85</v>
      </c>
      <c r="I1040">
        <v>4749.598</v>
      </c>
      <c r="J1040" s="21">
        <v>4.8</v>
      </c>
      <c r="K1040" s="21">
        <v>4.7</v>
      </c>
      <c r="L1040" s="21">
        <v>3.5</v>
      </c>
      <c r="M1040" s="21">
        <v>5.5</v>
      </c>
      <c r="N1040" s="21">
        <v>5.6</v>
      </c>
      <c r="R1040" s="11" t="s">
        <v>340</v>
      </c>
      <c r="S1040">
        <f>SUMIF(GDP!$A$2:$A$195,'World-GCIRaw'!B1040,GDP!$I$2:$I$195)</f>
        <v>41266.85</v>
      </c>
      <c r="T1040">
        <f>SUMIF(POP!$A$3:$A$235,'World-GCIRaw'!R1040,POP!$G$3:$G$235)</f>
        <v>4749.598</v>
      </c>
    </row>
    <row r="1041" spans="1:20" x14ac:dyDescent="0.3">
      <c r="A1041">
        <v>2018</v>
      </c>
      <c r="B1041" s="12" t="s">
        <v>450</v>
      </c>
      <c r="C1041" s="12" t="s">
        <v>276</v>
      </c>
      <c r="D1041" s="10">
        <v>7160326.6390000004</v>
      </c>
      <c r="E1041" s="10">
        <v>4777230.9179999996</v>
      </c>
      <c r="F1041" s="2">
        <f t="shared" si="32"/>
        <v>11937557.557</v>
      </c>
      <c r="G1041" s="2">
        <f t="shared" si="33"/>
        <v>-2383095.7210000008</v>
      </c>
      <c r="H1041">
        <v>2108.42</v>
      </c>
      <c r="I1041">
        <v>6284.7569999999996</v>
      </c>
      <c r="J1041" s="21">
        <v>3.5</v>
      </c>
      <c r="K1041" s="21">
        <v>4.3</v>
      </c>
      <c r="L1041" s="21">
        <v>0</v>
      </c>
      <c r="M1041" s="21">
        <v>3.1</v>
      </c>
      <c r="N1041" s="21">
        <v>3.8</v>
      </c>
      <c r="R1041" s="11" t="s">
        <v>341</v>
      </c>
      <c r="S1041">
        <f>SUMIF(GDP!$A$2:$A$195,'World-GCIRaw'!B1041,GDP!$I$2:$I$195)</f>
        <v>2108.42</v>
      </c>
      <c r="T1041">
        <f>SUMIF(POP!$A$3:$A$235,'World-GCIRaw'!R1041,POP!$G$3:$G$235)</f>
        <v>6284.7569999999996</v>
      </c>
    </row>
    <row r="1042" spans="1:20" x14ac:dyDescent="0.3">
      <c r="A1042">
        <v>2018</v>
      </c>
      <c r="B1042" s="12" t="s">
        <v>260</v>
      </c>
      <c r="C1042" s="12" t="s">
        <v>276</v>
      </c>
      <c r="D1042" s="10">
        <v>2594147.3969999999</v>
      </c>
      <c r="E1042" s="10">
        <v>1282364.5</v>
      </c>
      <c r="F1042" s="2">
        <f t="shared" si="32"/>
        <v>3876511.8969999999</v>
      </c>
      <c r="G1042" s="2">
        <f t="shared" si="33"/>
        <v>-1311782.8969999999</v>
      </c>
      <c r="H1042">
        <v>477.06799999999998</v>
      </c>
      <c r="I1042">
        <v>22311.375</v>
      </c>
      <c r="J1042" s="21">
        <v>3.3</v>
      </c>
      <c r="K1042" s="21">
        <v>3.8</v>
      </c>
      <c r="L1042" s="21">
        <v>3.6</v>
      </c>
      <c r="M1042" s="21">
        <v>3.6</v>
      </c>
      <c r="N1042" s="21">
        <v>3.4</v>
      </c>
      <c r="R1042" s="11" t="s">
        <v>207</v>
      </c>
      <c r="S1042">
        <f>SUMIF(GDP!$A$2:$A$195,'World-GCIRaw'!B1042,GDP!$I$2:$I$195)</f>
        <v>477.06799999999998</v>
      </c>
      <c r="T1042">
        <f>SUMIF(POP!$A$3:$A$235,'World-GCIRaw'!R1042,POP!$G$3:$G$235)</f>
        <v>22311.375</v>
      </c>
    </row>
    <row r="1043" spans="1:20" x14ac:dyDescent="0.3">
      <c r="A1043">
        <v>2018</v>
      </c>
      <c r="B1043" s="12" t="s">
        <v>261</v>
      </c>
      <c r="C1043" s="12" t="s">
        <v>276</v>
      </c>
      <c r="D1043" s="10">
        <v>43011523.215000004</v>
      </c>
      <c r="E1043" s="10">
        <v>62399742.737000003</v>
      </c>
      <c r="F1043" s="2">
        <f t="shared" si="32"/>
        <v>105411265.95200001</v>
      </c>
      <c r="G1043" s="2">
        <f t="shared" si="33"/>
        <v>19388219.522</v>
      </c>
      <c r="H1043">
        <v>2049.11</v>
      </c>
      <c r="I1043">
        <v>195875.23699999999</v>
      </c>
      <c r="J1043" s="21">
        <v>3.6</v>
      </c>
      <c r="K1043" s="21">
        <v>3.6</v>
      </c>
      <c r="L1043" s="21">
        <v>2.5</v>
      </c>
      <c r="M1043" s="21">
        <v>4.8</v>
      </c>
      <c r="N1043" s="21">
        <v>5.6</v>
      </c>
      <c r="R1043" s="11" t="s">
        <v>208</v>
      </c>
      <c r="S1043">
        <f>SUMIF(GDP!$A$2:$A$195,'World-GCIRaw'!B1043,GDP!$I$2:$I$195)</f>
        <v>2049.11</v>
      </c>
      <c r="T1043">
        <f>SUMIF(POP!$A$3:$A$235,'World-GCIRaw'!R1043,POP!$G$3:$G$235)</f>
        <v>195875.23699999999</v>
      </c>
    </row>
    <row r="1044" spans="1:20" x14ac:dyDescent="0.3">
      <c r="A1044">
        <v>2018</v>
      </c>
      <c r="B1044" s="12" t="s">
        <v>115</v>
      </c>
      <c r="C1044" s="12" t="s">
        <v>488</v>
      </c>
      <c r="D1044" s="10">
        <v>90401533.142000005</v>
      </c>
      <c r="E1044" s="10">
        <v>120466022.12800001</v>
      </c>
      <c r="F1044" s="2">
        <f t="shared" si="32"/>
        <v>210867555.27000001</v>
      </c>
      <c r="G1044" s="2">
        <f t="shared" si="33"/>
        <v>30064488.986000001</v>
      </c>
      <c r="H1044">
        <v>81694.63</v>
      </c>
      <c r="I1044">
        <v>5353.3630000000003</v>
      </c>
      <c r="J1044" s="21">
        <v>5.2</v>
      </c>
      <c r="K1044" s="21">
        <v>4.3</v>
      </c>
      <c r="L1044" s="21">
        <v>4</v>
      </c>
      <c r="M1044" s="21">
        <v>5.5</v>
      </c>
      <c r="N1044" s="21">
        <v>6</v>
      </c>
      <c r="R1044" s="11" t="s">
        <v>83</v>
      </c>
      <c r="S1044">
        <f>SUMIF(GDP!$A$2:$A$195,'World-GCIRaw'!B1044,GDP!$I$2:$I$195)</f>
        <v>81694.63</v>
      </c>
      <c r="T1044">
        <f>SUMIF(POP!$A$3:$A$235,'World-GCIRaw'!R1044,POP!$G$3:$G$235)</f>
        <v>5353.3630000000003</v>
      </c>
    </row>
    <row r="1045" spans="1:20" x14ac:dyDescent="0.3">
      <c r="A1045">
        <v>2018</v>
      </c>
      <c r="B1045" s="12" t="s">
        <v>164</v>
      </c>
      <c r="C1045" s="12" t="s">
        <v>137</v>
      </c>
      <c r="D1045" s="10">
        <v>25411788.634</v>
      </c>
      <c r="E1045" s="10">
        <v>46637447.222000003</v>
      </c>
      <c r="F1045" s="2">
        <f t="shared" si="32"/>
        <v>72049235.856000006</v>
      </c>
      <c r="G1045" s="2">
        <f t="shared" si="33"/>
        <v>21225658.588000003</v>
      </c>
      <c r="H1045">
        <v>19302.21</v>
      </c>
      <c r="I1045">
        <v>4829.9459999999999</v>
      </c>
      <c r="J1045" s="21">
        <v>5.8</v>
      </c>
      <c r="K1045" s="21">
        <v>5.8</v>
      </c>
      <c r="L1045" s="21">
        <v>0</v>
      </c>
      <c r="M1045" s="21">
        <v>5.6</v>
      </c>
      <c r="N1045" s="21">
        <v>6.3</v>
      </c>
      <c r="R1045" s="11" t="s">
        <v>147</v>
      </c>
      <c r="S1045">
        <f>SUMIF(GDP!$A$2:$A$195,'World-GCIRaw'!B1045,GDP!$I$2:$I$195)</f>
        <v>19302.21</v>
      </c>
      <c r="T1045">
        <f>SUMIF(POP!$A$3:$A$235,'World-GCIRaw'!R1045,POP!$G$3:$G$235)</f>
        <v>4829.9459999999999</v>
      </c>
    </row>
    <row r="1046" spans="1:20" x14ac:dyDescent="0.3">
      <c r="A1046">
        <v>2018</v>
      </c>
      <c r="B1046" s="12" t="s">
        <v>451</v>
      </c>
      <c r="C1046" s="12" t="s">
        <v>487</v>
      </c>
      <c r="D1046" s="10">
        <v>60162862.446000002</v>
      </c>
      <c r="E1046" s="10">
        <v>23630892.98</v>
      </c>
      <c r="F1046" s="2">
        <f t="shared" si="32"/>
        <v>83793755.425999999</v>
      </c>
      <c r="G1046" s="2">
        <f t="shared" si="33"/>
        <v>-36531969.466000006</v>
      </c>
      <c r="H1046">
        <v>1555.38</v>
      </c>
      <c r="I1046">
        <v>200813.818</v>
      </c>
      <c r="J1046" s="21">
        <v>3.8</v>
      </c>
      <c r="K1046" s="21">
        <v>3.9</v>
      </c>
      <c r="L1046" s="21">
        <v>3.3</v>
      </c>
      <c r="M1046" s="21">
        <v>4</v>
      </c>
      <c r="N1046" s="21">
        <v>4</v>
      </c>
      <c r="R1046" s="11" t="s">
        <v>344</v>
      </c>
      <c r="S1046">
        <f>SUMIF(GDP!$A$2:$A$195,'World-GCIRaw'!B1046,GDP!$I$2:$I$195)</f>
        <v>1555.38</v>
      </c>
      <c r="T1046">
        <f>SUMIF(POP!$A$3:$A$235,'World-GCIRaw'!R1046,POP!$G$3:$G$235)</f>
        <v>200813.818</v>
      </c>
    </row>
    <row r="1047" spans="1:20" hidden="1" x14ac:dyDescent="0.3">
      <c r="A1047">
        <v>2018</v>
      </c>
      <c r="B1047" s="28" t="s">
        <v>452</v>
      </c>
      <c r="C1047" s="12" t="s">
        <v>497</v>
      </c>
      <c r="D1047" s="10">
        <v>153000.24900000001</v>
      </c>
      <c r="E1047" s="10">
        <v>7699.7120000000004</v>
      </c>
      <c r="F1047" s="2">
        <f t="shared" si="32"/>
        <v>160699.96100000001</v>
      </c>
      <c r="G1047" s="2">
        <f t="shared" si="33"/>
        <v>-145300.53700000001</v>
      </c>
      <c r="H1047">
        <v>16091.29</v>
      </c>
      <c r="I1047">
        <v>21.963999999999999</v>
      </c>
      <c r="J1047" s="21">
        <v>0</v>
      </c>
      <c r="K1047" s="21">
        <v>0</v>
      </c>
      <c r="L1047" s="21">
        <v>0</v>
      </c>
      <c r="M1047" s="21">
        <v>0</v>
      </c>
      <c r="N1047" s="21">
        <v>0</v>
      </c>
      <c r="R1047" s="11" t="s">
        <v>345</v>
      </c>
      <c r="S1047">
        <f>SUMIF(GDP!$A$2:$A$195,'World-GCIRaw'!B1047,GDP!$I$2:$I$195)</f>
        <v>16091.29</v>
      </c>
      <c r="T1047">
        <f>SUMIF(POP!$A$3:$A$235,'World-GCIRaw'!R1047,POP!$G$3:$G$235)</f>
        <v>21.963999999999999</v>
      </c>
    </row>
    <row r="1048" spans="1:20" x14ac:dyDescent="0.3">
      <c r="A1048">
        <v>2018</v>
      </c>
      <c r="B1048" s="12" t="s">
        <v>453</v>
      </c>
      <c r="C1048" s="12" t="s">
        <v>498</v>
      </c>
      <c r="D1048" s="10">
        <v>23005891.074999999</v>
      </c>
      <c r="E1048" s="10">
        <v>11480406.384</v>
      </c>
      <c r="F1048" s="2">
        <f t="shared" si="32"/>
        <v>34486297.458999999</v>
      </c>
      <c r="G1048" s="2">
        <f t="shared" si="33"/>
        <v>-11525484.691</v>
      </c>
      <c r="H1048">
        <v>15679.04</v>
      </c>
      <c r="I1048">
        <v>4162.6180000000004</v>
      </c>
      <c r="J1048" s="21">
        <v>4.7</v>
      </c>
      <c r="K1048" s="21">
        <v>4.4000000000000004</v>
      </c>
      <c r="L1048" s="21">
        <v>4.5</v>
      </c>
      <c r="M1048" s="21">
        <v>6.2</v>
      </c>
      <c r="N1048" s="21">
        <v>6</v>
      </c>
      <c r="R1048" s="11" t="s">
        <v>346</v>
      </c>
      <c r="S1048">
        <f>SUMIF(GDP!$A$2:$A$195,'World-GCIRaw'!B1048,GDP!$I$2:$I$195)</f>
        <v>15679.04</v>
      </c>
      <c r="T1048">
        <f>SUMIF(POP!$A$3:$A$235,'World-GCIRaw'!R1048,POP!$G$3:$G$235)</f>
        <v>4162.6180000000004</v>
      </c>
    </row>
    <row r="1049" spans="1:20" hidden="1" x14ac:dyDescent="0.3">
      <c r="A1049">
        <v>2018</v>
      </c>
      <c r="B1049" s="28" t="s">
        <v>454</v>
      </c>
      <c r="C1049" s="12" t="s">
        <v>497</v>
      </c>
      <c r="D1049" s="10">
        <v>2820000</v>
      </c>
      <c r="E1049" s="10">
        <v>9540000</v>
      </c>
      <c r="F1049" s="2">
        <f t="shared" si="32"/>
        <v>12360000</v>
      </c>
      <c r="G1049" s="2">
        <f t="shared" si="33"/>
        <v>6720000</v>
      </c>
      <c r="H1049">
        <v>2530.23</v>
      </c>
      <c r="I1049">
        <v>8418.3459999999995</v>
      </c>
      <c r="J1049" s="21">
        <v>0</v>
      </c>
      <c r="K1049" s="21">
        <v>0</v>
      </c>
      <c r="L1049" s="21">
        <v>0</v>
      </c>
      <c r="M1049" s="21">
        <v>0</v>
      </c>
      <c r="N1049" s="21">
        <v>0</v>
      </c>
      <c r="R1049" s="11" t="s">
        <v>347</v>
      </c>
      <c r="S1049">
        <f>SUMIF(GDP!$A$2:$A$195,'World-GCIRaw'!B1049,GDP!$I$2:$I$195)</f>
        <v>2530.23</v>
      </c>
      <c r="T1049">
        <f>SUMIF(POP!$A$3:$A$235,'World-GCIRaw'!R1049,POP!$G$3:$G$235)</f>
        <v>8418.3459999999995</v>
      </c>
    </row>
    <row r="1050" spans="1:20" x14ac:dyDescent="0.3">
      <c r="A1050">
        <v>2018</v>
      </c>
      <c r="B1050" s="12" t="s">
        <v>455</v>
      </c>
      <c r="C1050" s="12" t="s">
        <v>498</v>
      </c>
      <c r="D1050" s="10">
        <v>13333953.084000001</v>
      </c>
      <c r="E1050" s="10">
        <v>9044992.1349999998</v>
      </c>
      <c r="F1050" s="2">
        <f t="shared" si="32"/>
        <v>22378945.219000001</v>
      </c>
      <c r="G1050" s="2">
        <f t="shared" si="33"/>
        <v>-4288960.949000001</v>
      </c>
      <c r="H1050">
        <v>5898.82</v>
      </c>
      <c r="I1050">
        <v>6896.9080000000004</v>
      </c>
      <c r="J1050" s="21">
        <v>2.6</v>
      </c>
      <c r="K1050" s="21">
        <v>2.4</v>
      </c>
      <c r="L1050" s="21">
        <v>0</v>
      </c>
      <c r="M1050" s="21">
        <v>3.3</v>
      </c>
      <c r="N1050" s="21">
        <v>2.6</v>
      </c>
      <c r="R1050" s="11" t="s">
        <v>348</v>
      </c>
      <c r="S1050">
        <f>SUMIF(GDP!$A$2:$A$195,'World-GCIRaw'!B1050,GDP!$I$2:$I$195)</f>
        <v>5898.82</v>
      </c>
      <c r="T1050">
        <f>SUMIF(POP!$A$3:$A$235,'World-GCIRaw'!R1050,POP!$G$3:$G$235)</f>
        <v>6896.9080000000004</v>
      </c>
    </row>
    <row r="1051" spans="1:20" hidden="1" x14ac:dyDescent="0.3">
      <c r="A1051">
        <v>2018</v>
      </c>
      <c r="B1051" s="12" t="s">
        <v>456</v>
      </c>
      <c r="C1051" s="12" t="s">
        <v>498</v>
      </c>
      <c r="D1051" s="10">
        <v>43123394.684</v>
      </c>
      <c r="E1051" s="10">
        <v>47894102.577</v>
      </c>
      <c r="F1051" s="2">
        <f t="shared" si="32"/>
        <v>91017497.261000007</v>
      </c>
      <c r="G1051" s="2">
        <f t="shared" si="33"/>
        <v>4770707.8929999992</v>
      </c>
      <c r="H1051">
        <v>7002.09</v>
      </c>
      <c r="I1051">
        <v>32551.814999999999</v>
      </c>
      <c r="J1051" s="21">
        <v>0</v>
      </c>
      <c r="K1051" s="21">
        <v>0</v>
      </c>
      <c r="L1051" s="21">
        <v>0</v>
      </c>
      <c r="M1051" s="21">
        <v>0</v>
      </c>
      <c r="N1051" s="21">
        <v>0</v>
      </c>
      <c r="R1051" s="11" t="s">
        <v>349</v>
      </c>
      <c r="S1051">
        <f>SUMIF(GDP!$A$2:$A$195,'World-GCIRaw'!B1051,GDP!$I$2:$I$195)</f>
        <v>7002.09</v>
      </c>
      <c r="T1051">
        <f>SUMIF(POP!$A$3:$A$235,'World-GCIRaw'!R1051,POP!$G$3:$G$235)</f>
        <v>32551.814999999999</v>
      </c>
    </row>
    <row r="1052" spans="1:20" x14ac:dyDescent="0.3">
      <c r="A1052">
        <v>2018</v>
      </c>
      <c r="B1052" s="12" t="s">
        <v>12</v>
      </c>
      <c r="C1052" s="12" t="s">
        <v>17</v>
      </c>
      <c r="D1052" s="10">
        <v>115038016.455</v>
      </c>
      <c r="E1052" s="10">
        <v>67487668.297999993</v>
      </c>
      <c r="F1052" s="2">
        <f t="shared" si="32"/>
        <v>182525684.75299999</v>
      </c>
      <c r="G1052" s="2">
        <f t="shared" si="33"/>
        <v>-47550348.157000005</v>
      </c>
      <c r="H1052">
        <v>3103.62</v>
      </c>
      <c r="I1052">
        <v>106512.07399999999</v>
      </c>
      <c r="J1052" s="21">
        <v>3</v>
      </c>
      <c r="K1052" s="21">
        <v>3.1</v>
      </c>
      <c r="L1052" s="21">
        <v>1.9</v>
      </c>
      <c r="M1052" s="21">
        <v>2.9</v>
      </c>
      <c r="N1052" s="21">
        <v>2.9</v>
      </c>
      <c r="R1052" s="11" t="s">
        <v>350</v>
      </c>
      <c r="S1052">
        <f>SUMIF(GDP!$A$2:$A$195,'World-GCIRaw'!B1052,GDP!$I$2:$I$195)</f>
        <v>3103.62</v>
      </c>
      <c r="T1052">
        <f>SUMIF(POP!$A$3:$A$235,'World-GCIRaw'!R1052,POP!$G$3:$G$235)</f>
        <v>106512.07399999999</v>
      </c>
    </row>
    <row r="1053" spans="1:20" x14ac:dyDescent="0.3">
      <c r="A1053">
        <v>2018</v>
      </c>
      <c r="B1053" s="12" t="s">
        <v>114</v>
      </c>
      <c r="C1053" s="12" t="s">
        <v>488</v>
      </c>
      <c r="D1053" s="10">
        <v>267699886.88800001</v>
      </c>
      <c r="E1053" s="10">
        <v>261815268.52500001</v>
      </c>
      <c r="F1053" s="2">
        <f t="shared" si="32"/>
        <v>529515155.41299999</v>
      </c>
      <c r="G1053" s="2">
        <f t="shared" si="33"/>
        <v>-5884618.3630000055</v>
      </c>
      <c r="H1053">
        <v>15430.93</v>
      </c>
      <c r="I1053">
        <v>38104.832000000002</v>
      </c>
      <c r="J1053" s="21">
        <v>4.2</v>
      </c>
      <c r="K1053" s="21">
        <v>4.0999999999999996</v>
      </c>
      <c r="L1053" s="21">
        <v>3.6</v>
      </c>
      <c r="M1053" s="21">
        <v>4.2</v>
      </c>
      <c r="N1053" s="21">
        <v>4.5</v>
      </c>
      <c r="R1053" s="11" t="s">
        <v>84</v>
      </c>
      <c r="S1053">
        <f>SUMIF(GDP!$A$2:$A$195,'World-GCIRaw'!B1053,GDP!$I$2:$I$195)</f>
        <v>15430.93</v>
      </c>
      <c r="T1053">
        <f>SUMIF(POP!$A$3:$A$235,'World-GCIRaw'!R1053,POP!$G$3:$G$235)</f>
        <v>38104.832000000002</v>
      </c>
    </row>
    <row r="1054" spans="1:20" x14ac:dyDescent="0.3">
      <c r="A1054">
        <v>2018</v>
      </c>
      <c r="B1054" s="12" t="s">
        <v>113</v>
      </c>
      <c r="C1054" s="12" t="s">
        <v>488</v>
      </c>
      <c r="D1054" s="10">
        <v>88958167.453999996</v>
      </c>
      <c r="E1054" s="10">
        <v>68651596.534999996</v>
      </c>
      <c r="F1054" s="2">
        <f t="shared" si="32"/>
        <v>157609763.98899999</v>
      </c>
      <c r="G1054" s="2">
        <f t="shared" si="33"/>
        <v>-20306570.919</v>
      </c>
      <c r="H1054">
        <v>23186.27</v>
      </c>
      <c r="I1054">
        <v>10291.196</v>
      </c>
      <c r="J1054" s="21">
        <v>5.7</v>
      </c>
      <c r="K1054" s="21">
        <v>6</v>
      </c>
      <c r="L1054" s="21">
        <v>4.2</v>
      </c>
      <c r="M1054" s="21">
        <v>5.2</v>
      </c>
      <c r="N1054" s="21">
        <v>5.5</v>
      </c>
      <c r="R1054" s="11" t="s">
        <v>85</v>
      </c>
      <c r="S1054">
        <f>SUMIF(GDP!$A$2:$A$195,'World-GCIRaw'!B1054,GDP!$I$2:$I$195)</f>
        <v>23186.27</v>
      </c>
      <c r="T1054">
        <f>SUMIF(POP!$A$3:$A$235,'World-GCIRaw'!R1054,POP!$G$3:$G$235)</f>
        <v>10291.196</v>
      </c>
    </row>
    <row r="1055" spans="1:20" x14ac:dyDescent="0.3">
      <c r="A1055">
        <v>2018</v>
      </c>
      <c r="B1055" s="12" t="s">
        <v>165</v>
      </c>
      <c r="C1055" s="12" t="s">
        <v>137</v>
      </c>
      <c r="D1055" s="10">
        <v>31696087.964000002</v>
      </c>
      <c r="E1055" s="10">
        <v>86469201.459000006</v>
      </c>
      <c r="F1055" s="2">
        <f t="shared" si="32"/>
        <v>118165289.42300001</v>
      </c>
      <c r="G1055" s="2">
        <f t="shared" si="33"/>
        <v>54773113.495000005</v>
      </c>
      <c r="H1055">
        <v>70779.520000000004</v>
      </c>
      <c r="I1055">
        <v>2694.8490000000002</v>
      </c>
      <c r="J1055" s="21">
        <v>5.9</v>
      </c>
      <c r="K1055" s="21">
        <v>5.8</v>
      </c>
      <c r="L1055" s="21">
        <v>0</v>
      </c>
      <c r="M1055" s="21">
        <v>5.6</v>
      </c>
      <c r="N1055" s="21">
        <v>6.5</v>
      </c>
      <c r="R1055" s="11" t="s">
        <v>148</v>
      </c>
      <c r="S1055">
        <f>SUMIF(GDP!$A$2:$A$195,'World-GCIRaw'!B1055,GDP!$I$2:$I$195)</f>
        <v>70779.520000000004</v>
      </c>
      <c r="T1055">
        <f>SUMIF(POP!$A$3:$A$235,'World-GCIRaw'!R1055,POP!$G$3:$G$235)</f>
        <v>2694.8490000000002</v>
      </c>
    </row>
    <row r="1056" spans="1:20" hidden="1" x14ac:dyDescent="0.3">
      <c r="A1056">
        <v>2018</v>
      </c>
      <c r="B1056" s="28" t="s">
        <v>112</v>
      </c>
      <c r="C1056" s="12" t="s">
        <v>488</v>
      </c>
      <c r="D1056" s="10">
        <v>5764281.7829999998</v>
      </c>
      <c r="E1056" s="10">
        <v>2706818.216</v>
      </c>
      <c r="F1056" s="2">
        <f t="shared" si="32"/>
        <v>8471099.9989999998</v>
      </c>
      <c r="G1056" s="2">
        <f t="shared" si="33"/>
        <v>-3057463.5669999998</v>
      </c>
      <c r="H1056">
        <v>3217.72</v>
      </c>
      <c r="I1056">
        <v>4041.0650000000001</v>
      </c>
      <c r="J1056" s="21">
        <v>0</v>
      </c>
      <c r="K1056" s="21">
        <v>0</v>
      </c>
      <c r="L1056" s="21">
        <v>0</v>
      </c>
      <c r="M1056" s="21">
        <v>0</v>
      </c>
      <c r="N1056" s="21">
        <v>0</v>
      </c>
      <c r="R1056" s="11" t="s">
        <v>86</v>
      </c>
      <c r="S1056">
        <f>SUMIF(GDP!$A$2:$A$195,'World-GCIRaw'!B1056,GDP!$I$2:$I$195)</f>
        <v>3217.72</v>
      </c>
      <c r="T1056">
        <f>SUMIF(POP!$A$3:$A$235,'World-GCIRaw'!R1056,POP!$G$3:$G$235)</f>
        <v>4041.0650000000001</v>
      </c>
    </row>
    <row r="1057" spans="1:20" x14ac:dyDescent="0.3">
      <c r="A1057">
        <v>2018</v>
      </c>
      <c r="B1057" s="12" t="s">
        <v>111</v>
      </c>
      <c r="C1057" s="12" t="s">
        <v>488</v>
      </c>
      <c r="D1057" s="10">
        <v>97877632.898000002</v>
      </c>
      <c r="E1057" s="10">
        <v>80077606.267000005</v>
      </c>
      <c r="F1057" s="2">
        <f t="shared" si="32"/>
        <v>177955239.16500002</v>
      </c>
      <c r="G1057" s="2">
        <f t="shared" si="33"/>
        <v>-17800026.630999997</v>
      </c>
      <c r="H1057">
        <v>12285.2</v>
      </c>
      <c r="I1057">
        <v>19580.633999999998</v>
      </c>
      <c r="J1057" s="21">
        <v>3.3</v>
      </c>
      <c r="K1057" s="21">
        <v>2.7</v>
      </c>
      <c r="L1057" s="21">
        <v>2.6</v>
      </c>
      <c r="M1057" s="21">
        <v>3.5</v>
      </c>
      <c r="N1057" s="21">
        <v>4</v>
      </c>
      <c r="R1057" s="11" t="s">
        <v>87</v>
      </c>
      <c r="S1057">
        <f>SUMIF(GDP!$A$2:$A$195,'World-GCIRaw'!B1057,GDP!$I$2:$I$195)</f>
        <v>12285.2</v>
      </c>
      <c r="T1057">
        <f>SUMIF(POP!$A$3:$A$235,'World-GCIRaw'!R1057,POP!$G$3:$G$235)</f>
        <v>19580.633999999998</v>
      </c>
    </row>
    <row r="1058" spans="1:20" x14ac:dyDescent="0.3">
      <c r="A1058">
        <v>2018</v>
      </c>
      <c r="B1058" s="12" t="s">
        <v>110</v>
      </c>
      <c r="C1058" s="12" t="s">
        <v>488</v>
      </c>
      <c r="D1058" s="10">
        <v>240225755.86399999</v>
      </c>
      <c r="E1058" s="10">
        <v>451494828.17299998</v>
      </c>
      <c r="F1058" s="2">
        <f t="shared" si="32"/>
        <v>691720584.03699994</v>
      </c>
      <c r="G1058" s="2">
        <f t="shared" si="33"/>
        <v>211269072.30899999</v>
      </c>
      <c r="H1058">
        <v>11326.77</v>
      </c>
      <c r="I1058">
        <v>143964.709</v>
      </c>
      <c r="J1058" s="21">
        <v>4</v>
      </c>
      <c r="K1058" s="21">
        <v>2.9</v>
      </c>
      <c r="L1058" s="21">
        <v>4.5</v>
      </c>
      <c r="M1058" s="21">
        <v>4.2</v>
      </c>
      <c r="N1058" s="21">
        <v>4.5999999999999996</v>
      </c>
      <c r="R1058" s="11" t="s">
        <v>88</v>
      </c>
      <c r="S1058">
        <f>SUMIF(GDP!$A$2:$A$195,'World-GCIRaw'!B1058,GDP!$I$2:$I$195)</f>
        <v>11326.77</v>
      </c>
      <c r="T1058">
        <f>SUMIF(POP!$A$3:$A$235,'World-GCIRaw'!R1058,POP!$G$3:$G$235)</f>
        <v>143964.709</v>
      </c>
    </row>
    <row r="1059" spans="1:20" x14ac:dyDescent="0.3">
      <c r="A1059">
        <v>2018</v>
      </c>
      <c r="B1059" s="12" t="s">
        <v>262</v>
      </c>
      <c r="C1059" s="12" t="s">
        <v>276</v>
      </c>
      <c r="D1059" s="10">
        <v>2588228.4840000002</v>
      </c>
      <c r="E1059" s="10">
        <v>1108287.4569999999</v>
      </c>
      <c r="F1059" s="2">
        <f t="shared" si="32"/>
        <v>3696515.9410000001</v>
      </c>
      <c r="G1059" s="2">
        <f t="shared" si="33"/>
        <v>-1479941.0270000002</v>
      </c>
      <c r="H1059">
        <v>791.33900000000006</v>
      </c>
      <c r="I1059">
        <v>12501.156000000001</v>
      </c>
      <c r="J1059" s="21">
        <v>4.5999999999999996</v>
      </c>
      <c r="K1059" s="21">
        <v>4.2</v>
      </c>
      <c r="L1059" s="21">
        <v>0</v>
      </c>
      <c r="M1059" s="21">
        <v>4.3</v>
      </c>
      <c r="N1059" s="21">
        <v>5</v>
      </c>
      <c r="R1059" s="11" t="s">
        <v>209</v>
      </c>
      <c r="S1059">
        <f>SUMIF(GDP!$A$2:$A$195,'World-GCIRaw'!B1059,GDP!$I$2:$I$195)</f>
        <v>791.33900000000006</v>
      </c>
      <c r="T1059">
        <f>SUMIF(POP!$A$3:$A$235,'World-GCIRaw'!R1059,POP!$G$3:$G$235)</f>
        <v>12501.156000000001</v>
      </c>
    </row>
    <row r="1060" spans="1:20" hidden="1" x14ac:dyDescent="0.3">
      <c r="A1060">
        <v>2018</v>
      </c>
      <c r="B1060" s="28" t="s">
        <v>482</v>
      </c>
      <c r="C1060" s="12" t="s">
        <v>498</v>
      </c>
      <c r="D1060" s="10">
        <v>331021.26699999999</v>
      </c>
      <c r="E1060" s="10">
        <v>53000</v>
      </c>
      <c r="F1060" s="2">
        <f t="shared" si="32"/>
        <v>384021.26699999999</v>
      </c>
      <c r="G1060" s="2">
        <f t="shared" si="33"/>
        <v>-278021.26699999999</v>
      </c>
      <c r="H1060">
        <v>18203.29</v>
      </c>
      <c r="I1060">
        <v>55.85</v>
      </c>
      <c r="J1060" s="21">
        <v>0</v>
      </c>
      <c r="K1060" s="21">
        <v>0</v>
      </c>
      <c r="L1060" s="21">
        <v>0</v>
      </c>
      <c r="M1060" s="21">
        <v>0</v>
      </c>
      <c r="N1060" s="21">
        <v>0</v>
      </c>
      <c r="R1060" s="11" t="s">
        <v>351</v>
      </c>
      <c r="S1060">
        <f>SUMIF(GDP!$A$2:$A$195,'World-GCIRaw'!B1060,GDP!$I$2:$I$195)</f>
        <v>18203.29</v>
      </c>
      <c r="T1060">
        <f>SUMIF(POP!$A$3:$A$235,'World-GCIRaw'!R1060,POP!$G$3:$G$235)</f>
        <v>55.85</v>
      </c>
    </row>
    <row r="1061" spans="1:20" hidden="1" x14ac:dyDescent="0.3">
      <c r="A1061">
        <v>2018</v>
      </c>
      <c r="B1061" s="28" t="s">
        <v>483</v>
      </c>
      <c r="C1061" s="12" t="s">
        <v>498</v>
      </c>
      <c r="D1061" s="10">
        <v>697120.505</v>
      </c>
      <c r="E1061" s="10">
        <v>96000</v>
      </c>
      <c r="F1061" s="2">
        <f t="shared" si="32"/>
        <v>793120.505</v>
      </c>
      <c r="G1061" s="2">
        <f t="shared" si="33"/>
        <v>-601120.505</v>
      </c>
      <c r="H1061">
        <v>10610.27</v>
      </c>
      <c r="I1061">
        <v>179.667</v>
      </c>
      <c r="J1061" s="21">
        <v>0</v>
      </c>
      <c r="K1061" s="21">
        <v>0</v>
      </c>
      <c r="L1061" s="21">
        <v>0</v>
      </c>
      <c r="M1061" s="21">
        <v>0</v>
      </c>
      <c r="N1061" s="21">
        <v>0</v>
      </c>
      <c r="R1061" s="11" t="s">
        <v>352</v>
      </c>
      <c r="S1061">
        <f>SUMIF(GDP!$A$2:$A$195,'World-GCIRaw'!B1061,GDP!$I$2:$I$195)</f>
        <v>10610.27</v>
      </c>
      <c r="T1061">
        <f>SUMIF(POP!$A$3:$A$235,'World-GCIRaw'!R1061,POP!$G$3:$G$235)</f>
        <v>179.667</v>
      </c>
    </row>
    <row r="1062" spans="1:20" hidden="1" x14ac:dyDescent="0.3">
      <c r="A1062">
        <v>2018</v>
      </c>
      <c r="B1062" s="28" t="s">
        <v>484</v>
      </c>
      <c r="C1062" s="12" t="s">
        <v>498</v>
      </c>
      <c r="D1062" s="10">
        <v>353627.07500000001</v>
      </c>
      <c r="E1062" s="10">
        <v>50000</v>
      </c>
      <c r="F1062" s="2">
        <f t="shared" si="32"/>
        <v>403627.07500000001</v>
      </c>
      <c r="G1062" s="2">
        <f t="shared" si="33"/>
        <v>-303627.07500000001</v>
      </c>
      <c r="H1062">
        <v>7490.54</v>
      </c>
      <c r="I1062">
        <v>110.2</v>
      </c>
      <c r="J1062" s="21">
        <v>0</v>
      </c>
      <c r="K1062" s="21">
        <v>0</v>
      </c>
      <c r="L1062" s="21">
        <v>0</v>
      </c>
      <c r="M1062" s="21">
        <v>0</v>
      </c>
      <c r="N1062" s="21">
        <v>0</v>
      </c>
      <c r="R1062" s="11" t="s">
        <v>354</v>
      </c>
      <c r="S1062">
        <f>SUMIF(GDP!$A$2:$A$195,'World-GCIRaw'!B1062,GDP!$I$2:$I$195)</f>
        <v>7490.54</v>
      </c>
      <c r="T1062">
        <f>SUMIF(POP!$A$3:$A$235,'World-GCIRaw'!R1062,POP!$G$3:$G$235)</f>
        <v>110.2</v>
      </c>
    </row>
    <row r="1063" spans="1:20" hidden="1" x14ac:dyDescent="0.3">
      <c r="A1063">
        <v>2018</v>
      </c>
      <c r="B1063" s="28" t="s">
        <v>458</v>
      </c>
      <c r="C1063" s="12" t="s">
        <v>497</v>
      </c>
      <c r="D1063" s="10">
        <v>362883.71600000001</v>
      </c>
      <c r="E1063" s="10">
        <v>46101.305</v>
      </c>
      <c r="F1063" s="2">
        <f t="shared" si="32"/>
        <v>408985.02100000001</v>
      </c>
      <c r="G1063" s="2">
        <f t="shared" si="33"/>
        <v>-316782.41100000002</v>
      </c>
      <c r="H1063">
        <v>4318.28</v>
      </c>
      <c r="I1063">
        <v>197.69499999999999</v>
      </c>
      <c r="J1063" s="21">
        <v>0</v>
      </c>
      <c r="K1063" s="21">
        <v>0</v>
      </c>
      <c r="L1063" s="21">
        <v>0</v>
      </c>
      <c r="M1063" s="21">
        <v>0</v>
      </c>
      <c r="N1063" s="21">
        <v>0</v>
      </c>
      <c r="R1063" s="11" t="s">
        <v>355</v>
      </c>
      <c r="S1063">
        <f>SUMIF(GDP!$A$2:$A$195,'World-GCIRaw'!B1063,GDP!$I$2:$I$195)</f>
        <v>4318.28</v>
      </c>
      <c r="T1063">
        <f>SUMIF(POP!$A$3:$A$235,'World-GCIRaw'!R1063,POP!$G$3:$G$235)</f>
        <v>197.69499999999999</v>
      </c>
    </row>
    <row r="1064" spans="1:20" hidden="1" x14ac:dyDescent="0.3">
      <c r="A1064">
        <v>2018</v>
      </c>
      <c r="B1064" s="28" t="s">
        <v>263</v>
      </c>
      <c r="C1064" s="12" t="s">
        <v>276</v>
      </c>
      <c r="D1064" s="10">
        <v>153023.6</v>
      </c>
      <c r="E1064" s="10">
        <v>15446.541999999999</v>
      </c>
      <c r="F1064" s="2">
        <f t="shared" si="32"/>
        <v>168470.14199999999</v>
      </c>
      <c r="G1064" s="2">
        <f t="shared" si="33"/>
        <v>-137577.05800000002</v>
      </c>
      <c r="H1064">
        <v>2063.23</v>
      </c>
      <c r="I1064">
        <v>208.81800000000001</v>
      </c>
      <c r="J1064" s="21">
        <v>0</v>
      </c>
      <c r="K1064" s="21">
        <v>0</v>
      </c>
      <c r="L1064" s="21">
        <v>0</v>
      </c>
      <c r="M1064" s="21">
        <v>0</v>
      </c>
      <c r="N1064" s="21">
        <v>0</v>
      </c>
      <c r="R1064" s="11" t="s">
        <v>211</v>
      </c>
      <c r="S1064">
        <f>SUMIF(GDP!$A$2:$A$195,'World-GCIRaw'!B1064,GDP!$I$2:$I$195)</f>
        <v>2063.23</v>
      </c>
      <c r="T1064">
        <f>SUMIF(POP!$A$3:$A$235,'World-GCIRaw'!R1064,POP!$G$3:$G$235)</f>
        <v>208.81800000000001</v>
      </c>
    </row>
    <row r="1065" spans="1:20" x14ac:dyDescent="0.3">
      <c r="A1065">
        <v>2018</v>
      </c>
      <c r="B1065" s="12" t="s">
        <v>166</v>
      </c>
      <c r="C1065" s="12" t="s">
        <v>137</v>
      </c>
      <c r="D1065" s="10">
        <v>135211178.074</v>
      </c>
      <c r="E1065" s="10">
        <v>294535553.148</v>
      </c>
      <c r="F1065" s="2">
        <f t="shared" si="32"/>
        <v>429746731.222</v>
      </c>
      <c r="G1065" s="2">
        <f t="shared" si="33"/>
        <v>159324375.074</v>
      </c>
      <c r="H1065">
        <v>23566.38</v>
      </c>
      <c r="I1065">
        <v>33554.343000000001</v>
      </c>
      <c r="J1065" s="21">
        <v>5.7</v>
      </c>
      <c r="K1065" s="21">
        <v>5.2</v>
      </c>
      <c r="L1065" s="21">
        <v>5.9</v>
      </c>
      <c r="M1065" s="21">
        <v>6.3</v>
      </c>
      <c r="N1065" s="21">
        <v>6.4</v>
      </c>
      <c r="R1065" s="11" t="s">
        <v>149</v>
      </c>
      <c r="S1065">
        <f>SUMIF(GDP!$A$2:$A$195,'World-GCIRaw'!B1065,GDP!$I$2:$I$195)</f>
        <v>23566.38</v>
      </c>
      <c r="T1065">
        <f>SUMIF(POP!$A$3:$A$235,'World-GCIRaw'!R1065,POP!$G$3:$G$235)</f>
        <v>33554.343000000001</v>
      </c>
    </row>
    <row r="1066" spans="1:20" x14ac:dyDescent="0.3">
      <c r="A1066">
        <v>2018</v>
      </c>
      <c r="B1066" s="12" t="s">
        <v>264</v>
      </c>
      <c r="C1066" s="12" t="s">
        <v>276</v>
      </c>
      <c r="D1066" s="10">
        <v>8071904.2060000002</v>
      </c>
      <c r="E1066" s="10">
        <v>3623445.2059999998</v>
      </c>
      <c r="F1066" s="2">
        <f t="shared" si="32"/>
        <v>11695349.412</v>
      </c>
      <c r="G1066" s="2">
        <f t="shared" si="33"/>
        <v>-4448459</v>
      </c>
      <c r="H1066">
        <v>1473.84</v>
      </c>
      <c r="I1066">
        <v>16294.27</v>
      </c>
      <c r="J1066" s="21">
        <v>4.5</v>
      </c>
      <c r="K1066" s="21">
        <v>4.5999999999999996</v>
      </c>
      <c r="L1066" s="21">
        <v>2.9</v>
      </c>
      <c r="M1066" s="21">
        <v>5.6</v>
      </c>
      <c r="N1066" s="21">
        <v>4.8</v>
      </c>
      <c r="R1066" s="11" t="s">
        <v>212</v>
      </c>
      <c r="S1066">
        <f>SUMIF(GDP!$A$2:$A$195,'World-GCIRaw'!B1066,GDP!$I$2:$I$195)</f>
        <v>1473.84</v>
      </c>
      <c r="T1066">
        <f>SUMIF(POP!$A$3:$A$235,'World-GCIRaw'!R1066,POP!$G$3:$G$235)</f>
        <v>16294.27</v>
      </c>
    </row>
    <row r="1067" spans="1:20" x14ac:dyDescent="0.3">
      <c r="A1067">
        <v>2018</v>
      </c>
      <c r="B1067" s="12" t="s">
        <v>109</v>
      </c>
      <c r="C1067" s="12" t="e">
        <v>#N/A</v>
      </c>
      <c r="D1067" s="10">
        <v>25882298.640000001</v>
      </c>
      <c r="E1067" s="10">
        <v>19226473.774999999</v>
      </c>
      <c r="F1067" s="2">
        <f t="shared" si="32"/>
        <v>45108772.414999999</v>
      </c>
      <c r="G1067" s="2">
        <f t="shared" si="33"/>
        <v>-6655824.8650000021</v>
      </c>
      <c r="H1067">
        <v>7243.4</v>
      </c>
      <c r="I1067">
        <v>8762.027</v>
      </c>
      <c r="J1067" s="21">
        <v>3.5</v>
      </c>
      <c r="K1067" s="21">
        <v>3.2</v>
      </c>
      <c r="L1067" s="21">
        <v>2.2000000000000002</v>
      </c>
      <c r="M1067" s="21">
        <v>3</v>
      </c>
      <c r="N1067" s="21">
        <v>4.2</v>
      </c>
      <c r="R1067" s="11" t="s">
        <v>89</v>
      </c>
      <c r="S1067">
        <f>SUMIF(GDP!$A$2:$A$195,'World-GCIRaw'!B1067,GDP!$I$2:$I$195)</f>
        <v>7243.4</v>
      </c>
      <c r="T1067">
        <f>SUMIF(POP!$A$3:$A$235,'World-GCIRaw'!R1067,POP!$G$3:$G$235)</f>
        <v>8762.027</v>
      </c>
    </row>
    <row r="1068" spans="1:20" x14ac:dyDescent="0.3">
      <c r="A1068">
        <v>2018</v>
      </c>
      <c r="B1068" s="12" t="s">
        <v>265</v>
      </c>
      <c r="C1068" s="12" t="s">
        <v>276</v>
      </c>
      <c r="D1068" s="10">
        <v>1329049.2790000001</v>
      </c>
      <c r="E1068" s="10">
        <v>619814.97100000002</v>
      </c>
      <c r="F1068" s="2">
        <f t="shared" si="32"/>
        <v>1948864.25</v>
      </c>
      <c r="G1068" s="2">
        <f t="shared" si="33"/>
        <v>-709234.30800000008</v>
      </c>
      <c r="H1068">
        <v>16472.11</v>
      </c>
      <c r="I1068">
        <v>95.234999999999999</v>
      </c>
      <c r="J1068" s="21">
        <v>4.7</v>
      </c>
      <c r="K1068" s="21">
        <v>4.4000000000000004</v>
      </c>
      <c r="L1068" s="21">
        <v>0</v>
      </c>
      <c r="M1068" s="21">
        <v>4.5</v>
      </c>
      <c r="N1068" s="21">
        <v>4.7</v>
      </c>
      <c r="R1068" s="11" t="s">
        <v>213</v>
      </c>
      <c r="S1068">
        <f>SUMIF(GDP!$A$2:$A$195,'World-GCIRaw'!B1068,GDP!$I$2:$I$195)</f>
        <v>16472.11</v>
      </c>
      <c r="T1068">
        <f>SUMIF(POP!$A$3:$A$235,'World-GCIRaw'!R1068,POP!$G$3:$G$235)</f>
        <v>95.234999999999999</v>
      </c>
    </row>
    <row r="1069" spans="1:20" x14ac:dyDescent="0.3">
      <c r="A1069">
        <v>2018</v>
      </c>
      <c r="B1069" s="12" t="s">
        <v>266</v>
      </c>
      <c r="C1069" s="12" t="s">
        <v>276</v>
      </c>
      <c r="D1069" s="10">
        <v>1429225.8959999999</v>
      </c>
      <c r="E1069" s="10">
        <v>825779.27099999995</v>
      </c>
      <c r="F1069" s="2">
        <f t="shared" si="32"/>
        <v>2255005.1669999999</v>
      </c>
      <c r="G1069" s="2">
        <f t="shared" si="33"/>
        <v>-603446.625</v>
      </c>
      <c r="H1069">
        <v>515.904</v>
      </c>
      <c r="I1069">
        <v>7719.7290000000003</v>
      </c>
      <c r="J1069" s="21">
        <v>2.6</v>
      </c>
      <c r="K1069" s="21">
        <v>3.2</v>
      </c>
      <c r="L1069" s="21">
        <v>0</v>
      </c>
      <c r="M1069" s="21">
        <v>3.3</v>
      </c>
      <c r="N1069" s="21">
        <v>2.8</v>
      </c>
      <c r="R1069" s="11" t="s">
        <v>214</v>
      </c>
      <c r="S1069">
        <f>SUMIF(GDP!$A$2:$A$195,'World-GCIRaw'!B1069,GDP!$I$2:$I$195)</f>
        <v>515.904</v>
      </c>
      <c r="T1069">
        <f>SUMIF(POP!$A$3:$A$235,'World-GCIRaw'!R1069,POP!$G$3:$G$235)</f>
        <v>7719.7290000000003</v>
      </c>
    </row>
    <row r="1070" spans="1:20" x14ac:dyDescent="0.3">
      <c r="A1070">
        <v>2018</v>
      </c>
      <c r="B1070" s="12" t="s">
        <v>13</v>
      </c>
      <c r="C1070" s="12" t="s">
        <v>17</v>
      </c>
      <c r="D1070" s="10">
        <v>370658225.63800001</v>
      </c>
      <c r="E1070" s="10">
        <v>412648736.26300001</v>
      </c>
      <c r="F1070" s="2">
        <f t="shared" si="32"/>
        <v>783306961.90100002</v>
      </c>
      <c r="G1070" s="2">
        <f t="shared" si="33"/>
        <v>41990510.625</v>
      </c>
      <c r="H1070">
        <v>64041.42</v>
      </c>
      <c r="I1070">
        <v>5791.9009999999998</v>
      </c>
      <c r="J1070" s="21">
        <v>6.4</v>
      </c>
      <c r="K1070" s="21">
        <v>6.3</v>
      </c>
      <c r="L1070" s="21">
        <v>5.9</v>
      </c>
      <c r="M1070" s="21">
        <v>6.7</v>
      </c>
      <c r="N1070" s="21">
        <v>6.9</v>
      </c>
      <c r="R1070" s="11" t="s">
        <v>356</v>
      </c>
      <c r="S1070">
        <f>SUMIF(GDP!$A$2:$A$195,'World-GCIRaw'!B1070,GDP!$I$2:$I$195)</f>
        <v>64041.42</v>
      </c>
      <c r="T1070">
        <f>SUMIF(POP!$A$3:$A$235,'World-GCIRaw'!R1070,POP!$G$3:$G$235)</f>
        <v>5791.9009999999998</v>
      </c>
    </row>
    <row r="1071" spans="1:20" x14ac:dyDescent="0.3">
      <c r="A1071">
        <v>2018</v>
      </c>
      <c r="B1071" s="12" t="s">
        <v>107</v>
      </c>
      <c r="C1071" s="12" t="s">
        <v>488</v>
      </c>
      <c r="D1071" s="10">
        <v>42233361.409999996</v>
      </c>
      <c r="E1071" s="10">
        <v>44209731.93</v>
      </c>
      <c r="F1071" s="2">
        <f t="shared" si="32"/>
        <v>86443093.340000004</v>
      </c>
      <c r="G1071" s="2">
        <f t="shared" si="33"/>
        <v>1976370.5200000033</v>
      </c>
      <c r="H1071">
        <v>26234.27</v>
      </c>
      <c r="I1071">
        <v>2081.2600000000002</v>
      </c>
      <c r="J1071" s="21">
        <v>4.5999999999999996</v>
      </c>
      <c r="K1071" s="21">
        <v>4.4000000000000004</v>
      </c>
      <c r="L1071" s="21">
        <v>2.9</v>
      </c>
      <c r="M1071" s="21">
        <v>5</v>
      </c>
      <c r="N1071" s="21">
        <v>4.3</v>
      </c>
      <c r="R1071" s="11" t="s">
        <v>92</v>
      </c>
      <c r="S1071">
        <f>SUMIF(GDP!$A$2:$A$195,'World-GCIRaw'!B1071,GDP!$I$2:$I$195)</f>
        <v>26234.27</v>
      </c>
      <c r="T1071">
        <f>SUMIF(POP!$A$3:$A$235,'World-GCIRaw'!R1071,POP!$G$3:$G$235)</f>
        <v>2081.2600000000002</v>
      </c>
    </row>
    <row r="1072" spans="1:20" hidden="1" x14ac:dyDescent="0.3">
      <c r="A1072">
        <v>2018</v>
      </c>
      <c r="B1072" s="28" t="s">
        <v>461</v>
      </c>
      <c r="C1072" s="12" t="s">
        <v>497</v>
      </c>
      <c r="D1072" s="10">
        <v>585000.03</v>
      </c>
      <c r="E1072" s="10">
        <v>619999.60699999996</v>
      </c>
      <c r="F1072" s="2">
        <f t="shared" si="32"/>
        <v>1204999.6370000001</v>
      </c>
      <c r="G1072" s="2">
        <f t="shared" si="33"/>
        <v>34999.576999999932</v>
      </c>
      <c r="H1072">
        <v>2270.81</v>
      </c>
      <c r="I1072">
        <v>623.28099999999995</v>
      </c>
      <c r="J1072" s="21">
        <v>0</v>
      </c>
      <c r="K1072" s="21">
        <v>0</v>
      </c>
      <c r="L1072" s="21">
        <v>0</v>
      </c>
      <c r="M1072" s="21">
        <v>0</v>
      </c>
      <c r="N1072" s="21">
        <v>0</v>
      </c>
      <c r="R1072" s="11" t="s">
        <v>358</v>
      </c>
      <c r="S1072">
        <f>SUMIF(GDP!$A$2:$A$195,'World-GCIRaw'!B1072,GDP!$I$2:$I$195)</f>
        <v>2270.81</v>
      </c>
      <c r="T1072">
        <f>SUMIF(POP!$A$3:$A$235,'World-GCIRaw'!R1072,POP!$G$3:$G$235)</f>
        <v>623.28099999999995</v>
      </c>
    </row>
    <row r="1073" spans="1:20" x14ac:dyDescent="0.3">
      <c r="A1073">
        <v>2018</v>
      </c>
      <c r="B1073" s="12" t="s">
        <v>268</v>
      </c>
      <c r="C1073" s="12" t="s">
        <v>276</v>
      </c>
      <c r="D1073" s="10">
        <v>93364505.75</v>
      </c>
      <c r="E1073" s="10">
        <v>93452851.454999998</v>
      </c>
      <c r="F1073" s="2">
        <f t="shared" si="32"/>
        <v>186817357.20499998</v>
      </c>
      <c r="G1073" s="2">
        <f t="shared" si="33"/>
        <v>88345.704999998212</v>
      </c>
      <c r="H1073">
        <v>6377.29</v>
      </c>
      <c r="I1073">
        <v>57398.421000000002</v>
      </c>
      <c r="J1073" s="21">
        <v>5.5</v>
      </c>
      <c r="K1073" s="21">
        <v>5.3</v>
      </c>
      <c r="L1073" s="21">
        <v>3.8</v>
      </c>
      <c r="M1073" s="21">
        <v>5.9</v>
      </c>
      <c r="N1073" s="21">
        <v>6.3</v>
      </c>
      <c r="R1073" s="11" t="s">
        <v>216</v>
      </c>
      <c r="S1073">
        <f>SUMIF(GDP!$A$2:$A$195,'World-GCIRaw'!B1073,GDP!$I$2:$I$195)</f>
        <v>6377.29</v>
      </c>
      <c r="T1073">
        <f>SUMIF(POP!$A$3:$A$235,'World-GCIRaw'!R1073,POP!$G$3:$G$235)</f>
        <v>57398.421000000002</v>
      </c>
    </row>
    <row r="1074" spans="1:20" x14ac:dyDescent="0.3">
      <c r="A1074">
        <v>2018</v>
      </c>
      <c r="B1074" s="12" t="s">
        <v>106</v>
      </c>
      <c r="C1074" s="12" t="s">
        <v>488</v>
      </c>
      <c r="D1074" s="10">
        <v>387568867.94700003</v>
      </c>
      <c r="E1074" s="10">
        <v>343036934.45700002</v>
      </c>
      <c r="F1074" s="2">
        <f t="shared" si="32"/>
        <v>730605802.40400004</v>
      </c>
      <c r="G1074" s="2">
        <f t="shared" si="33"/>
        <v>-44531933.49000001</v>
      </c>
      <c r="H1074">
        <v>30697.26</v>
      </c>
      <c r="I1074">
        <v>46397.451999999997</v>
      </c>
      <c r="J1074" s="21">
        <v>5.5</v>
      </c>
      <c r="K1074" s="21">
        <v>5.5</v>
      </c>
      <c r="L1074" s="21">
        <v>5.5</v>
      </c>
      <c r="M1074" s="21">
        <v>5.5</v>
      </c>
      <c r="N1074" s="21">
        <v>5.8</v>
      </c>
      <c r="R1074" s="11" t="s">
        <v>93</v>
      </c>
      <c r="S1074">
        <f>SUMIF(GDP!$A$2:$A$195,'World-GCIRaw'!B1074,GDP!$I$2:$I$195)</f>
        <v>30697.26</v>
      </c>
      <c r="T1074">
        <f>SUMIF(POP!$A$3:$A$235,'World-GCIRaw'!R1074,POP!$G$3:$G$235)</f>
        <v>46397.451999999997</v>
      </c>
    </row>
    <row r="1075" spans="1:20" x14ac:dyDescent="0.3">
      <c r="A1075">
        <v>2018</v>
      </c>
      <c r="B1075" s="12" t="s">
        <v>463</v>
      </c>
      <c r="C1075" s="12" t="s">
        <v>487</v>
      </c>
      <c r="D1075" s="10">
        <v>22896336.756000001</v>
      </c>
      <c r="E1075" s="10">
        <v>12298716.397</v>
      </c>
      <c r="F1075" s="2">
        <f t="shared" si="32"/>
        <v>35195053.152999997</v>
      </c>
      <c r="G1075" s="2">
        <f t="shared" si="33"/>
        <v>-10597620.359000001</v>
      </c>
      <c r="H1075">
        <v>4067.85</v>
      </c>
      <c r="I1075">
        <v>20950.041000000001</v>
      </c>
      <c r="J1075" s="21">
        <v>3.9</v>
      </c>
      <c r="K1075" s="21">
        <v>4.2</v>
      </c>
      <c r="L1075" s="21">
        <v>3.2</v>
      </c>
      <c r="M1075" s="21">
        <v>4.5</v>
      </c>
      <c r="N1075" s="21">
        <v>4.2</v>
      </c>
      <c r="R1075" s="11" t="s">
        <v>359</v>
      </c>
      <c r="S1075">
        <f>SUMIF(GDP!$A$2:$A$195,'World-GCIRaw'!B1075,GDP!$I$2:$I$195)</f>
        <v>4067.85</v>
      </c>
      <c r="T1075">
        <f>SUMIF(POP!$A$3:$A$235,'World-GCIRaw'!R1075,POP!$G$3:$G$235)</f>
        <v>20950.041000000001</v>
      </c>
    </row>
    <row r="1076" spans="1:20" hidden="1" x14ac:dyDescent="0.3">
      <c r="A1076">
        <v>2018</v>
      </c>
      <c r="B1076" s="28" t="s">
        <v>269</v>
      </c>
      <c r="C1076" s="12" t="e">
        <v>#N/A</v>
      </c>
      <c r="D1076" s="10">
        <v>7850081</v>
      </c>
      <c r="E1076" s="10">
        <v>3603882.4610000001</v>
      </c>
      <c r="F1076" s="2">
        <f t="shared" si="32"/>
        <v>11453963.460999999</v>
      </c>
      <c r="G1076" s="2">
        <f t="shared" si="33"/>
        <v>-4246198.5389999999</v>
      </c>
      <c r="H1076">
        <v>807.51800000000003</v>
      </c>
      <c r="I1076">
        <v>41511.525999999998</v>
      </c>
      <c r="J1076" s="21">
        <v>0</v>
      </c>
      <c r="K1076" s="21">
        <v>0</v>
      </c>
      <c r="L1076" s="21">
        <v>0</v>
      </c>
      <c r="M1076" s="21">
        <v>0</v>
      </c>
      <c r="N1076" s="21">
        <v>0</v>
      </c>
      <c r="R1076" s="11" t="s">
        <v>217</v>
      </c>
      <c r="S1076">
        <f>SUMIF(GDP!$A$2:$A$195,'World-GCIRaw'!B1076,GDP!$I$2:$I$195)</f>
        <v>807.51800000000003</v>
      </c>
      <c r="T1076">
        <f>SUMIF(POP!$A$3:$A$235,'World-GCIRaw'!R1076,POP!$G$3:$G$235)</f>
        <v>41511.525999999998</v>
      </c>
    </row>
    <row r="1077" spans="1:20" hidden="1" x14ac:dyDescent="0.3">
      <c r="A1077">
        <v>2018</v>
      </c>
      <c r="B1077" s="28" t="s">
        <v>464</v>
      </c>
      <c r="C1077" s="12" t="s">
        <v>498</v>
      </c>
      <c r="D1077" s="10">
        <v>1700000</v>
      </c>
      <c r="E1077" s="10">
        <v>2100000</v>
      </c>
      <c r="F1077" s="2">
        <f t="shared" si="32"/>
        <v>3800000</v>
      </c>
      <c r="G1077" s="2">
        <f t="shared" si="33"/>
        <v>400000</v>
      </c>
      <c r="H1077">
        <v>5799.19</v>
      </c>
      <c r="I1077">
        <v>568.30100000000004</v>
      </c>
      <c r="J1077" s="21">
        <v>0</v>
      </c>
      <c r="K1077" s="21">
        <v>0</v>
      </c>
      <c r="L1077" s="21">
        <v>0</v>
      </c>
      <c r="M1077" s="21">
        <v>0</v>
      </c>
      <c r="N1077" s="21">
        <v>0</v>
      </c>
      <c r="R1077" s="11" t="s">
        <v>360</v>
      </c>
      <c r="S1077">
        <f>SUMIF(GDP!$A$2:$A$195,'World-GCIRaw'!B1077,GDP!$I$2:$I$195)</f>
        <v>5799.19</v>
      </c>
      <c r="T1077">
        <f>SUMIF(POP!$A$3:$A$235,'World-GCIRaw'!R1077,POP!$G$3:$G$235)</f>
        <v>568.30100000000004</v>
      </c>
    </row>
    <row r="1078" spans="1:20" x14ac:dyDescent="0.3">
      <c r="A1078">
        <v>2018</v>
      </c>
      <c r="B1078" s="12" t="s">
        <v>105</v>
      </c>
      <c r="C1078" s="12" t="s">
        <v>488</v>
      </c>
      <c r="D1078" s="10">
        <v>170113684.09</v>
      </c>
      <c r="E1078" s="10">
        <v>165933299.20199999</v>
      </c>
      <c r="F1078" s="2">
        <f t="shared" si="32"/>
        <v>336046983.292</v>
      </c>
      <c r="G1078" s="2">
        <f t="shared" si="33"/>
        <v>-4180384.8880000114</v>
      </c>
      <c r="H1078">
        <v>53873.38</v>
      </c>
      <c r="I1078">
        <v>9982.7090000000007</v>
      </c>
      <c r="J1078" s="21">
        <v>5.6</v>
      </c>
      <c r="K1078" s="21">
        <v>5.5</v>
      </c>
      <c r="L1078" s="21">
        <v>4.5999999999999996</v>
      </c>
      <c r="M1078" s="21">
        <v>5.5</v>
      </c>
      <c r="N1078" s="21">
        <v>5.8</v>
      </c>
      <c r="R1078" s="11" t="s">
        <v>94</v>
      </c>
      <c r="S1078">
        <f>SUMIF(GDP!$A$2:$A$195,'World-GCIRaw'!B1078,GDP!$I$2:$I$195)</f>
        <v>53873.38</v>
      </c>
      <c r="T1078">
        <f>SUMIF(POP!$A$3:$A$235,'World-GCIRaw'!R1078,POP!$G$3:$G$235)</f>
        <v>9982.7090000000007</v>
      </c>
    </row>
    <row r="1079" spans="1:20" x14ac:dyDescent="0.3">
      <c r="A1079">
        <v>2018</v>
      </c>
      <c r="B1079" s="12" t="s">
        <v>104</v>
      </c>
      <c r="C1079" s="12" t="s">
        <v>488</v>
      </c>
      <c r="D1079" s="10">
        <v>278665555.57800001</v>
      </c>
      <c r="E1079" s="10">
        <v>310524275.08899999</v>
      </c>
      <c r="F1079" s="2">
        <f t="shared" si="32"/>
        <v>589189830.66700006</v>
      </c>
      <c r="G1079" s="2">
        <f t="shared" si="33"/>
        <v>31858719.510999978</v>
      </c>
      <c r="H1079">
        <v>82950.28</v>
      </c>
      <c r="I1079">
        <v>8582.1890000000003</v>
      </c>
      <c r="J1079" s="21">
        <v>6.6</v>
      </c>
      <c r="K1079" s="21">
        <v>6.3</v>
      </c>
      <c r="L1079" s="21">
        <v>6.6</v>
      </c>
      <c r="M1079" s="21">
        <v>4.5</v>
      </c>
      <c r="N1079" s="21">
        <v>6.2</v>
      </c>
      <c r="R1079" s="11" t="s">
        <v>95</v>
      </c>
      <c r="S1079">
        <f>SUMIF(GDP!$A$2:$A$195,'World-GCIRaw'!B1079,GDP!$I$2:$I$195)</f>
        <v>82950.28</v>
      </c>
      <c r="T1079">
        <f>SUMIF(POP!$A$3:$A$235,'World-GCIRaw'!R1079,POP!$G$3:$G$235)</f>
        <v>8582.1890000000003</v>
      </c>
    </row>
    <row r="1080" spans="1:20" x14ac:dyDescent="0.3">
      <c r="A1080">
        <v>2018</v>
      </c>
      <c r="B1080" s="12" t="s">
        <v>465</v>
      </c>
      <c r="C1080" s="12" t="s">
        <v>137</v>
      </c>
      <c r="D1080" s="10">
        <v>2447461.7999999998</v>
      </c>
      <c r="E1080" s="10">
        <v>1186448.1370000001</v>
      </c>
      <c r="F1080" s="2">
        <f t="shared" si="32"/>
        <v>3633909.9369999999</v>
      </c>
      <c r="G1080" s="2">
        <f t="shared" si="33"/>
        <v>-1261013.6629999997</v>
      </c>
      <c r="H1080">
        <v>825.77200000000005</v>
      </c>
      <c r="I1080">
        <v>9107.2109999999993</v>
      </c>
      <c r="J1080" s="21">
        <v>4.2</v>
      </c>
      <c r="K1080" s="21">
        <v>4.0999999999999996</v>
      </c>
      <c r="L1080" s="21">
        <v>3.7</v>
      </c>
      <c r="M1080" s="21">
        <v>2</v>
      </c>
      <c r="N1080" s="21">
        <v>4.3</v>
      </c>
      <c r="R1080" s="11" t="s">
        <v>361</v>
      </c>
      <c r="S1080">
        <f>SUMIF(GDP!$A$2:$A$195,'World-GCIRaw'!B1080,GDP!$I$2:$I$195)</f>
        <v>825.77200000000005</v>
      </c>
      <c r="T1080">
        <f>SUMIF(POP!$A$3:$A$235,'World-GCIRaw'!R1080,POP!$G$3:$G$235)</f>
        <v>9107.2109999999993</v>
      </c>
    </row>
    <row r="1081" spans="1:20" x14ac:dyDescent="0.3">
      <c r="A1081">
        <v>2018</v>
      </c>
      <c r="B1081" s="12" t="s">
        <v>14</v>
      </c>
      <c r="C1081" s="12" t="s">
        <v>17</v>
      </c>
      <c r="D1081" s="10">
        <v>249173519.01800001</v>
      </c>
      <c r="E1081" s="10">
        <v>252485154.11500001</v>
      </c>
      <c r="F1081" s="2">
        <f t="shared" si="32"/>
        <v>501658673.13300002</v>
      </c>
      <c r="G1081" s="2">
        <f t="shared" si="33"/>
        <v>3311635.0970000029</v>
      </c>
      <c r="H1081">
        <v>7187.19</v>
      </c>
      <c r="I1081">
        <v>69183.172999999995</v>
      </c>
      <c r="J1081" s="21">
        <v>4.0999999999999996</v>
      </c>
      <c r="K1081" s="21">
        <v>4.3</v>
      </c>
      <c r="L1081" s="21">
        <v>2.6</v>
      </c>
      <c r="M1081" s="21">
        <v>4.3</v>
      </c>
      <c r="N1081" s="21">
        <v>5.2</v>
      </c>
      <c r="R1081" s="11" t="s">
        <v>362</v>
      </c>
      <c r="S1081">
        <f>SUMIF(GDP!$A$2:$A$195,'World-GCIRaw'!B1081,GDP!$I$2:$I$195)</f>
        <v>7187.19</v>
      </c>
      <c r="T1081">
        <f>SUMIF(POP!$A$3:$A$235,'World-GCIRaw'!R1081,POP!$G$3:$G$235)</f>
        <v>69183.172999999995</v>
      </c>
    </row>
    <row r="1082" spans="1:20" hidden="1" x14ac:dyDescent="0.3">
      <c r="A1082">
        <v>2018</v>
      </c>
      <c r="B1082" s="28" t="s">
        <v>15</v>
      </c>
      <c r="C1082" s="12" t="s">
        <v>17</v>
      </c>
      <c r="D1082" s="10">
        <v>599153.125</v>
      </c>
      <c r="E1082" s="10">
        <v>48170.400999999998</v>
      </c>
      <c r="F1082" s="2">
        <f t="shared" si="32"/>
        <v>647323.52599999995</v>
      </c>
      <c r="G1082" s="2">
        <f t="shared" si="33"/>
        <v>-550982.72400000005</v>
      </c>
      <c r="H1082">
        <v>2435.0500000000002</v>
      </c>
      <c r="I1082">
        <v>1324.0940000000001</v>
      </c>
      <c r="J1082" s="21">
        <v>0</v>
      </c>
      <c r="K1082" s="21">
        <v>0</v>
      </c>
      <c r="L1082" s="21">
        <v>0</v>
      </c>
      <c r="M1082" s="21">
        <v>0</v>
      </c>
      <c r="N1082" s="21">
        <v>0</v>
      </c>
      <c r="R1082" s="11" t="s">
        <v>363</v>
      </c>
      <c r="S1082">
        <f>SUMIF(GDP!$A$2:$A$195,'World-GCIRaw'!B1082,GDP!$I$2:$I$195)</f>
        <v>2435.0500000000002</v>
      </c>
      <c r="T1082">
        <f>SUMIF(POP!$A$3:$A$235,'World-GCIRaw'!R1082,POP!$G$3:$G$235)</f>
        <v>1324.0940000000001</v>
      </c>
    </row>
    <row r="1083" spans="1:20" hidden="1" x14ac:dyDescent="0.3">
      <c r="A1083">
        <v>2018</v>
      </c>
      <c r="B1083" s="28" t="s">
        <v>270</v>
      </c>
      <c r="C1083" s="12" t="s">
        <v>276</v>
      </c>
      <c r="D1083" s="10">
        <v>2095340.797</v>
      </c>
      <c r="E1083" s="10">
        <v>1104824.1070000001</v>
      </c>
      <c r="F1083" s="2">
        <f t="shared" si="32"/>
        <v>3200164.9040000001</v>
      </c>
      <c r="G1083" s="2">
        <f t="shared" si="33"/>
        <v>-990516.69</v>
      </c>
      <c r="H1083">
        <v>670.28300000000002</v>
      </c>
      <c r="I1083">
        <v>7990.9260000000004</v>
      </c>
      <c r="J1083" s="21">
        <v>0</v>
      </c>
      <c r="K1083" s="21">
        <v>0</v>
      </c>
      <c r="L1083" s="21">
        <v>0</v>
      </c>
      <c r="M1083" s="21">
        <v>0</v>
      </c>
      <c r="N1083" s="21">
        <v>0</v>
      </c>
      <c r="R1083" s="11" t="s">
        <v>218</v>
      </c>
      <c r="S1083">
        <f>SUMIF(GDP!$A$2:$A$195,'World-GCIRaw'!B1083,GDP!$I$2:$I$195)</f>
        <v>670.28300000000002</v>
      </c>
      <c r="T1083">
        <f>SUMIF(POP!$A$3:$A$235,'World-GCIRaw'!R1083,POP!$G$3:$G$235)</f>
        <v>7990.9260000000004</v>
      </c>
    </row>
    <row r="1084" spans="1:20" hidden="1" x14ac:dyDescent="0.3">
      <c r="A1084">
        <v>2018</v>
      </c>
      <c r="B1084" s="28" t="s">
        <v>466</v>
      </c>
      <c r="C1084" s="12" t="s">
        <v>497</v>
      </c>
      <c r="D1084" s="10">
        <v>269208.80499999999</v>
      </c>
      <c r="E1084" s="10">
        <v>14940.249</v>
      </c>
      <c r="F1084" s="2">
        <f t="shared" si="32"/>
        <v>284149.054</v>
      </c>
      <c r="G1084" s="2">
        <f t="shared" si="33"/>
        <v>-254268.55599999998</v>
      </c>
      <c r="H1084">
        <v>4665.24</v>
      </c>
      <c r="I1084">
        <v>109.008</v>
      </c>
      <c r="J1084" s="21">
        <v>0</v>
      </c>
      <c r="K1084" s="21">
        <v>0</v>
      </c>
      <c r="L1084" s="21">
        <v>0</v>
      </c>
      <c r="M1084" s="21">
        <v>0</v>
      </c>
      <c r="N1084" s="21">
        <v>0</v>
      </c>
      <c r="R1084" s="11" t="s">
        <v>365</v>
      </c>
      <c r="S1084">
        <f>SUMIF(GDP!$A$2:$A$195,'World-GCIRaw'!B1084,GDP!$I$2:$I$195)</f>
        <v>4665.24</v>
      </c>
      <c r="T1084">
        <f>SUMIF(POP!$A$3:$A$235,'World-GCIRaw'!R1084,POP!$G$3:$G$235)</f>
        <v>109.008</v>
      </c>
    </row>
    <row r="1085" spans="1:20" x14ac:dyDescent="0.3">
      <c r="A1085">
        <v>2018</v>
      </c>
      <c r="B1085" s="12" t="s">
        <v>467</v>
      </c>
      <c r="C1085" s="12" t="s">
        <v>498</v>
      </c>
      <c r="D1085" s="10">
        <v>7380303.6370000001</v>
      </c>
      <c r="E1085" s="10">
        <v>10029838.784</v>
      </c>
      <c r="F1085" s="2">
        <f t="shared" si="32"/>
        <v>17410142.421</v>
      </c>
      <c r="G1085" s="2">
        <f t="shared" si="33"/>
        <v>2649535.1469999999</v>
      </c>
      <c r="H1085">
        <v>16223.46</v>
      </c>
      <c r="I1085">
        <v>1372.598</v>
      </c>
      <c r="J1085" s="21">
        <v>4.3</v>
      </c>
      <c r="K1085" s="21">
        <v>4.0999999999999996</v>
      </c>
      <c r="L1085" s="21">
        <v>0</v>
      </c>
      <c r="M1085" s="21">
        <v>3.8</v>
      </c>
      <c r="N1085" s="21">
        <v>4.0999999999999996</v>
      </c>
      <c r="R1085" s="11" t="s">
        <v>366</v>
      </c>
      <c r="S1085">
        <f>SUMIF(GDP!$A$2:$A$195,'World-GCIRaw'!B1085,GDP!$I$2:$I$195)</f>
        <v>16223.46</v>
      </c>
      <c r="T1085">
        <f>SUMIF(POP!$A$3:$A$235,'World-GCIRaw'!R1085,POP!$G$3:$G$235)</f>
        <v>1372.598</v>
      </c>
    </row>
    <row r="1086" spans="1:20" x14ac:dyDescent="0.3">
      <c r="A1086">
        <v>2018</v>
      </c>
      <c r="B1086" s="12" t="s">
        <v>271</v>
      </c>
      <c r="C1086" s="12" t="s">
        <v>276</v>
      </c>
      <c r="D1086" s="10">
        <v>22667004.377999999</v>
      </c>
      <c r="E1086" s="10">
        <v>15529602.115</v>
      </c>
      <c r="F1086" s="2">
        <f t="shared" si="32"/>
        <v>38196606.493000001</v>
      </c>
      <c r="G1086" s="2">
        <f t="shared" si="33"/>
        <v>-7137402.2629999984</v>
      </c>
      <c r="H1086">
        <v>3423.18</v>
      </c>
      <c r="I1086">
        <v>11659.174000000001</v>
      </c>
      <c r="J1086" s="21">
        <v>5.4</v>
      </c>
      <c r="K1086" s="21">
        <v>5.6</v>
      </c>
      <c r="L1086" s="21">
        <v>4.9000000000000004</v>
      </c>
      <c r="M1086" s="21">
        <v>5.9</v>
      </c>
      <c r="N1086" s="21">
        <v>6.1</v>
      </c>
      <c r="R1086" s="11" t="s">
        <v>219</v>
      </c>
      <c r="S1086">
        <f>SUMIF(GDP!$A$2:$A$195,'World-GCIRaw'!B1086,GDP!$I$2:$I$195)</f>
        <v>3423.18</v>
      </c>
      <c r="T1086">
        <f>SUMIF(POP!$A$3:$A$235,'World-GCIRaw'!R1086,POP!$G$3:$G$235)</f>
        <v>11659.174000000001</v>
      </c>
    </row>
    <row r="1087" spans="1:20" x14ac:dyDescent="0.3">
      <c r="A1087">
        <v>2018</v>
      </c>
      <c r="B1087" s="12" t="s">
        <v>168</v>
      </c>
      <c r="C1087" s="12" t="s">
        <v>137</v>
      </c>
      <c r="D1087" s="10">
        <v>223039038.051</v>
      </c>
      <c r="E1087" s="10">
        <v>168023390.683</v>
      </c>
      <c r="F1087" s="2">
        <f t="shared" si="32"/>
        <v>391062428.73399997</v>
      </c>
      <c r="G1087" s="2">
        <f t="shared" si="33"/>
        <v>-55015647.368000001</v>
      </c>
      <c r="H1087">
        <v>9346.23</v>
      </c>
      <c r="I1087">
        <v>81916.870999999999</v>
      </c>
      <c r="J1087" s="21">
        <v>4.9000000000000004</v>
      </c>
      <c r="K1087" s="21">
        <v>4.9000000000000004</v>
      </c>
      <c r="L1087" s="21">
        <v>2.8</v>
      </c>
      <c r="M1087" s="21">
        <v>5.2</v>
      </c>
      <c r="N1087" s="21">
        <v>5.9</v>
      </c>
      <c r="R1087" s="11" t="s">
        <v>152</v>
      </c>
      <c r="S1087">
        <f>SUMIF(GDP!$A$2:$A$195,'World-GCIRaw'!B1087,GDP!$I$2:$I$195)</f>
        <v>9346.23</v>
      </c>
      <c r="T1087">
        <f>SUMIF(POP!$A$3:$A$235,'World-GCIRaw'!R1087,POP!$G$3:$G$235)</f>
        <v>81916.870999999999</v>
      </c>
    </row>
    <row r="1088" spans="1:20" hidden="1" x14ac:dyDescent="0.3">
      <c r="A1088">
        <v>2018</v>
      </c>
      <c r="B1088" s="28" t="s">
        <v>468</v>
      </c>
      <c r="C1088" s="12" t="s">
        <v>137</v>
      </c>
      <c r="D1088" s="10">
        <v>2500000</v>
      </c>
      <c r="E1088" s="10">
        <v>10000000</v>
      </c>
      <c r="F1088" s="2">
        <f t="shared" si="32"/>
        <v>12500000</v>
      </c>
      <c r="G1088" s="2">
        <f t="shared" si="33"/>
        <v>7500000</v>
      </c>
      <c r="H1088">
        <v>7645.92</v>
      </c>
      <c r="I1088">
        <v>5851.4660000000003</v>
      </c>
      <c r="J1088" s="21">
        <v>0</v>
      </c>
      <c r="K1088" s="21">
        <v>0</v>
      </c>
      <c r="L1088" s="21">
        <v>0</v>
      </c>
      <c r="M1088" s="21">
        <v>0</v>
      </c>
      <c r="N1088" s="21">
        <v>0</v>
      </c>
      <c r="R1088" s="11" t="s">
        <v>367</v>
      </c>
      <c r="S1088">
        <f>SUMIF(GDP!$A$2:$A$195,'World-GCIRaw'!B1088,GDP!$I$2:$I$195)</f>
        <v>7645.92</v>
      </c>
      <c r="T1088">
        <f>SUMIF(POP!$A$3:$A$235,'World-GCIRaw'!R1088,POP!$G$3:$G$235)</f>
        <v>5851.4660000000003</v>
      </c>
    </row>
    <row r="1089" spans="1:20" hidden="1" x14ac:dyDescent="0.3">
      <c r="A1089">
        <v>2018</v>
      </c>
      <c r="B1089" s="28" t="s">
        <v>469</v>
      </c>
      <c r="C1089" s="12" t="s">
        <v>497</v>
      </c>
      <c r="D1089" s="10">
        <v>35124.574999999997</v>
      </c>
      <c r="E1089" s="10">
        <v>158.55500000000001</v>
      </c>
      <c r="F1089" s="2">
        <f t="shared" si="32"/>
        <v>35283.129999999997</v>
      </c>
      <c r="G1089" s="2">
        <f t="shared" si="33"/>
        <v>-34966.019999999997</v>
      </c>
      <c r="H1089">
        <v>4096.25</v>
      </c>
      <c r="I1089">
        <v>11.287000000000001</v>
      </c>
      <c r="J1089" s="21">
        <v>0</v>
      </c>
      <c r="K1089" s="21">
        <v>0</v>
      </c>
      <c r="L1089" s="21">
        <v>0</v>
      </c>
      <c r="M1089" s="21">
        <v>0</v>
      </c>
      <c r="N1089" s="21">
        <v>0</v>
      </c>
      <c r="R1089" s="11" t="s">
        <v>369</v>
      </c>
      <c r="S1089">
        <f>SUMIF(GDP!$A$2:$A$195,'World-GCIRaw'!B1089,GDP!$I$2:$I$195)</f>
        <v>4096.25</v>
      </c>
      <c r="T1089">
        <f>SUMIF(POP!$A$3:$A$235,'World-GCIRaw'!R1089,POP!$G$3:$G$235)</f>
        <v>11.287000000000001</v>
      </c>
    </row>
    <row r="1090" spans="1:20" x14ac:dyDescent="0.3">
      <c r="A1090">
        <v>2018</v>
      </c>
      <c r="B1090" s="12" t="s">
        <v>272</v>
      </c>
      <c r="C1090" s="12" t="s">
        <v>276</v>
      </c>
      <c r="D1090" s="10">
        <v>6729436.5</v>
      </c>
      <c r="E1090" s="10">
        <v>3087363.5759999999</v>
      </c>
      <c r="F1090" s="2">
        <f t="shared" si="32"/>
        <v>9816800.0759999994</v>
      </c>
      <c r="G1090" s="2">
        <f t="shared" si="33"/>
        <v>-3642072.9240000001</v>
      </c>
      <c r="H1090">
        <v>724.37099999999998</v>
      </c>
      <c r="I1090">
        <v>44270.563000000002</v>
      </c>
      <c r="J1090" s="21">
        <v>3.5</v>
      </c>
      <c r="K1090" s="21">
        <v>3.5</v>
      </c>
      <c r="L1090" s="21">
        <v>2.8</v>
      </c>
      <c r="M1090" s="21">
        <v>4.0999999999999996</v>
      </c>
      <c r="N1090" s="21">
        <v>4.5999999999999996</v>
      </c>
      <c r="R1090" s="11" t="s">
        <v>220</v>
      </c>
      <c r="S1090">
        <f>SUMIF(GDP!$A$2:$A$195,'World-GCIRaw'!B1090,GDP!$I$2:$I$195)</f>
        <v>724.37099999999998</v>
      </c>
      <c r="T1090">
        <f>SUMIF(POP!$A$3:$A$235,'World-GCIRaw'!R1090,POP!$G$3:$G$235)</f>
        <v>44270.563000000002</v>
      </c>
    </row>
    <row r="1091" spans="1:20" x14ac:dyDescent="0.3">
      <c r="A1091">
        <v>2018</v>
      </c>
      <c r="B1091" s="12" t="s">
        <v>103</v>
      </c>
      <c r="C1091" s="12" t="s">
        <v>488</v>
      </c>
      <c r="D1091" s="10">
        <v>56837738.045000002</v>
      </c>
      <c r="E1091" s="10">
        <v>47373440.590000004</v>
      </c>
      <c r="F1091" s="2">
        <f t="shared" ref="F1091:F1103" si="34">E1091+D1091</f>
        <v>104211178.63500001</v>
      </c>
      <c r="G1091" s="2">
        <f t="shared" ref="G1091:G1103" si="35">E1091-D1091</f>
        <v>-9464297.4549999982</v>
      </c>
      <c r="H1091">
        <v>2963.47</v>
      </c>
      <c r="I1091">
        <v>44009.214</v>
      </c>
      <c r="J1091" s="21">
        <v>3.6</v>
      </c>
      <c r="K1091" s="21">
        <v>2.4</v>
      </c>
      <c r="L1091" s="21">
        <v>3.9</v>
      </c>
      <c r="M1091" s="21">
        <v>3.5</v>
      </c>
      <c r="N1091" s="21">
        <v>4</v>
      </c>
      <c r="R1091" s="11" t="s">
        <v>96</v>
      </c>
      <c r="S1091">
        <f>SUMIF(GDP!$A$2:$A$195,'World-GCIRaw'!B1091,GDP!$I$2:$I$195)</f>
        <v>2963.47</v>
      </c>
      <c r="T1091">
        <f>SUMIF(POP!$A$3:$A$235,'World-GCIRaw'!R1091,POP!$G$3:$G$235)</f>
        <v>44009.214</v>
      </c>
    </row>
    <row r="1092" spans="1:20" x14ac:dyDescent="0.3">
      <c r="A1092">
        <v>2018</v>
      </c>
      <c r="B1092" s="12" t="s">
        <v>169</v>
      </c>
      <c r="C1092" s="12" t="s">
        <v>137</v>
      </c>
      <c r="D1092" s="10">
        <v>255789577.646</v>
      </c>
      <c r="E1092" s="10">
        <v>344954241.99599999</v>
      </c>
      <c r="F1092" s="2">
        <f t="shared" si="34"/>
        <v>600743819.64199996</v>
      </c>
      <c r="G1092" s="2">
        <f t="shared" si="35"/>
        <v>89164664.349999994</v>
      </c>
      <c r="H1092">
        <v>40711.449999999997</v>
      </c>
      <c r="I1092">
        <v>9541.6149999999998</v>
      </c>
      <c r="J1092" s="21">
        <v>6.2</v>
      </c>
      <c r="K1092" s="21">
        <v>6.4</v>
      </c>
      <c r="L1092" s="21">
        <v>0</v>
      </c>
      <c r="M1092" s="21">
        <v>6.6</v>
      </c>
      <c r="N1092" s="21">
        <v>6.6</v>
      </c>
      <c r="R1092" s="11" t="s">
        <v>153</v>
      </c>
      <c r="S1092">
        <f>SUMIF(GDP!$A$2:$A$195,'World-GCIRaw'!B1092,GDP!$I$2:$I$195)</f>
        <v>40711.449999999997</v>
      </c>
      <c r="T1092">
        <f>SUMIF(POP!$A$3:$A$235,'World-GCIRaw'!R1092,POP!$G$3:$G$235)</f>
        <v>9541.6149999999998</v>
      </c>
    </row>
    <row r="1093" spans="1:20" x14ac:dyDescent="0.3">
      <c r="A1093">
        <v>2018</v>
      </c>
      <c r="B1093" s="12" t="s">
        <v>102</v>
      </c>
      <c r="C1093" s="12" t="s">
        <v>488</v>
      </c>
      <c r="D1093" s="10">
        <v>669640211.36000001</v>
      </c>
      <c r="E1093" s="10">
        <v>487069299.32999998</v>
      </c>
      <c r="F1093" s="2">
        <f t="shared" si="34"/>
        <v>1156709510.6900001</v>
      </c>
      <c r="G1093" s="2">
        <f t="shared" si="35"/>
        <v>-182570912.03000003</v>
      </c>
      <c r="H1093">
        <v>42558</v>
      </c>
      <c r="I1093">
        <v>66824.418000000005</v>
      </c>
      <c r="J1093" s="21">
        <v>5</v>
      </c>
      <c r="K1093" s="21">
        <v>5.0999999999999996</v>
      </c>
      <c r="L1093" s="21">
        <v>4.7</v>
      </c>
      <c r="M1093" s="21">
        <v>5.5</v>
      </c>
      <c r="N1093" s="21">
        <v>5.5</v>
      </c>
      <c r="R1093" s="11" t="s">
        <v>97</v>
      </c>
      <c r="S1093">
        <f>SUMIF(GDP!$A$2:$A$195,'World-GCIRaw'!B1093,GDP!$I$2:$I$195)</f>
        <v>42558</v>
      </c>
      <c r="T1093">
        <f>SUMIF(POP!$A$3:$A$235,'World-GCIRaw'!R1093,POP!$G$3:$G$235)</f>
        <v>66824.418000000005</v>
      </c>
    </row>
    <row r="1094" spans="1:20" x14ac:dyDescent="0.3">
      <c r="A1094">
        <v>2018</v>
      </c>
      <c r="B1094" s="12" t="s">
        <v>273</v>
      </c>
      <c r="C1094" s="12" t="s">
        <v>276</v>
      </c>
      <c r="D1094" s="10">
        <v>8802595.4230000004</v>
      </c>
      <c r="E1094" s="10">
        <v>3664640.338</v>
      </c>
      <c r="F1094" s="2">
        <f t="shared" si="34"/>
        <v>12467235.761</v>
      </c>
      <c r="G1094" s="2">
        <f t="shared" si="35"/>
        <v>-5137955.0850000009</v>
      </c>
      <c r="H1094">
        <v>1133.53</v>
      </c>
      <c r="I1094">
        <v>59091.392</v>
      </c>
      <c r="J1094" s="21">
        <v>3.6</v>
      </c>
      <c r="K1094" s="21">
        <v>3.5</v>
      </c>
      <c r="L1094" s="21">
        <v>2.8</v>
      </c>
      <c r="M1094" s="21">
        <v>3.4</v>
      </c>
      <c r="N1094" s="21">
        <v>3.4</v>
      </c>
      <c r="R1094" s="11" t="s">
        <v>221</v>
      </c>
      <c r="S1094">
        <f>SUMIF(GDP!$A$2:$A$195,'World-GCIRaw'!B1094,GDP!$I$2:$I$195)</f>
        <v>1133.53</v>
      </c>
      <c r="T1094">
        <f>SUMIF(POP!$A$3:$A$235,'World-GCIRaw'!R1094,POP!$G$3:$G$235)</f>
        <v>59091.392</v>
      </c>
    </row>
    <row r="1095" spans="1:20" x14ac:dyDescent="0.3">
      <c r="A1095">
        <v>2018</v>
      </c>
      <c r="B1095" s="12" t="s">
        <v>485</v>
      </c>
      <c r="C1095" s="12" t="s">
        <v>499</v>
      </c>
      <c r="D1095" s="10">
        <v>2611432490.1570001</v>
      </c>
      <c r="E1095" s="10">
        <v>1665302936.5910001</v>
      </c>
      <c r="F1095" s="2">
        <f t="shared" si="34"/>
        <v>4276735426.7480001</v>
      </c>
      <c r="G1095" s="2">
        <f t="shared" si="35"/>
        <v>-946129553.56599998</v>
      </c>
      <c r="H1095">
        <v>62605.59</v>
      </c>
      <c r="I1095">
        <v>330530.66899999999</v>
      </c>
      <c r="J1095" s="21">
        <v>5.9</v>
      </c>
      <c r="K1095" s="21">
        <v>5.7</v>
      </c>
      <c r="L1095" s="21">
        <v>5.5</v>
      </c>
      <c r="M1095" s="21">
        <v>5.8</v>
      </c>
      <c r="N1095" s="21">
        <v>6</v>
      </c>
      <c r="R1095" s="11" t="s">
        <v>370</v>
      </c>
      <c r="S1095">
        <f>SUMIF(GDP!$A$2:$A$195,'World-GCIRaw'!B1095,GDP!$I$2:$I$195)</f>
        <v>62605.59</v>
      </c>
      <c r="T1095">
        <f>SUMIF(POP!$A$3:$A$235,'World-GCIRaw'!R1095,POP!$G$3:$G$235)</f>
        <v>330530.66899999999</v>
      </c>
    </row>
    <row r="1096" spans="1:20" x14ac:dyDescent="0.3">
      <c r="A1096">
        <v>2018</v>
      </c>
      <c r="B1096" s="12" t="s">
        <v>470</v>
      </c>
      <c r="C1096" s="12" t="s">
        <v>498</v>
      </c>
      <c r="D1096" s="10">
        <v>8893245.9979999997</v>
      </c>
      <c r="E1096" s="10">
        <v>7498004.9349999996</v>
      </c>
      <c r="F1096" s="2">
        <f t="shared" si="34"/>
        <v>16391250.932999998</v>
      </c>
      <c r="G1096" s="2">
        <f t="shared" si="35"/>
        <v>-1395241.0630000001</v>
      </c>
      <c r="H1096">
        <v>17164.89</v>
      </c>
      <c r="I1096">
        <v>3469.5509999999999</v>
      </c>
      <c r="J1096" s="21">
        <v>3.6</v>
      </c>
      <c r="K1096" s="21">
        <v>3.3</v>
      </c>
      <c r="L1096" s="21">
        <v>1.2</v>
      </c>
      <c r="M1096" s="21">
        <v>4.5999999999999996</v>
      </c>
      <c r="N1096" s="21">
        <v>5.3</v>
      </c>
      <c r="R1096" s="11" t="s">
        <v>371</v>
      </c>
      <c r="S1096">
        <f>SUMIF(GDP!$A$2:$A$195,'World-GCIRaw'!B1096,GDP!$I$2:$I$195)</f>
        <v>17164.89</v>
      </c>
      <c r="T1096">
        <f>SUMIF(POP!$A$3:$A$235,'World-GCIRaw'!R1096,POP!$G$3:$G$235)</f>
        <v>3469.5509999999999</v>
      </c>
    </row>
    <row r="1097" spans="1:20" hidden="1" x14ac:dyDescent="0.3">
      <c r="A1097">
        <v>2018</v>
      </c>
      <c r="B1097" s="28" t="s">
        <v>471</v>
      </c>
      <c r="C1097" s="12" t="s">
        <v>137</v>
      </c>
      <c r="D1097" s="10">
        <v>17306352</v>
      </c>
      <c r="E1097" s="10">
        <v>11217819.300000001</v>
      </c>
      <c r="F1097" s="2">
        <f t="shared" si="34"/>
        <v>28524171.300000001</v>
      </c>
      <c r="G1097" s="2">
        <f t="shared" si="35"/>
        <v>-6088532.6999999993</v>
      </c>
      <c r="H1097">
        <v>1262.8599999999999</v>
      </c>
      <c r="I1097">
        <v>32364.995999999999</v>
      </c>
      <c r="J1097" s="21">
        <v>0</v>
      </c>
      <c r="K1097" s="21">
        <v>0</v>
      </c>
      <c r="L1097" s="21">
        <v>0</v>
      </c>
      <c r="M1097" s="21">
        <v>0</v>
      </c>
      <c r="N1097" s="21">
        <v>0</v>
      </c>
      <c r="R1097" s="11" t="s">
        <v>372</v>
      </c>
      <c r="S1097">
        <f>SUMIF(GDP!$A$2:$A$195,'World-GCIRaw'!B1097,GDP!$I$2:$I$195)</f>
        <v>1262.8599999999999</v>
      </c>
      <c r="T1097">
        <f>SUMIF(POP!$A$3:$A$235,'World-GCIRaw'!R1097,POP!$G$3:$G$235)</f>
        <v>32364.995999999999</v>
      </c>
    </row>
    <row r="1098" spans="1:20" hidden="1" x14ac:dyDescent="0.3">
      <c r="A1098">
        <v>2018</v>
      </c>
      <c r="B1098" s="28" t="s">
        <v>472</v>
      </c>
      <c r="C1098" s="12" t="s">
        <v>497</v>
      </c>
      <c r="D1098" s="10">
        <v>322792.353</v>
      </c>
      <c r="E1098" s="10">
        <v>66051.3</v>
      </c>
      <c r="F1098" s="2">
        <f t="shared" si="34"/>
        <v>388843.65299999999</v>
      </c>
      <c r="G1098" s="2">
        <f t="shared" si="35"/>
        <v>-256741.05300000001</v>
      </c>
      <c r="H1098">
        <v>3254.05</v>
      </c>
      <c r="I1098">
        <v>282.11700000000002</v>
      </c>
      <c r="J1098" s="21">
        <v>0</v>
      </c>
      <c r="K1098" s="21">
        <v>0</v>
      </c>
      <c r="L1098" s="21">
        <v>0</v>
      </c>
      <c r="M1098" s="21">
        <v>0</v>
      </c>
      <c r="N1098" s="21">
        <v>0</v>
      </c>
      <c r="R1098" s="11" t="s">
        <v>373</v>
      </c>
      <c r="S1098">
        <f>SUMIF(GDP!$A$2:$A$195,'World-GCIRaw'!B1098,GDP!$I$2:$I$195)</f>
        <v>3254.05</v>
      </c>
      <c r="T1098">
        <f>SUMIF(POP!$A$3:$A$235,'World-GCIRaw'!R1098,POP!$G$3:$G$235)</f>
        <v>282.11700000000002</v>
      </c>
    </row>
    <row r="1099" spans="1:20" x14ac:dyDescent="0.3">
      <c r="A1099">
        <v>2018</v>
      </c>
      <c r="B1099" s="12" t="s">
        <v>486</v>
      </c>
      <c r="C1099" s="12" t="s">
        <v>498</v>
      </c>
      <c r="D1099" s="10">
        <v>10143481.619999999</v>
      </c>
      <c r="E1099" s="10">
        <v>33359711.105999999</v>
      </c>
      <c r="F1099" s="2">
        <f t="shared" si="34"/>
        <v>43503192.725999996</v>
      </c>
      <c r="G1099" s="2">
        <f t="shared" si="35"/>
        <v>23216229.486000001</v>
      </c>
      <c r="H1099">
        <v>3373.69</v>
      </c>
      <c r="I1099">
        <v>32381.221000000001</v>
      </c>
      <c r="J1099" s="21">
        <v>2.5</v>
      </c>
      <c r="K1099" s="21">
        <v>2.8</v>
      </c>
      <c r="L1099" s="21">
        <v>1.5</v>
      </c>
      <c r="M1099" s="21">
        <v>2.7</v>
      </c>
      <c r="N1099" s="21">
        <v>2.7</v>
      </c>
      <c r="R1099" s="11" t="s">
        <v>374</v>
      </c>
      <c r="S1099">
        <f>SUMIF(GDP!$A$2:$A$195,'World-GCIRaw'!B1099,GDP!$I$2:$I$195)</f>
        <v>3373.69</v>
      </c>
      <c r="T1099">
        <f>SUMIF(POP!$A$3:$A$235,'World-GCIRaw'!R1099,POP!$G$3:$G$235)</f>
        <v>32381.221000000001</v>
      </c>
    </row>
    <row r="1100" spans="1:20" x14ac:dyDescent="0.3">
      <c r="A1100">
        <v>2018</v>
      </c>
      <c r="B1100" s="12" t="s">
        <v>16</v>
      </c>
      <c r="C1100" s="12" t="s">
        <v>17</v>
      </c>
      <c r="D1100" s="10">
        <v>246154037.90000001</v>
      </c>
      <c r="E1100" s="10">
        <v>246546998.28799999</v>
      </c>
      <c r="F1100" s="2">
        <f t="shared" si="34"/>
        <v>492701036.18799996</v>
      </c>
      <c r="G1100" s="2">
        <f t="shared" si="35"/>
        <v>392960.38799998164</v>
      </c>
      <c r="H1100">
        <v>2551.12</v>
      </c>
      <c r="I1100">
        <v>96491.145999999993</v>
      </c>
      <c r="J1100" s="21">
        <v>3.6</v>
      </c>
      <c r="K1100" s="21">
        <v>3.4</v>
      </c>
      <c r="L1100" s="21">
        <v>3</v>
      </c>
      <c r="M1100" s="21">
        <v>3.7</v>
      </c>
      <c r="N1100" s="21">
        <v>3.8</v>
      </c>
      <c r="R1100" s="11" t="s">
        <v>375</v>
      </c>
      <c r="S1100">
        <f>SUMIF(GDP!$A$2:$A$195,'World-GCIRaw'!B1100,GDP!$I$2:$I$195)</f>
        <v>2551.12</v>
      </c>
      <c r="T1100">
        <f>SUMIF(POP!$A$3:$A$235,'World-GCIRaw'!R1100,POP!$G$3:$G$235)</f>
        <v>96491.145999999993</v>
      </c>
    </row>
    <row r="1101" spans="1:20" x14ac:dyDescent="0.3">
      <c r="A1101">
        <v>2018</v>
      </c>
      <c r="B1101" s="12" t="s">
        <v>170</v>
      </c>
      <c r="C1101" s="12" t="s">
        <v>137</v>
      </c>
      <c r="D1101" s="10">
        <v>8399773.6860000007</v>
      </c>
      <c r="E1101" s="10">
        <v>2500000</v>
      </c>
      <c r="F1101" s="2">
        <f t="shared" si="34"/>
        <v>10899773.686000001</v>
      </c>
      <c r="G1101" s="2">
        <f t="shared" si="35"/>
        <v>-5899773.6860000007</v>
      </c>
      <c r="H1101">
        <v>873.38</v>
      </c>
      <c r="I1101">
        <v>28915.284</v>
      </c>
      <c r="J1101" s="21">
        <v>5.3</v>
      </c>
      <c r="K1101" s="21">
        <v>4.9000000000000004</v>
      </c>
      <c r="L1101" s="21">
        <v>0</v>
      </c>
      <c r="M1101" s="21">
        <v>5.2</v>
      </c>
      <c r="N1101" s="21">
        <v>5.8</v>
      </c>
      <c r="R1101" s="11" t="s">
        <v>154</v>
      </c>
      <c r="S1101">
        <f>SUMIF(GDP!$A$2:$A$195,'World-GCIRaw'!B1101,GDP!$I$2:$I$195)</f>
        <v>873.38</v>
      </c>
      <c r="T1101">
        <f>SUMIF(POP!$A$3:$A$235,'World-GCIRaw'!R1101,POP!$G$3:$G$235)</f>
        <v>28915.284</v>
      </c>
    </row>
    <row r="1102" spans="1:20" x14ac:dyDescent="0.3">
      <c r="A1102">
        <v>2018</v>
      </c>
      <c r="B1102" s="12" t="s">
        <v>274</v>
      </c>
      <c r="C1102" s="12" t="s">
        <v>276</v>
      </c>
      <c r="D1102" s="10">
        <v>9461739.0889999997</v>
      </c>
      <c r="E1102" s="10">
        <v>9052164.7750000004</v>
      </c>
      <c r="F1102" s="2">
        <f t="shared" si="34"/>
        <v>18513903.864</v>
      </c>
      <c r="G1102" s="2">
        <f t="shared" si="35"/>
        <v>-409574.31399999931</v>
      </c>
      <c r="H1102">
        <v>1416.72</v>
      </c>
      <c r="I1102">
        <v>17609.178</v>
      </c>
      <c r="J1102" s="21">
        <v>3.2</v>
      </c>
      <c r="K1102" s="21">
        <v>3.6</v>
      </c>
      <c r="L1102" s="21">
        <v>2.4</v>
      </c>
      <c r="M1102" s="21">
        <v>2.2999999999999998</v>
      </c>
      <c r="N1102" s="21">
        <v>3.2</v>
      </c>
      <c r="R1102" s="11" t="s">
        <v>222</v>
      </c>
      <c r="S1102">
        <f>SUMIF(GDP!$A$2:$A$195,'World-GCIRaw'!B1102,GDP!$I$2:$I$195)</f>
        <v>1416.72</v>
      </c>
      <c r="T1102">
        <f>SUMIF(POP!$A$3:$A$235,'World-GCIRaw'!R1102,POP!$G$3:$G$235)</f>
        <v>17609.178</v>
      </c>
    </row>
    <row r="1103" spans="1:20" x14ac:dyDescent="0.3">
      <c r="A1103">
        <v>2018</v>
      </c>
      <c r="B1103" s="12" t="s">
        <v>275</v>
      </c>
      <c r="C1103" s="12" t="s">
        <v>276</v>
      </c>
      <c r="D1103" s="10">
        <v>4100000</v>
      </c>
      <c r="E1103" s="10">
        <v>4037202.67</v>
      </c>
      <c r="F1103" s="2">
        <f t="shared" si="34"/>
        <v>8137202.6699999999</v>
      </c>
      <c r="G1103" s="2">
        <f t="shared" si="35"/>
        <v>-62797.330000000075</v>
      </c>
      <c r="H1103">
        <v>1711.82</v>
      </c>
      <c r="I1103">
        <v>16913.260999999999</v>
      </c>
      <c r="J1103" s="21">
        <v>2.9</v>
      </c>
      <c r="K1103" s="21">
        <v>2.8</v>
      </c>
      <c r="L1103" s="21">
        <v>2.1</v>
      </c>
      <c r="M1103" s="21">
        <v>3.1</v>
      </c>
      <c r="N1103" s="21">
        <v>3.7</v>
      </c>
      <c r="R1103" s="11" t="s">
        <v>223</v>
      </c>
      <c r="S1103">
        <f>SUMIF(GDP!$A$2:$A$195,'World-GCIRaw'!B1103,GDP!$I$2:$I$195)</f>
        <v>1711.82</v>
      </c>
      <c r="T1103">
        <f>SUMIF(POP!$A$3:$A$235,'World-GCIRaw'!R1103,POP!$G$3:$G$235)</f>
        <v>16913.260999999999</v>
      </c>
    </row>
  </sheetData>
  <autoFilter ref="A1:N1103" xr:uid="{79C97285-FF16-43EB-8D5F-60AC7D524127}">
    <filterColumn colId="9">
      <filters>
        <filter val="0.30"/>
        <filter val="1.60"/>
        <filter val="1.70"/>
        <filter val="1.90"/>
        <filter val="2.00"/>
        <filter val="2.10"/>
        <filter val="2.20"/>
        <filter val="2.30"/>
        <filter val="2.40"/>
        <filter val="2.50"/>
        <filter val="2.60"/>
        <filter val="2.70"/>
        <filter val="2.80"/>
        <filter val="2.90"/>
        <filter val="3.00"/>
        <filter val="3.10"/>
        <filter val="3.20"/>
        <filter val="3.30"/>
        <filter val="3.40"/>
        <filter val="3.50"/>
        <filter val="3.60"/>
        <filter val="3.70"/>
        <filter val="3.80"/>
        <filter val="3.803.1"/>
        <filter val="3.90"/>
        <filter val="4.00"/>
        <filter val="4.10"/>
        <filter val="4.20"/>
        <filter val="4.30"/>
        <filter val="4.40"/>
        <filter val="4.50"/>
        <filter val="4.60"/>
        <filter val="4.70"/>
        <filter val="4.80"/>
        <filter val="4.90"/>
        <filter val="40.00"/>
        <filter val="5.00"/>
        <filter val="5.10"/>
        <filter val="5.20"/>
        <filter val="5.30"/>
        <filter val="5.40"/>
        <filter val="5.50"/>
        <filter val="5.60"/>
        <filter val="5.70"/>
        <filter val="5.80"/>
        <filter val="5.90"/>
        <filter val="6.00"/>
        <filter val="6.10"/>
        <filter val="6.20"/>
        <filter val="6.30"/>
        <filter val="6.40"/>
        <filter val="6.50"/>
        <filter val="6.60"/>
        <filter val="6.80"/>
      </filters>
    </filterColumn>
  </autoFilter>
  <conditionalFormatting sqref="D1:I1048576">
    <cfRule type="cellIs" dxfId="2" priority="2" operator="equal">
      <formula>0</formula>
    </cfRule>
  </conditionalFormatting>
  <conditionalFormatting sqref="O209 O302 J1:N1048576 O755">
    <cfRule type="cellIs" dxfId="1" priority="1" operator="equal">
      <formula>0</formula>
    </cfRule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195"/>
  <sheetViews>
    <sheetView topLeftCell="A177" workbookViewId="0">
      <selection activeCell="C187" sqref="C187"/>
    </sheetView>
  </sheetViews>
  <sheetFormatPr defaultRowHeight="14" x14ac:dyDescent="0.3"/>
  <cols>
    <col min="1" max="1" width="22.08203125" customWidth="1"/>
    <col min="2" max="2" width="47.08203125" customWidth="1"/>
    <col min="3" max="3" width="23.4140625" customWidth="1"/>
  </cols>
  <sheetData>
    <row r="1" spans="1:9" x14ac:dyDescent="0.3">
      <c r="A1" t="s">
        <v>136</v>
      </c>
      <c r="B1" t="s">
        <v>405</v>
      </c>
      <c r="C1" t="s">
        <v>406</v>
      </c>
      <c r="D1">
        <v>2007</v>
      </c>
      <c r="E1">
        <v>2010</v>
      </c>
      <c r="F1">
        <v>2012</v>
      </c>
      <c r="G1">
        <v>2014</v>
      </c>
      <c r="H1">
        <v>2016</v>
      </c>
      <c r="I1">
        <v>2018</v>
      </c>
    </row>
    <row r="2" spans="1:9" x14ac:dyDescent="0.3">
      <c r="A2" t="s">
        <v>407</v>
      </c>
      <c r="B2" t="s">
        <v>408</v>
      </c>
      <c r="C2" t="s">
        <v>409</v>
      </c>
      <c r="D2">
        <v>321.44099999999997</v>
      </c>
      <c r="E2">
        <v>532.072</v>
      </c>
      <c r="F2">
        <v>661.08699999999999</v>
      </c>
      <c r="G2">
        <v>629.33199999999999</v>
      </c>
      <c r="H2">
        <v>560.601</v>
      </c>
      <c r="I2">
        <v>543.72400000000005</v>
      </c>
    </row>
    <row r="3" spans="1:9" x14ac:dyDescent="0.3">
      <c r="A3" t="s">
        <v>98</v>
      </c>
      <c r="B3" t="s">
        <v>408</v>
      </c>
      <c r="C3" t="s">
        <v>409</v>
      </c>
      <c r="D3">
        <v>3594.1</v>
      </c>
      <c r="E3">
        <v>4098.13</v>
      </c>
      <c r="F3">
        <v>4248.8100000000004</v>
      </c>
      <c r="G3">
        <v>4575.42</v>
      </c>
      <c r="H3">
        <v>4126.5600000000004</v>
      </c>
      <c r="I3">
        <v>5288.86</v>
      </c>
    </row>
    <row r="4" spans="1:9" x14ac:dyDescent="0.3">
      <c r="A4" t="s">
        <v>224</v>
      </c>
      <c r="B4" t="s">
        <v>408</v>
      </c>
      <c r="C4" t="s">
        <v>409</v>
      </c>
      <c r="D4">
        <v>3986.56</v>
      </c>
      <c r="E4">
        <v>4480.72</v>
      </c>
      <c r="F4">
        <v>5574.51</v>
      </c>
      <c r="G4">
        <v>5466.33</v>
      </c>
      <c r="H4">
        <v>3921.29</v>
      </c>
      <c r="I4">
        <v>4237.5</v>
      </c>
    </row>
    <row r="5" spans="1:9" x14ac:dyDescent="0.3">
      <c r="A5" t="s">
        <v>225</v>
      </c>
      <c r="B5" t="s">
        <v>408</v>
      </c>
      <c r="C5" t="s">
        <v>409</v>
      </c>
      <c r="D5">
        <v>3099.09</v>
      </c>
      <c r="E5">
        <v>3641.44</v>
      </c>
      <c r="F5">
        <v>5245.02</v>
      </c>
      <c r="G5">
        <v>5625.74</v>
      </c>
      <c r="H5">
        <v>3676.83</v>
      </c>
      <c r="I5">
        <v>3668.91</v>
      </c>
    </row>
    <row r="6" spans="1:9" x14ac:dyDescent="0.3">
      <c r="A6" t="s">
        <v>410</v>
      </c>
      <c r="B6" t="s">
        <v>408</v>
      </c>
      <c r="C6" t="s">
        <v>409</v>
      </c>
      <c r="D6">
        <v>15996.06</v>
      </c>
      <c r="E6">
        <v>13613.47</v>
      </c>
      <c r="F6">
        <v>14006.82</v>
      </c>
      <c r="G6">
        <v>14436.52</v>
      </c>
      <c r="H6">
        <v>16225.28</v>
      </c>
      <c r="I6">
        <v>17636.07</v>
      </c>
    </row>
    <row r="7" spans="1:9" x14ac:dyDescent="0.3">
      <c r="A7" t="s">
        <v>411</v>
      </c>
      <c r="B7" t="s">
        <v>408</v>
      </c>
      <c r="C7" t="s">
        <v>409</v>
      </c>
      <c r="D7">
        <v>7315.73</v>
      </c>
      <c r="E7">
        <v>10412.950000000001</v>
      </c>
      <c r="F7">
        <v>13889.79</v>
      </c>
      <c r="G7">
        <v>13208.83</v>
      </c>
      <c r="H7">
        <v>12772.87</v>
      </c>
      <c r="I7">
        <v>11626.92</v>
      </c>
    </row>
    <row r="8" spans="1:9" x14ac:dyDescent="0.3">
      <c r="A8" t="s">
        <v>155</v>
      </c>
      <c r="B8" t="s">
        <v>408</v>
      </c>
      <c r="C8" t="s">
        <v>409</v>
      </c>
      <c r="D8">
        <v>3079.03</v>
      </c>
      <c r="E8">
        <v>3121.78</v>
      </c>
      <c r="F8">
        <v>3575.53</v>
      </c>
      <c r="G8">
        <v>3889</v>
      </c>
      <c r="H8">
        <v>3526.34</v>
      </c>
      <c r="I8">
        <v>4149.3</v>
      </c>
    </row>
    <row r="9" spans="1:9" x14ac:dyDescent="0.3">
      <c r="A9" t="s">
        <v>412</v>
      </c>
      <c r="B9" t="s">
        <v>408</v>
      </c>
      <c r="C9" t="s">
        <v>409</v>
      </c>
      <c r="D9">
        <v>26114.09</v>
      </c>
      <c r="E9">
        <v>23468.6</v>
      </c>
      <c r="F9">
        <v>24236.81</v>
      </c>
      <c r="G9">
        <v>24599.3</v>
      </c>
      <c r="H9">
        <v>23988.63</v>
      </c>
      <c r="I9">
        <v>25466.43</v>
      </c>
    </row>
    <row r="10" spans="1:9" x14ac:dyDescent="0.3">
      <c r="A10" t="s">
        <v>413</v>
      </c>
      <c r="B10" t="s">
        <v>408</v>
      </c>
      <c r="C10" t="s">
        <v>409</v>
      </c>
      <c r="D10">
        <v>45105.41</v>
      </c>
      <c r="E10">
        <v>56453.83</v>
      </c>
      <c r="F10">
        <v>68436.22</v>
      </c>
      <c r="G10">
        <v>61652.28</v>
      </c>
      <c r="H10">
        <v>51982.83</v>
      </c>
      <c r="I10">
        <v>56351.58</v>
      </c>
    </row>
    <row r="11" spans="1:9" x14ac:dyDescent="0.3">
      <c r="A11" t="s">
        <v>99</v>
      </c>
      <c r="B11" t="s">
        <v>408</v>
      </c>
      <c r="C11" t="s">
        <v>409</v>
      </c>
      <c r="D11">
        <v>46922.42</v>
      </c>
      <c r="E11">
        <v>46958.52</v>
      </c>
      <c r="F11">
        <v>48615.82</v>
      </c>
      <c r="G11">
        <v>51814.37</v>
      </c>
      <c r="H11">
        <v>45105.75</v>
      </c>
      <c r="I11">
        <v>51509.03</v>
      </c>
    </row>
    <row r="12" spans="1:9" x14ac:dyDescent="0.3">
      <c r="A12" t="s">
        <v>156</v>
      </c>
      <c r="B12" t="s">
        <v>408</v>
      </c>
      <c r="C12" t="s">
        <v>409</v>
      </c>
      <c r="D12">
        <v>3818.27</v>
      </c>
      <c r="E12">
        <v>5880.81</v>
      </c>
      <c r="F12">
        <v>7545.87</v>
      </c>
      <c r="G12">
        <v>7939.17</v>
      </c>
      <c r="H12">
        <v>3897.71</v>
      </c>
      <c r="I12">
        <v>4569.2</v>
      </c>
    </row>
    <row r="13" spans="1:9" x14ac:dyDescent="0.3">
      <c r="A13" t="s">
        <v>157</v>
      </c>
      <c r="B13" t="s">
        <v>408</v>
      </c>
      <c r="C13" t="s">
        <v>409</v>
      </c>
      <c r="D13">
        <v>20908.34</v>
      </c>
      <c r="E13">
        <v>20827.72</v>
      </c>
      <c r="F13">
        <v>25434.45</v>
      </c>
      <c r="G13">
        <v>25398.32</v>
      </c>
      <c r="H13">
        <v>22651.91</v>
      </c>
      <c r="I13">
        <v>25850.5</v>
      </c>
    </row>
    <row r="14" spans="1:9" x14ac:dyDescent="0.3">
      <c r="A14" t="s">
        <v>414</v>
      </c>
      <c r="B14" t="s">
        <v>408</v>
      </c>
      <c r="C14" t="s">
        <v>409</v>
      </c>
      <c r="D14">
        <v>584.5</v>
      </c>
      <c r="E14">
        <v>807.53099999999995</v>
      </c>
      <c r="F14">
        <v>916.02499999999998</v>
      </c>
      <c r="G14">
        <v>1163.04</v>
      </c>
      <c r="H14">
        <v>1458.85</v>
      </c>
      <c r="I14">
        <v>1744.51</v>
      </c>
    </row>
    <row r="15" spans="1:9" x14ac:dyDescent="0.3">
      <c r="A15" t="s">
        <v>415</v>
      </c>
      <c r="B15" t="s">
        <v>408</v>
      </c>
      <c r="C15" t="s">
        <v>409</v>
      </c>
      <c r="D15">
        <v>16925.61</v>
      </c>
      <c r="E15">
        <v>16203.26</v>
      </c>
      <c r="F15">
        <v>16371.95</v>
      </c>
      <c r="G15">
        <v>16572.310000000001</v>
      </c>
      <c r="H15">
        <v>16984.990000000002</v>
      </c>
      <c r="I15">
        <v>17961.18</v>
      </c>
    </row>
    <row r="16" spans="1:9" x14ac:dyDescent="0.3">
      <c r="A16" t="s">
        <v>100</v>
      </c>
      <c r="B16" t="s">
        <v>408</v>
      </c>
      <c r="C16" t="s">
        <v>409</v>
      </c>
      <c r="D16">
        <v>4726.4799999999996</v>
      </c>
      <c r="E16">
        <v>6023.15</v>
      </c>
      <c r="F16">
        <v>6938.07</v>
      </c>
      <c r="G16">
        <v>8316.01</v>
      </c>
      <c r="H16">
        <v>5022.47</v>
      </c>
      <c r="I16">
        <v>6306.42</v>
      </c>
    </row>
    <row r="17" spans="1:9" x14ac:dyDescent="0.3">
      <c r="A17" t="s">
        <v>101</v>
      </c>
      <c r="B17" t="s">
        <v>408</v>
      </c>
      <c r="C17" t="s">
        <v>409</v>
      </c>
      <c r="D17">
        <v>44638.2</v>
      </c>
      <c r="E17">
        <v>44691.38</v>
      </c>
      <c r="F17">
        <v>44977.07</v>
      </c>
      <c r="G17">
        <v>47550.18</v>
      </c>
      <c r="H17">
        <v>41545.96</v>
      </c>
      <c r="I17">
        <v>46724.35</v>
      </c>
    </row>
    <row r="18" spans="1:9" x14ac:dyDescent="0.3">
      <c r="A18" t="s">
        <v>416</v>
      </c>
      <c r="B18" t="s">
        <v>408</v>
      </c>
      <c r="C18" t="s">
        <v>409</v>
      </c>
      <c r="D18">
        <v>4143.09</v>
      </c>
      <c r="E18">
        <v>4316.26</v>
      </c>
      <c r="F18">
        <v>4588.8</v>
      </c>
      <c r="G18">
        <v>4742.92</v>
      </c>
      <c r="H18">
        <v>4806.07</v>
      </c>
      <c r="I18">
        <v>4862.05</v>
      </c>
    </row>
    <row r="19" spans="1:9" x14ac:dyDescent="0.3">
      <c r="A19" t="s">
        <v>226</v>
      </c>
      <c r="B19" t="s">
        <v>408</v>
      </c>
      <c r="C19" t="s">
        <v>409</v>
      </c>
      <c r="D19">
        <v>706.995</v>
      </c>
      <c r="E19">
        <v>759.06500000000005</v>
      </c>
      <c r="F19">
        <v>838.43499999999995</v>
      </c>
      <c r="G19">
        <v>946.49800000000005</v>
      </c>
      <c r="H19">
        <v>791.495</v>
      </c>
      <c r="I19">
        <v>915.36500000000001</v>
      </c>
    </row>
    <row r="20" spans="1:9" x14ac:dyDescent="0.3">
      <c r="A20" t="s">
        <v>417</v>
      </c>
      <c r="B20" t="s">
        <v>408</v>
      </c>
      <c r="C20" t="s">
        <v>409</v>
      </c>
      <c r="D20">
        <v>1501.91</v>
      </c>
      <c r="E20">
        <v>1998.77</v>
      </c>
      <c r="F20">
        <v>2445.1999999999998</v>
      </c>
      <c r="G20">
        <v>2387.79</v>
      </c>
      <c r="H20">
        <v>2675.39</v>
      </c>
      <c r="I20">
        <v>3215.48</v>
      </c>
    </row>
    <row r="21" spans="1:9" x14ac:dyDescent="0.3">
      <c r="A21" t="s">
        <v>474</v>
      </c>
      <c r="B21" t="s">
        <v>408</v>
      </c>
      <c r="C21" t="s">
        <v>409</v>
      </c>
      <c r="D21">
        <v>1344.7</v>
      </c>
      <c r="E21">
        <v>1896.24</v>
      </c>
      <c r="F21">
        <v>2605.19</v>
      </c>
      <c r="G21">
        <v>3110.57</v>
      </c>
      <c r="H21">
        <v>3128.69</v>
      </c>
      <c r="I21">
        <v>3681.63</v>
      </c>
    </row>
    <row r="22" spans="1:9" x14ac:dyDescent="0.3">
      <c r="A22" t="s">
        <v>418</v>
      </c>
      <c r="B22" t="s">
        <v>408</v>
      </c>
      <c r="C22" t="s">
        <v>409</v>
      </c>
      <c r="D22">
        <v>4060.06</v>
      </c>
      <c r="E22">
        <v>4611.3500000000004</v>
      </c>
      <c r="F22">
        <v>4716.6400000000003</v>
      </c>
      <c r="G22">
        <v>5194.01</v>
      </c>
      <c r="H22">
        <v>4808.3</v>
      </c>
      <c r="I22">
        <v>5674.41</v>
      </c>
    </row>
    <row r="23" spans="1:9" x14ac:dyDescent="0.3">
      <c r="A23" t="s">
        <v>227</v>
      </c>
      <c r="B23" t="s">
        <v>408</v>
      </c>
      <c r="C23" t="s">
        <v>409</v>
      </c>
      <c r="D23">
        <v>5676.26</v>
      </c>
      <c r="E23">
        <v>6374.99</v>
      </c>
      <c r="F23">
        <v>7710.8</v>
      </c>
      <c r="G23">
        <v>7497.69</v>
      </c>
      <c r="H23">
        <v>6958.34</v>
      </c>
      <c r="I23">
        <v>8137.15</v>
      </c>
    </row>
    <row r="24" spans="1:9" x14ac:dyDescent="0.3">
      <c r="A24" t="s">
        <v>419</v>
      </c>
      <c r="B24" t="s">
        <v>408</v>
      </c>
      <c r="C24" t="s">
        <v>409</v>
      </c>
      <c r="D24">
        <v>7385.33</v>
      </c>
      <c r="E24">
        <v>11327.46</v>
      </c>
      <c r="F24">
        <v>12426.69</v>
      </c>
      <c r="G24">
        <v>12176.25</v>
      </c>
      <c r="H24">
        <v>8752.33</v>
      </c>
      <c r="I24">
        <v>8967.66</v>
      </c>
    </row>
    <row r="25" spans="1:9" x14ac:dyDescent="0.3">
      <c r="A25" t="s">
        <v>7</v>
      </c>
      <c r="B25" t="s">
        <v>408</v>
      </c>
      <c r="C25" t="s">
        <v>409</v>
      </c>
      <c r="D25">
        <v>36692.720000000001</v>
      </c>
      <c r="E25">
        <v>35437.22</v>
      </c>
      <c r="F25">
        <v>47772.21</v>
      </c>
      <c r="G25">
        <v>41947.16</v>
      </c>
      <c r="H25">
        <v>27318.05</v>
      </c>
      <c r="I25">
        <v>32413.919999999998</v>
      </c>
    </row>
    <row r="26" spans="1:9" x14ac:dyDescent="0.3">
      <c r="A26" t="s">
        <v>120</v>
      </c>
      <c r="B26" t="s">
        <v>408</v>
      </c>
      <c r="C26" t="s">
        <v>409</v>
      </c>
      <c r="D26">
        <v>5812.68</v>
      </c>
      <c r="E26">
        <v>6743.74</v>
      </c>
      <c r="F26">
        <v>7399.39</v>
      </c>
      <c r="G26">
        <v>7888.56</v>
      </c>
      <c r="H26">
        <v>7496.08</v>
      </c>
      <c r="I26">
        <v>9267.3799999999992</v>
      </c>
    </row>
    <row r="27" spans="1:9" x14ac:dyDescent="0.3">
      <c r="A27" t="s">
        <v>228</v>
      </c>
      <c r="B27" t="s">
        <v>408</v>
      </c>
      <c r="C27" t="s">
        <v>409</v>
      </c>
      <c r="D27">
        <v>475.79300000000001</v>
      </c>
      <c r="E27">
        <v>574.32799999999997</v>
      </c>
      <c r="F27">
        <v>674.19600000000003</v>
      </c>
      <c r="G27">
        <v>704.98400000000004</v>
      </c>
      <c r="H27">
        <v>584.21299999999997</v>
      </c>
      <c r="I27">
        <v>728.69899999999996</v>
      </c>
    </row>
    <row r="28" spans="1:9" x14ac:dyDescent="0.3">
      <c r="A28" t="s">
        <v>229</v>
      </c>
      <c r="B28" t="s">
        <v>408</v>
      </c>
      <c r="C28" t="s">
        <v>409</v>
      </c>
      <c r="D28">
        <v>170.17400000000001</v>
      </c>
      <c r="E28">
        <v>231.54900000000001</v>
      </c>
      <c r="F28">
        <v>250.11799999999999</v>
      </c>
      <c r="G28">
        <v>296.18599999999998</v>
      </c>
      <c r="H28">
        <v>298.00599999999997</v>
      </c>
      <c r="I28">
        <v>306.96600000000001</v>
      </c>
    </row>
    <row r="29" spans="1:9" x14ac:dyDescent="0.3">
      <c r="A29" t="s">
        <v>230</v>
      </c>
      <c r="B29" t="s">
        <v>408</v>
      </c>
      <c r="C29" t="s">
        <v>409</v>
      </c>
      <c r="D29">
        <v>3112.29</v>
      </c>
      <c r="E29">
        <v>3312.83</v>
      </c>
      <c r="F29">
        <v>3408.48</v>
      </c>
      <c r="G29">
        <v>3535.39</v>
      </c>
      <c r="H29">
        <v>3083.57</v>
      </c>
      <c r="I29">
        <v>3562.73</v>
      </c>
    </row>
    <row r="30" spans="1:9" x14ac:dyDescent="0.3">
      <c r="A30" t="s">
        <v>8</v>
      </c>
      <c r="B30" t="s">
        <v>408</v>
      </c>
      <c r="C30" t="s">
        <v>409</v>
      </c>
      <c r="D30">
        <v>627.78</v>
      </c>
      <c r="E30">
        <v>781.91200000000003</v>
      </c>
      <c r="F30">
        <v>945.702</v>
      </c>
      <c r="G30">
        <v>1090.71</v>
      </c>
      <c r="H30">
        <v>1270.48</v>
      </c>
      <c r="I30">
        <v>1508.82</v>
      </c>
    </row>
    <row r="31" spans="1:9" x14ac:dyDescent="0.3">
      <c r="A31" t="s">
        <v>231</v>
      </c>
      <c r="B31" t="s">
        <v>408</v>
      </c>
      <c r="C31" t="s">
        <v>409</v>
      </c>
      <c r="D31">
        <v>1187.8800000000001</v>
      </c>
      <c r="E31">
        <v>1282.46</v>
      </c>
      <c r="F31">
        <v>1357.12</v>
      </c>
      <c r="G31">
        <v>1552.47</v>
      </c>
      <c r="H31">
        <v>1377.87</v>
      </c>
      <c r="I31">
        <v>1547.99</v>
      </c>
    </row>
    <row r="32" spans="1:9" x14ac:dyDescent="0.3">
      <c r="A32" t="s">
        <v>420</v>
      </c>
      <c r="B32" t="s">
        <v>408</v>
      </c>
      <c r="C32" t="s">
        <v>409</v>
      </c>
      <c r="D32">
        <v>44714.78</v>
      </c>
      <c r="E32">
        <v>47625</v>
      </c>
      <c r="F32">
        <v>52753.35</v>
      </c>
      <c r="G32">
        <v>50958.06</v>
      </c>
      <c r="H32">
        <v>42446.55</v>
      </c>
      <c r="I32">
        <v>46260.71</v>
      </c>
    </row>
    <row r="33" spans="1:9" x14ac:dyDescent="0.3">
      <c r="A33" t="s">
        <v>232</v>
      </c>
      <c r="B33" t="s">
        <v>408</v>
      </c>
      <c r="C33" t="s">
        <v>409</v>
      </c>
      <c r="D33">
        <v>413.34500000000003</v>
      </c>
      <c r="E33">
        <v>456.56400000000002</v>
      </c>
      <c r="F33">
        <v>480.053</v>
      </c>
      <c r="G33">
        <v>362.87200000000001</v>
      </c>
      <c r="H33">
        <v>359.36500000000001</v>
      </c>
      <c r="I33">
        <v>430.07600000000002</v>
      </c>
    </row>
    <row r="34" spans="1:9" x14ac:dyDescent="0.3">
      <c r="A34" t="s">
        <v>233</v>
      </c>
      <c r="B34" t="s">
        <v>408</v>
      </c>
      <c r="C34" t="s">
        <v>409</v>
      </c>
      <c r="D34">
        <v>915.11800000000005</v>
      </c>
      <c r="E34">
        <v>1046.8900000000001</v>
      </c>
      <c r="F34">
        <v>1155.53</v>
      </c>
      <c r="G34">
        <v>1241</v>
      </c>
      <c r="H34">
        <v>851.54399999999998</v>
      </c>
      <c r="I34">
        <v>874.19200000000001</v>
      </c>
    </row>
    <row r="35" spans="1:9" x14ac:dyDescent="0.3">
      <c r="A35" t="s">
        <v>421</v>
      </c>
      <c r="B35" t="s">
        <v>408</v>
      </c>
      <c r="C35" t="s">
        <v>409</v>
      </c>
      <c r="D35">
        <v>10507.89</v>
      </c>
      <c r="E35">
        <v>12793.55</v>
      </c>
      <c r="F35">
        <v>15307.77</v>
      </c>
      <c r="G35">
        <v>14643.85</v>
      </c>
      <c r="H35">
        <v>13775.71</v>
      </c>
      <c r="I35">
        <v>16078.71</v>
      </c>
    </row>
    <row r="36" spans="1:9" x14ac:dyDescent="0.3">
      <c r="A36" t="s">
        <v>422</v>
      </c>
      <c r="B36" t="s">
        <v>408</v>
      </c>
      <c r="C36" t="s">
        <v>409</v>
      </c>
      <c r="D36">
        <v>2703</v>
      </c>
      <c r="E36">
        <v>4524.0600000000004</v>
      </c>
      <c r="F36">
        <v>6329.46</v>
      </c>
      <c r="G36">
        <v>7701.69</v>
      </c>
      <c r="H36">
        <v>8115.83</v>
      </c>
      <c r="I36">
        <v>9608.42</v>
      </c>
    </row>
    <row r="37" spans="1:9" x14ac:dyDescent="0.3">
      <c r="A37" t="s">
        <v>423</v>
      </c>
      <c r="B37" t="s">
        <v>408</v>
      </c>
      <c r="C37" t="s">
        <v>409</v>
      </c>
      <c r="D37">
        <v>4684.01</v>
      </c>
      <c r="E37">
        <v>6285.2</v>
      </c>
      <c r="F37">
        <v>7950.38</v>
      </c>
      <c r="G37">
        <v>7998.84</v>
      </c>
      <c r="H37">
        <v>5799.62</v>
      </c>
      <c r="I37">
        <v>6684.44</v>
      </c>
    </row>
    <row r="38" spans="1:9" x14ac:dyDescent="0.3">
      <c r="A38" t="s">
        <v>234</v>
      </c>
      <c r="B38" t="s">
        <v>408</v>
      </c>
      <c r="C38" t="s">
        <v>409</v>
      </c>
      <c r="D38">
        <v>732.77300000000002</v>
      </c>
      <c r="E38">
        <v>793.27300000000002</v>
      </c>
      <c r="F38">
        <v>823.779</v>
      </c>
      <c r="G38">
        <v>898.64800000000002</v>
      </c>
      <c r="H38">
        <v>759.68399999999997</v>
      </c>
      <c r="I38">
        <v>873.54600000000005</v>
      </c>
    </row>
    <row r="39" spans="1:9" x14ac:dyDescent="0.3">
      <c r="A39" t="s">
        <v>424</v>
      </c>
      <c r="B39" t="s">
        <v>408</v>
      </c>
      <c r="C39" t="s">
        <v>409</v>
      </c>
      <c r="D39">
        <v>6187.39</v>
      </c>
      <c r="E39">
        <v>8264.2000000000007</v>
      </c>
      <c r="F39">
        <v>10054.530000000001</v>
      </c>
      <c r="G39">
        <v>10679.13</v>
      </c>
      <c r="H39">
        <v>11779.24</v>
      </c>
      <c r="I39">
        <v>11744.44</v>
      </c>
    </row>
    <row r="40" spans="1:9" x14ac:dyDescent="0.3">
      <c r="A40" t="s">
        <v>236</v>
      </c>
      <c r="B40" t="s">
        <v>408</v>
      </c>
      <c r="C40" t="s">
        <v>409</v>
      </c>
      <c r="D40">
        <v>1053.56</v>
      </c>
      <c r="E40">
        <v>1193.21</v>
      </c>
      <c r="F40">
        <v>1220.33</v>
      </c>
      <c r="G40">
        <v>1528.19</v>
      </c>
      <c r="H40">
        <v>1450.92</v>
      </c>
      <c r="I40">
        <v>1680.37</v>
      </c>
    </row>
    <row r="41" spans="1:9" x14ac:dyDescent="0.3">
      <c r="A41" t="s">
        <v>127</v>
      </c>
      <c r="B41" t="s">
        <v>408</v>
      </c>
      <c r="C41" t="s">
        <v>409</v>
      </c>
      <c r="D41">
        <v>13550.44</v>
      </c>
      <c r="E41">
        <v>13550.44</v>
      </c>
      <c r="F41">
        <v>13249.45</v>
      </c>
      <c r="G41">
        <v>13610.8</v>
      </c>
      <c r="H41">
        <v>12367.8</v>
      </c>
      <c r="I41">
        <v>14815.91</v>
      </c>
    </row>
    <row r="42" spans="1:9" x14ac:dyDescent="0.3">
      <c r="A42" t="s">
        <v>128</v>
      </c>
      <c r="B42" t="s">
        <v>408</v>
      </c>
      <c r="C42" t="s">
        <v>409</v>
      </c>
      <c r="D42">
        <v>31774.61</v>
      </c>
      <c r="E42">
        <v>31262.53</v>
      </c>
      <c r="F42">
        <v>29066.12</v>
      </c>
      <c r="G42">
        <v>27273.93</v>
      </c>
      <c r="H42">
        <v>24119.95</v>
      </c>
      <c r="I42">
        <v>28339.93</v>
      </c>
    </row>
    <row r="43" spans="1:9" x14ac:dyDescent="0.3">
      <c r="A43" t="s">
        <v>129</v>
      </c>
      <c r="B43" t="s">
        <v>408</v>
      </c>
      <c r="C43" t="s">
        <v>409</v>
      </c>
      <c r="D43">
        <v>18434.54</v>
      </c>
      <c r="E43">
        <v>19831.400000000001</v>
      </c>
      <c r="F43">
        <v>19739.900000000001</v>
      </c>
      <c r="G43">
        <v>19768.84</v>
      </c>
      <c r="H43">
        <v>18485.240000000002</v>
      </c>
      <c r="I43">
        <v>22850.32</v>
      </c>
    </row>
    <row r="44" spans="1:9" x14ac:dyDescent="0.3">
      <c r="A44" t="s">
        <v>235</v>
      </c>
      <c r="B44" t="s">
        <v>408</v>
      </c>
      <c r="C44" t="s">
        <v>409</v>
      </c>
      <c r="D44">
        <v>240.339</v>
      </c>
      <c r="E44">
        <v>275.66500000000002</v>
      </c>
      <c r="F44">
        <v>346.375</v>
      </c>
      <c r="G44">
        <v>425.40600000000001</v>
      </c>
      <c r="H44">
        <v>439.01</v>
      </c>
      <c r="I44">
        <v>448.74900000000002</v>
      </c>
    </row>
    <row r="45" spans="1:9" x14ac:dyDescent="0.3">
      <c r="A45" t="s">
        <v>130</v>
      </c>
      <c r="B45" t="s">
        <v>408</v>
      </c>
      <c r="C45" t="s">
        <v>409</v>
      </c>
      <c r="D45">
        <v>58641.19</v>
      </c>
      <c r="E45">
        <v>58177.16</v>
      </c>
      <c r="F45">
        <v>58623.41</v>
      </c>
      <c r="G45">
        <v>62729.5</v>
      </c>
      <c r="H45">
        <v>54665.22</v>
      </c>
      <c r="I45">
        <v>60692.42</v>
      </c>
    </row>
    <row r="46" spans="1:9" x14ac:dyDescent="0.3">
      <c r="A46" t="s">
        <v>238</v>
      </c>
      <c r="B46" t="s">
        <v>408</v>
      </c>
      <c r="C46" t="s">
        <v>409</v>
      </c>
      <c r="D46">
        <v>1094.97</v>
      </c>
      <c r="E46">
        <v>1306.54</v>
      </c>
      <c r="F46">
        <v>1522.95</v>
      </c>
      <c r="G46">
        <v>1690.67</v>
      </c>
      <c r="H46">
        <v>1902.75</v>
      </c>
      <c r="I46">
        <v>2084.86</v>
      </c>
    </row>
    <row r="47" spans="1:9" x14ac:dyDescent="0.3">
      <c r="A47" t="s">
        <v>425</v>
      </c>
      <c r="B47" t="s">
        <v>408</v>
      </c>
      <c r="C47" t="s">
        <v>409</v>
      </c>
      <c r="D47">
        <v>5939.91</v>
      </c>
      <c r="E47">
        <v>6975.99</v>
      </c>
      <c r="F47">
        <v>6868.99</v>
      </c>
      <c r="G47">
        <v>7466.58</v>
      </c>
      <c r="H47">
        <v>8220.1299999999992</v>
      </c>
      <c r="I47">
        <v>6977.08</v>
      </c>
    </row>
    <row r="48" spans="1:9" x14ac:dyDescent="0.3">
      <c r="A48" t="s">
        <v>426</v>
      </c>
      <c r="B48" t="s">
        <v>408</v>
      </c>
      <c r="C48" t="s">
        <v>409</v>
      </c>
      <c r="D48">
        <v>4803.47</v>
      </c>
      <c r="E48">
        <v>5688.75</v>
      </c>
      <c r="F48">
        <v>6274.87</v>
      </c>
      <c r="G48">
        <v>6693.69</v>
      </c>
      <c r="H48">
        <v>7189.4</v>
      </c>
      <c r="I48">
        <v>7880.55</v>
      </c>
    </row>
    <row r="49" spans="1:9" x14ac:dyDescent="0.3">
      <c r="A49" t="s">
        <v>427</v>
      </c>
      <c r="B49" t="s">
        <v>408</v>
      </c>
      <c r="C49" t="s">
        <v>409</v>
      </c>
      <c r="D49">
        <v>3588.31</v>
      </c>
      <c r="E49">
        <v>4633.25</v>
      </c>
      <c r="F49">
        <v>5664.89</v>
      </c>
      <c r="G49">
        <v>6347</v>
      </c>
      <c r="H49">
        <v>6046.3</v>
      </c>
      <c r="I49">
        <v>6315.5</v>
      </c>
    </row>
    <row r="50" spans="1:9" x14ac:dyDescent="0.3">
      <c r="A50" t="s">
        <v>239</v>
      </c>
      <c r="B50" t="s">
        <v>408</v>
      </c>
      <c r="C50" t="s">
        <v>409</v>
      </c>
      <c r="D50">
        <v>1861.05</v>
      </c>
      <c r="E50">
        <v>2921.76</v>
      </c>
      <c r="F50">
        <v>3383.11</v>
      </c>
      <c r="G50">
        <v>3524.42</v>
      </c>
      <c r="H50">
        <v>3686.07</v>
      </c>
      <c r="I50">
        <v>2573.29</v>
      </c>
    </row>
    <row r="51" spans="1:9" x14ac:dyDescent="0.3">
      <c r="A51" t="s">
        <v>428</v>
      </c>
      <c r="B51" t="s">
        <v>408</v>
      </c>
      <c r="C51" t="s">
        <v>409</v>
      </c>
      <c r="D51">
        <v>2790.01</v>
      </c>
      <c r="E51">
        <v>2978.76</v>
      </c>
      <c r="F51">
        <v>3400.18</v>
      </c>
      <c r="G51">
        <v>3529.55</v>
      </c>
      <c r="H51">
        <v>3704.24</v>
      </c>
      <c r="I51">
        <v>3923.71</v>
      </c>
    </row>
    <row r="52" spans="1:9" x14ac:dyDescent="0.3">
      <c r="A52" t="s">
        <v>240</v>
      </c>
      <c r="B52" t="s">
        <v>408</v>
      </c>
      <c r="C52" t="s">
        <v>409</v>
      </c>
      <c r="D52">
        <v>15761.84</v>
      </c>
      <c r="E52">
        <v>17136.45</v>
      </c>
      <c r="F52">
        <v>21557.65</v>
      </c>
      <c r="G52">
        <v>19245.650000000001</v>
      </c>
      <c r="H52">
        <v>9196.2900000000009</v>
      </c>
      <c r="I52">
        <v>10452.94</v>
      </c>
    </row>
    <row r="53" spans="1:9" x14ac:dyDescent="0.3">
      <c r="A53" t="s">
        <v>241</v>
      </c>
      <c r="B53" t="s">
        <v>408</v>
      </c>
      <c r="C53" t="s">
        <v>409</v>
      </c>
      <c r="D53">
        <v>278.98599999999999</v>
      </c>
      <c r="E53">
        <v>415.53699999999998</v>
      </c>
      <c r="F53">
        <v>573.16300000000001</v>
      </c>
      <c r="G53">
        <v>710.245</v>
      </c>
      <c r="H53">
        <v>860.27300000000002</v>
      </c>
      <c r="I53">
        <v>1111.53</v>
      </c>
    </row>
    <row r="54" spans="1:9" x14ac:dyDescent="0.3">
      <c r="A54" t="s">
        <v>131</v>
      </c>
      <c r="B54" t="s">
        <v>408</v>
      </c>
      <c r="C54" t="s">
        <v>409</v>
      </c>
      <c r="D54">
        <v>16606.57</v>
      </c>
      <c r="E54">
        <v>14672.33</v>
      </c>
      <c r="F54">
        <v>17431.54</v>
      </c>
      <c r="G54">
        <v>20267.04</v>
      </c>
      <c r="H54">
        <v>18235.580000000002</v>
      </c>
      <c r="I54">
        <v>22989.94</v>
      </c>
    </row>
    <row r="55" spans="1:9" x14ac:dyDescent="0.3">
      <c r="A55" t="s">
        <v>249</v>
      </c>
      <c r="B55" t="s">
        <v>408</v>
      </c>
      <c r="C55" t="s">
        <v>409</v>
      </c>
      <c r="D55">
        <v>3402.16</v>
      </c>
      <c r="E55">
        <v>4263.91</v>
      </c>
      <c r="F55">
        <v>4568.75</v>
      </c>
      <c r="G55">
        <v>4090.96</v>
      </c>
      <c r="H55">
        <v>3515.19</v>
      </c>
      <c r="I55">
        <v>4250.17</v>
      </c>
    </row>
    <row r="56" spans="1:9" x14ac:dyDescent="0.3">
      <c r="A56" t="s">
        <v>429</v>
      </c>
      <c r="B56" t="s">
        <v>408</v>
      </c>
      <c r="C56" t="s">
        <v>409</v>
      </c>
      <c r="D56">
        <v>249.209</v>
      </c>
      <c r="E56">
        <v>360.82900000000001</v>
      </c>
      <c r="F56">
        <v>493.32100000000003</v>
      </c>
      <c r="G56">
        <v>613.101</v>
      </c>
      <c r="H56">
        <v>777.29399999999998</v>
      </c>
      <c r="I56">
        <v>852.774</v>
      </c>
    </row>
    <row r="57" spans="1:9" x14ac:dyDescent="0.3">
      <c r="A57" t="s">
        <v>430</v>
      </c>
      <c r="B57" t="s">
        <v>408</v>
      </c>
      <c r="C57" t="s">
        <v>409</v>
      </c>
      <c r="D57">
        <v>4034.94</v>
      </c>
      <c r="E57">
        <v>3697.24</v>
      </c>
      <c r="F57">
        <v>4632.03</v>
      </c>
      <c r="G57">
        <v>5179.87</v>
      </c>
      <c r="H57">
        <v>5209.3100000000004</v>
      </c>
      <c r="I57">
        <v>5751.73</v>
      </c>
    </row>
    <row r="58" spans="1:9" x14ac:dyDescent="0.3">
      <c r="A58" t="s">
        <v>132</v>
      </c>
      <c r="B58" t="s">
        <v>408</v>
      </c>
      <c r="C58" t="s">
        <v>409</v>
      </c>
      <c r="D58">
        <v>48463.31</v>
      </c>
      <c r="E58">
        <v>46391.71</v>
      </c>
      <c r="F58">
        <v>47553.4</v>
      </c>
      <c r="G58">
        <v>50087.85</v>
      </c>
      <c r="H58">
        <v>43582.43</v>
      </c>
      <c r="I58">
        <v>49845.02</v>
      </c>
    </row>
    <row r="59" spans="1:9" x14ac:dyDescent="0.3">
      <c r="A59" t="s">
        <v>133</v>
      </c>
      <c r="B59" t="s">
        <v>408</v>
      </c>
      <c r="C59" t="s">
        <v>409</v>
      </c>
      <c r="D59">
        <v>43059.91</v>
      </c>
      <c r="E59">
        <v>42181.58</v>
      </c>
      <c r="F59">
        <v>42371.12</v>
      </c>
      <c r="G59">
        <v>44616.41</v>
      </c>
      <c r="H59">
        <v>38253.42</v>
      </c>
      <c r="I59">
        <v>42877.56</v>
      </c>
    </row>
    <row r="60" spans="1:9" x14ac:dyDescent="0.3">
      <c r="A60" t="s">
        <v>242</v>
      </c>
      <c r="B60" t="s">
        <v>408</v>
      </c>
      <c r="C60" t="s">
        <v>409</v>
      </c>
      <c r="D60">
        <v>8652.1200000000008</v>
      </c>
      <c r="E60">
        <v>8933.94</v>
      </c>
      <c r="F60">
        <v>9903.19</v>
      </c>
      <c r="G60">
        <v>9746.7800000000007</v>
      </c>
      <c r="H60">
        <v>7082.29</v>
      </c>
      <c r="I60">
        <v>8297.39</v>
      </c>
    </row>
    <row r="61" spans="1:9" x14ac:dyDescent="0.3">
      <c r="A61" t="s">
        <v>158</v>
      </c>
      <c r="B61" t="s">
        <v>408</v>
      </c>
      <c r="C61" t="s">
        <v>409</v>
      </c>
      <c r="D61">
        <v>2626.83</v>
      </c>
      <c r="E61">
        <v>3062.85</v>
      </c>
      <c r="F61">
        <v>4237.93</v>
      </c>
      <c r="G61">
        <v>4441.7700000000004</v>
      </c>
      <c r="H61">
        <v>3856.07</v>
      </c>
      <c r="I61">
        <v>4400.38</v>
      </c>
    </row>
    <row r="62" spans="1:9" x14ac:dyDescent="0.3">
      <c r="A62" t="s">
        <v>134</v>
      </c>
      <c r="B62" t="s">
        <v>408</v>
      </c>
      <c r="C62" t="s">
        <v>409</v>
      </c>
      <c r="D62">
        <v>42531.25</v>
      </c>
      <c r="E62">
        <v>42641.42</v>
      </c>
      <c r="F62">
        <v>44089.279999999999</v>
      </c>
      <c r="G62">
        <v>48218.87</v>
      </c>
      <c r="H62">
        <v>42460.69</v>
      </c>
      <c r="I62">
        <v>48264.01</v>
      </c>
    </row>
    <row r="63" spans="1:9" x14ac:dyDescent="0.3">
      <c r="A63" t="s">
        <v>250</v>
      </c>
      <c r="B63" t="s">
        <v>408</v>
      </c>
      <c r="C63" t="s">
        <v>409</v>
      </c>
      <c r="D63">
        <v>1516.05</v>
      </c>
      <c r="E63">
        <v>1745.54</v>
      </c>
      <c r="F63">
        <v>2184.39</v>
      </c>
      <c r="G63">
        <v>1962.66</v>
      </c>
      <c r="H63">
        <v>1941.46</v>
      </c>
      <c r="I63">
        <v>2205.8000000000002</v>
      </c>
    </row>
    <row r="64" spans="1:9" x14ac:dyDescent="0.3">
      <c r="A64" t="s">
        <v>135</v>
      </c>
      <c r="B64" t="s">
        <v>408</v>
      </c>
      <c r="C64" t="s">
        <v>409</v>
      </c>
      <c r="D64">
        <v>28899.95</v>
      </c>
      <c r="E64">
        <v>26972.87</v>
      </c>
      <c r="F64">
        <v>22171.91</v>
      </c>
      <c r="G64">
        <v>21726.89</v>
      </c>
      <c r="H64">
        <v>18110.87</v>
      </c>
      <c r="I64">
        <v>20407.88</v>
      </c>
    </row>
    <row r="65" spans="1:9" x14ac:dyDescent="0.3">
      <c r="A65" t="s">
        <v>431</v>
      </c>
      <c r="B65" t="s">
        <v>408</v>
      </c>
      <c r="C65" t="s">
        <v>409</v>
      </c>
      <c r="D65">
        <v>7324.19</v>
      </c>
      <c r="E65">
        <v>7365.64</v>
      </c>
      <c r="F65">
        <v>7583.19</v>
      </c>
      <c r="G65">
        <v>8569.93</v>
      </c>
      <c r="H65">
        <v>9892.48</v>
      </c>
      <c r="I65">
        <v>11042.38</v>
      </c>
    </row>
    <row r="66" spans="1:9" x14ac:dyDescent="0.3">
      <c r="A66" t="s">
        <v>432</v>
      </c>
      <c r="B66" t="s">
        <v>408</v>
      </c>
      <c r="C66" t="s">
        <v>409</v>
      </c>
      <c r="D66">
        <v>2489.9499999999998</v>
      </c>
      <c r="E66">
        <v>2825.51</v>
      </c>
      <c r="F66">
        <v>3299.6</v>
      </c>
      <c r="G66">
        <v>3687.75</v>
      </c>
      <c r="H66">
        <v>4140.72</v>
      </c>
      <c r="I66">
        <v>4575.08</v>
      </c>
    </row>
    <row r="67" spans="1:9" x14ac:dyDescent="0.3">
      <c r="A67" t="s">
        <v>244</v>
      </c>
      <c r="B67" t="s">
        <v>408</v>
      </c>
      <c r="C67" t="s">
        <v>409</v>
      </c>
      <c r="D67">
        <v>628.71100000000001</v>
      </c>
      <c r="E67">
        <v>631.29100000000005</v>
      </c>
      <c r="F67">
        <v>637.79100000000005</v>
      </c>
      <c r="G67">
        <v>729.798</v>
      </c>
      <c r="H67">
        <v>687.11800000000005</v>
      </c>
      <c r="I67">
        <v>883.03</v>
      </c>
    </row>
    <row r="68" spans="1:9" x14ac:dyDescent="0.3">
      <c r="A68" t="s">
        <v>245</v>
      </c>
      <c r="B68" t="s">
        <v>408</v>
      </c>
      <c r="C68" t="s">
        <v>409</v>
      </c>
      <c r="D68">
        <v>502.82100000000003</v>
      </c>
      <c r="E68">
        <v>582.54</v>
      </c>
      <c r="F68">
        <v>649.02599999999995</v>
      </c>
      <c r="G68">
        <v>662.38199999999995</v>
      </c>
      <c r="H68">
        <v>708.39800000000002</v>
      </c>
      <c r="I68">
        <v>839.78800000000001</v>
      </c>
    </row>
    <row r="69" spans="1:9" x14ac:dyDescent="0.3">
      <c r="A69" t="s">
        <v>433</v>
      </c>
      <c r="B69" t="s">
        <v>408</v>
      </c>
      <c r="C69" t="s">
        <v>409</v>
      </c>
      <c r="D69">
        <v>2334.0100000000002</v>
      </c>
      <c r="E69">
        <v>3004.23</v>
      </c>
      <c r="F69">
        <v>3779.46</v>
      </c>
      <c r="G69">
        <v>4029.78</v>
      </c>
      <c r="H69">
        <v>4531.24</v>
      </c>
      <c r="I69">
        <v>4648.72</v>
      </c>
    </row>
    <row r="70" spans="1:9" x14ac:dyDescent="0.3">
      <c r="A70" t="s">
        <v>434</v>
      </c>
      <c r="B70" t="s">
        <v>408</v>
      </c>
      <c r="C70" t="s">
        <v>409</v>
      </c>
      <c r="D70">
        <v>615.80999999999995</v>
      </c>
      <c r="E70">
        <v>662.01300000000003</v>
      </c>
      <c r="F70">
        <v>766.80700000000002</v>
      </c>
      <c r="G70">
        <v>829.91099999999994</v>
      </c>
      <c r="H70">
        <v>753.91</v>
      </c>
      <c r="I70">
        <v>856.79700000000003</v>
      </c>
    </row>
    <row r="71" spans="1:9" x14ac:dyDescent="0.3">
      <c r="A71" t="s">
        <v>435</v>
      </c>
      <c r="B71" t="s">
        <v>408</v>
      </c>
      <c r="C71" t="s">
        <v>409</v>
      </c>
      <c r="D71">
        <v>1592.57</v>
      </c>
      <c r="E71">
        <v>1919.47</v>
      </c>
      <c r="F71">
        <v>2178.42</v>
      </c>
      <c r="G71">
        <v>2242.71</v>
      </c>
      <c r="H71">
        <v>2382.61</v>
      </c>
      <c r="I71">
        <v>2521.17</v>
      </c>
    </row>
    <row r="72" spans="1:9" x14ac:dyDescent="0.3">
      <c r="A72" t="s">
        <v>475</v>
      </c>
      <c r="B72" t="s">
        <v>408</v>
      </c>
      <c r="C72" t="s">
        <v>409</v>
      </c>
      <c r="D72">
        <v>30494.55</v>
      </c>
      <c r="E72">
        <v>32422.06</v>
      </c>
      <c r="F72">
        <v>36619.81</v>
      </c>
      <c r="G72">
        <v>40182.28</v>
      </c>
      <c r="H72">
        <v>43496.3</v>
      </c>
      <c r="I72">
        <v>48517.36</v>
      </c>
    </row>
    <row r="73" spans="1:9" x14ac:dyDescent="0.3">
      <c r="A73" t="s">
        <v>126</v>
      </c>
      <c r="B73" t="s">
        <v>408</v>
      </c>
      <c r="C73" t="s">
        <v>409</v>
      </c>
      <c r="D73">
        <v>13893.38</v>
      </c>
      <c r="E73">
        <v>13073.96</v>
      </c>
      <c r="F73">
        <v>12873.2</v>
      </c>
      <c r="G73">
        <v>14182.7</v>
      </c>
      <c r="H73">
        <v>12818.72</v>
      </c>
      <c r="I73">
        <v>15923.82</v>
      </c>
    </row>
    <row r="74" spans="1:9" x14ac:dyDescent="0.3">
      <c r="A74" t="s">
        <v>436</v>
      </c>
      <c r="B74" t="s">
        <v>408</v>
      </c>
      <c r="C74" t="s">
        <v>409</v>
      </c>
      <c r="D74">
        <v>69928.2</v>
      </c>
      <c r="E74">
        <v>43080.6</v>
      </c>
      <c r="F74">
        <v>46073.94</v>
      </c>
      <c r="G74">
        <v>54527.56</v>
      </c>
      <c r="H74">
        <v>62004.7</v>
      </c>
      <c r="I74">
        <v>74278.17</v>
      </c>
    </row>
    <row r="75" spans="1:9" x14ac:dyDescent="0.3">
      <c r="A75" t="s">
        <v>437</v>
      </c>
      <c r="B75" t="s">
        <v>408</v>
      </c>
      <c r="C75" t="s">
        <v>409</v>
      </c>
      <c r="D75">
        <v>1076.8399999999999</v>
      </c>
      <c r="E75">
        <v>1422.93</v>
      </c>
      <c r="F75">
        <v>1481.56</v>
      </c>
      <c r="G75">
        <v>1610.36</v>
      </c>
      <c r="H75">
        <v>1761.63</v>
      </c>
      <c r="I75">
        <v>2036.2</v>
      </c>
    </row>
    <row r="76" spans="1:9" x14ac:dyDescent="0.3">
      <c r="A76" t="s">
        <v>9</v>
      </c>
      <c r="B76" t="s">
        <v>408</v>
      </c>
      <c r="C76" t="s">
        <v>409</v>
      </c>
      <c r="D76">
        <v>2064.23</v>
      </c>
      <c r="E76">
        <v>3178.13</v>
      </c>
      <c r="F76">
        <v>3744.53</v>
      </c>
      <c r="G76">
        <v>3533.61</v>
      </c>
      <c r="H76">
        <v>3605.72</v>
      </c>
      <c r="I76">
        <v>3870.56</v>
      </c>
    </row>
    <row r="77" spans="1:9" x14ac:dyDescent="0.3">
      <c r="A77" t="s">
        <v>159</v>
      </c>
      <c r="B77" t="s">
        <v>408</v>
      </c>
      <c r="C77" t="s">
        <v>409</v>
      </c>
      <c r="D77">
        <v>3090.85</v>
      </c>
      <c r="E77">
        <v>4473.71</v>
      </c>
      <c r="F77">
        <v>6692.58</v>
      </c>
      <c r="G77">
        <v>6704.31</v>
      </c>
      <c r="H77">
        <v>4714.47</v>
      </c>
      <c r="I77">
        <v>5929.83</v>
      </c>
    </row>
    <row r="78" spans="1:9" x14ac:dyDescent="0.3">
      <c r="A78" t="s">
        <v>125</v>
      </c>
      <c r="B78" t="s">
        <v>408</v>
      </c>
      <c r="C78" t="s">
        <v>409</v>
      </c>
      <c r="D78">
        <v>60812.43</v>
      </c>
      <c r="E78">
        <v>48716.46</v>
      </c>
      <c r="F78">
        <v>48892.23</v>
      </c>
      <c r="G78">
        <v>55534.1</v>
      </c>
      <c r="H78">
        <v>63289.73</v>
      </c>
      <c r="I78">
        <v>76098.59</v>
      </c>
    </row>
    <row r="79" spans="1:9" x14ac:dyDescent="0.3">
      <c r="A79" s="12" t="s">
        <v>478</v>
      </c>
      <c r="B79" t="s">
        <v>408</v>
      </c>
      <c r="C79" t="s">
        <v>409</v>
      </c>
      <c r="D79">
        <v>4929.0600000000004</v>
      </c>
      <c r="E79">
        <v>6504.87</v>
      </c>
      <c r="F79">
        <v>5118.47</v>
      </c>
      <c r="G79">
        <v>5395.79</v>
      </c>
      <c r="H79">
        <v>5026.6499999999996</v>
      </c>
      <c r="I79">
        <v>5491.44</v>
      </c>
    </row>
    <row r="80" spans="1:9" x14ac:dyDescent="0.3">
      <c r="A80" t="s">
        <v>160</v>
      </c>
      <c r="B80" t="s">
        <v>408</v>
      </c>
      <c r="C80" t="s">
        <v>409</v>
      </c>
      <c r="D80">
        <v>24907.919999999998</v>
      </c>
      <c r="E80">
        <v>30670.34</v>
      </c>
      <c r="F80">
        <v>32556.959999999999</v>
      </c>
      <c r="G80">
        <v>37750.29</v>
      </c>
      <c r="H80">
        <v>37382.959999999999</v>
      </c>
      <c r="I80">
        <v>41644.080000000002</v>
      </c>
    </row>
    <row r="81" spans="1:9" x14ac:dyDescent="0.3">
      <c r="A81" t="s">
        <v>124</v>
      </c>
      <c r="B81" t="s">
        <v>408</v>
      </c>
      <c r="C81" t="s">
        <v>409</v>
      </c>
      <c r="D81">
        <v>37685.360000000001</v>
      </c>
      <c r="E81">
        <v>35657.65</v>
      </c>
      <c r="F81">
        <v>34469.65</v>
      </c>
      <c r="G81">
        <v>35456.68</v>
      </c>
      <c r="H81">
        <v>30824.3</v>
      </c>
      <c r="I81">
        <v>34260.339999999997</v>
      </c>
    </row>
    <row r="82" spans="1:9" x14ac:dyDescent="0.3">
      <c r="A82" t="s">
        <v>438</v>
      </c>
      <c r="B82" t="s">
        <v>408</v>
      </c>
      <c r="C82" t="s">
        <v>409</v>
      </c>
      <c r="D82">
        <v>4756.2700000000004</v>
      </c>
      <c r="E82">
        <v>4812.26</v>
      </c>
      <c r="F82">
        <v>5332.49</v>
      </c>
      <c r="G82">
        <v>4953.22</v>
      </c>
      <c r="H82">
        <v>4986.45</v>
      </c>
      <c r="I82">
        <v>5392.49</v>
      </c>
    </row>
    <row r="83" spans="1:9" x14ac:dyDescent="0.3">
      <c r="A83" t="s">
        <v>439</v>
      </c>
      <c r="B83" t="s">
        <v>408</v>
      </c>
      <c r="C83" t="s">
        <v>409</v>
      </c>
      <c r="D83">
        <v>35342.480000000003</v>
      </c>
      <c r="E83">
        <v>44673.61</v>
      </c>
      <c r="F83">
        <v>48632.9</v>
      </c>
      <c r="G83">
        <v>38156.33</v>
      </c>
      <c r="H83">
        <v>38804.86</v>
      </c>
      <c r="I83">
        <v>39305.78</v>
      </c>
    </row>
    <row r="84" spans="1:9" x14ac:dyDescent="0.3">
      <c r="A84" t="s">
        <v>161</v>
      </c>
      <c r="B84" t="s">
        <v>408</v>
      </c>
      <c r="C84" t="s">
        <v>409</v>
      </c>
      <c r="D84">
        <v>2762.82</v>
      </c>
      <c r="E84">
        <v>3679.19</v>
      </c>
      <c r="F84">
        <v>3930.95</v>
      </c>
      <c r="G84">
        <v>4129.99</v>
      </c>
      <c r="H84">
        <v>4151.16</v>
      </c>
      <c r="I84">
        <v>4278.29</v>
      </c>
    </row>
    <row r="85" spans="1:9" x14ac:dyDescent="0.3">
      <c r="A85" t="s">
        <v>440</v>
      </c>
      <c r="B85" t="s">
        <v>408</v>
      </c>
      <c r="C85" t="s">
        <v>409</v>
      </c>
      <c r="D85">
        <v>6733.45</v>
      </c>
      <c r="E85">
        <v>9005.26</v>
      </c>
      <c r="F85">
        <v>12300.48</v>
      </c>
      <c r="G85">
        <v>12712.1</v>
      </c>
      <c r="H85">
        <v>7658.46</v>
      </c>
      <c r="I85">
        <v>9236.9699999999993</v>
      </c>
    </row>
    <row r="86" spans="1:9" x14ac:dyDescent="0.3">
      <c r="A86" t="s">
        <v>246</v>
      </c>
      <c r="B86" t="s">
        <v>408</v>
      </c>
      <c r="C86" t="s">
        <v>409</v>
      </c>
      <c r="D86">
        <v>895.226</v>
      </c>
      <c r="E86">
        <v>1038.95</v>
      </c>
      <c r="F86">
        <v>1238.8800000000001</v>
      </c>
      <c r="G86">
        <v>1431.32</v>
      </c>
      <c r="H86">
        <v>1559.39</v>
      </c>
      <c r="I86">
        <v>1857.16</v>
      </c>
    </row>
    <row r="87" spans="1:9" x14ac:dyDescent="0.3">
      <c r="A87" t="s">
        <v>441</v>
      </c>
      <c r="B87" t="s">
        <v>408</v>
      </c>
      <c r="C87" t="s">
        <v>409</v>
      </c>
      <c r="D87">
        <v>1376.28</v>
      </c>
      <c r="E87">
        <v>1518.57</v>
      </c>
      <c r="F87">
        <v>1798.26</v>
      </c>
      <c r="G87">
        <v>1655.86</v>
      </c>
      <c r="H87">
        <v>1598.89</v>
      </c>
      <c r="I87">
        <v>1640.61</v>
      </c>
    </row>
    <row r="88" spans="1:9" x14ac:dyDescent="0.3">
      <c r="A88" s="12" t="s">
        <v>479</v>
      </c>
      <c r="B88" t="s">
        <v>408</v>
      </c>
      <c r="C88" t="s">
        <v>409</v>
      </c>
      <c r="D88">
        <v>23060.71</v>
      </c>
      <c r="E88">
        <v>22086.95</v>
      </c>
      <c r="F88">
        <v>24358.78</v>
      </c>
      <c r="G88">
        <v>27811.37</v>
      </c>
      <c r="H88">
        <v>27608.25</v>
      </c>
      <c r="I88">
        <v>31345.62</v>
      </c>
    </row>
    <row r="89" spans="1:9" x14ac:dyDescent="0.3">
      <c r="A89" t="s">
        <v>442</v>
      </c>
      <c r="B89" t="s">
        <v>408</v>
      </c>
      <c r="C89" t="s">
        <v>409</v>
      </c>
      <c r="D89">
        <v>2792.68</v>
      </c>
      <c r="E89">
        <v>3290.7</v>
      </c>
      <c r="F89">
        <v>3581.93</v>
      </c>
      <c r="G89">
        <v>4098.92</v>
      </c>
      <c r="H89">
        <v>3766.26</v>
      </c>
      <c r="I89">
        <v>4402.5600000000004</v>
      </c>
    </row>
    <row r="90" spans="1:9" x14ac:dyDescent="0.3">
      <c r="A90" t="s">
        <v>162</v>
      </c>
      <c r="B90" t="s">
        <v>408</v>
      </c>
      <c r="C90" t="s">
        <v>409</v>
      </c>
      <c r="D90">
        <v>33732.519999999997</v>
      </c>
      <c r="E90">
        <v>32216.41</v>
      </c>
      <c r="F90">
        <v>45726.19</v>
      </c>
      <c r="G90">
        <v>40278.050000000003</v>
      </c>
      <c r="H90">
        <v>25267.15</v>
      </c>
      <c r="I90">
        <v>30839.200000000001</v>
      </c>
    </row>
    <row r="91" spans="1:9" x14ac:dyDescent="0.3">
      <c r="A91" s="12" t="s">
        <v>480</v>
      </c>
      <c r="B91" t="s">
        <v>408</v>
      </c>
      <c r="C91" t="s">
        <v>409</v>
      </c>
      <c r="D91">
        <v>719.77499999999998</v>
      </c>
      <c r="E91">
        <v>875.26400000000001</v>
      </c>
      <c r="F91">
        <v>1166.1500000000001</v>
      </c>
      <c r="G91">
        <v>1266.6400000000001</v>
      </c>
      <c r="H91">
        <v>1109.5899999999999</v>
      </c>
      <c r="I91">
        <v>1268.03</v>
      </c>
    </row>
    <row r="92" spans="1:9" x14ac:dyDescent="0.3">
      <c r="A92" s="12" t="s">
        <v>10</v>
      </c>
      <c r="B92" t="s">
        <v>408</v>
      </c>
      <c r="C92" t="s">
        <v>409</v>
      </c>
      <c r="D92">
        <v>822.36</v>
      </c>
      <c r="E92">
        <v>1242.96</v>
      </c>
      <c r="F92">
        <v>1640.94</v>
      </c>
      <c r="G92">
        <v>2075.14</v>
      </c>
      <c r="H92">
        <v>2416.86</v>
      </c>
      <c r="I92">
        <v>2720.32</v>
      </c>
    </row>
    <row r="93" spans="1:9" x14ac:dyDescent="0.3">
      <c r="A93" t="s">
        <v>123</v>
      </c>
      <c r="B93" t="s">
        <v>408</v>
      </c>
      <c r="C93" t="s">
        <v>409</v>
      </c>
      <c r="D93">
        <v>14010.24</v>
      </c>
      <c r="E93">
        <v>11228.13</v>
      </c>
      <c r="F93">
        <v>13762.16</v>
      </c>
      <c r="G93">
        <v>15680.89</v>
      </c>
      <c r="H93">
        <v>14071.88</v>
      </c>
      <c r="I93">
        <v>18031.990000000002</v>
      </c>
    </row>
    <row r="94" spans="1:9" x14ac:dyDescent="0.3">
      <c r="A94" t="s">
        <v>163</v>
      </c>
      <c r="B94" t="s">
        <v>408</v>
      </c>
      <c r="C94" t="s">
        <v>409</v>
      </c>
      <c r="D94">
        <v>6086.8</v>
      </c>
      <c r="E94">
        <v>8858.2800000000007</v>
      </c>
      <c r="F94">
        <v>8996.56</v>
      </c>
      <c r="G94">
        <v>8619.26</v>
      </c>
      <c r="H94">
        <v>8530.36</v>
      </c>
      <c r="I94">
        <v>9257.2999999999993</v>
      </c>
    </row>
    <row r="95" spans="1:9" x14ac:dyDescent="0.3">
      <c r="A95" t="s">
        <v>247</v>
      </c>
      <c r="B95" t="s">
        <v>408</v>
      </c>
      <c r="C95" t="s">
        <v>409</v>
      </c>
      <c r="D95">
        <v>1001.12</v>
      </c>
      <c r="E95">
        <v>1309.5899999999999</v>
      </c>
      <c r="F95">
        <v>1358.87</v>
      </c>
      <c r="G95">
        <v>1336.39</v>
      </c>
      <c r="H95">
        <v>1216.6400000000001</v>
      </c>
      <c r="I95">
        <v>1357.78</v>
      </c>
    </row>
    <row r="96" spans="1:9" x14ac:dyDescent="0.3">
      <c r="A96" t="s">
        <v>251</v>
      </c>
      <c r="B96" t="s">
        <v>408</v>
      </c>
      <c r="C96" t="s">
        <v>409</v>
      </c>
      <c r="D96">
        <v>424.94200000000001</v>
      </c>
      <c r="E96">
        <v>550.36</v>
      </c>
      <c r="F96">
        <v>707.70799999999997</v>
      </c>
      <c r="G96">
        <v>777.02099999999996</v>
      </c>
      <c r="H96">
        <v>772.39300000000003</v>
      </c>
      <c r="I96">
        <v>728.01900000000001</v>
      </c>
    </row>
    <row r="97" spans="1:9" x14ac:dyDescent="0.3">
      <c r="A97" t="s">
        <v>248</v>
      </c>
      <c r="B97" t="s">
        <v>408</v>
      </c>
      <c r="C97" t="s">
        <v>409</v>
      </c>
      <c r="D97">
        <v>11711.14</v>
      </c>
      <c r="E97">
        <v>11417.42</v>
      </c>
      <c r="F97">
        <v>12693.64</v>
      </c>
      <c r="G97">
        <v>3876.41</v>
      </c>
      <c r="H97">
        <v>2903.74</v>
      </c>
      <c r="I97">
        <v>6692.38</v>
      </c>
    </row>
    <row r="98" spans="1:9" x14ac:dyDescent="0.3">
      <c r="A98" t="s">
        <v>122</v>
      </c>
      <c r="B98" t="s">
        <v>408</v>
      </c>
      <c r="C98" t="s">
        <v>409</v>
      </c>
      <c r="D98">
        <v>12313.17</v>
      </c>
      <c r="E98">
        <v>12010.68</v>
      </c>
      <c r="F98">
        <v>14354.29</v>
      </c>
      <c r="G98">
        <v>16584.72</v>
      </c>
      <c r="H98">
        <v>14988.71</v>
      </c>
      <c r="I98">
        <v>19143.419999999998</v>
      </c>
    </row>
    <row r="99" spans="1:9" x14ac:dyDescent="0.3">
      <c r="A99" t="s">
        <v>121</v>
      </c>
      <c r="B99" t="s">
        <v>408</v>
      </c>
      <c r="C99" t="s">
        <v>409</v>
      </c>
      <c r="D99">
        <v>107013.82</v>
      </c>
      <c r="E99">
        <v>106184.61</v>
      </c>
      <c r="F99">
        <v>108047.82</v>
      </c>
      <c r="G99">
        <v>120449.61</v>
      </c>
      <c r="H99">
        <v>102361.02</v>
      </c>
      <c r="I99">
        <v>114234.24000000001</v>
      </c>
    </row>
    <row r="100" spans="1:9" x14ac:dyDescent="0.3">
      <c r="A100" t="s">
        <v>476</v>
      </c>
      <c r="B100" t="s">
        <v>408</v>
      </c>
      <c r="C100" t="s">
        <v>409</v>
      </c>
      <c r="D100">
        <v>34084.160000000003</v>
      </c>
      <c r="E100">
        <v>50921.11</v>
      </c>
      <c r="F100">
        <v>73937.75</v>
      </c>
      <c r="G100">
        <v>86997.5</v>
      </c>
      <c r="H100">
        <v>70278.05</v>
      </c>
      <c r="I100">
        <v>82387.75</v>
      </c>
    </row>
    <row r="101" spans="1:9" x14ac:dyDescent="0.3">
      <c r="A101" t="s">
        <v>252</v>
      </c>
      <c r="B101" t="s">
        <v>408</v>
      </c>
      <c r="C101" t="s">
        <v>409</v>
      </c>
      <c r="D101">
        <v>379.06599999999997</v>
      </c>
      <c r="E101">
        <v>414.14499999999998</v>
      </c>
      <c r="F101">
        <v>444.95800000000003</v>
      </c>
      <c r="G101">
        <v>452.81</v>
      </c>
      <c r="H101">
        <v>399.68900000000002</v>
      </c>
      <c r="I101">
        <v>459.346</v>
      </c>
    </row>
    <row r="102" spans="1:9" x14ac:dyDescent="0.3">
      <c r="A102" t="s">
        <v>253</v>
      </c>
      <c r="B102" t="s">
        <v>408</v>
      </c>
      <c r="C102" t="s">
        <v>409</v>
      </c>
      <c r="D102">
        <v>306.89999999999998</v>
      </c>
      <c r="E102">
        <v>442.76499999999999</v>
      </c>
      <c r="F102">
        <v>359.58800000000002</v>
      </c>
      <c r="G102">
        <v>343.97899999999998</v>
      </c>
      <c r="H102">
        <v>294.755</v>
      </c>
      <c r="I102">
        <v>351.14</v>
      </c>
    </row>
    <row r="103" spans="1:9" x14ac:dyDescent="0.3">
      <c r="A103" t="s">
        <v>18</v>
      </c>
      <c r="B103" t="s">
        <v>408</v>
      </c>
      <c r="C103" t="s">
        <v>409</v>
      </c>
      <c r="D103">
        <v>7378.59</v>
      </c>
      <c r="E103">
        <v>8920.48</v>
      </c>
      <c r="F103">
        <v>10655.46</v>
      </c>
      <c r="G103">
        <v>11008.87</v>
      </c>
      <c r="H103">
        <v>9380.98</v>
      </c>
      <c r="I103">
        <v>10941.75</v>
      </c>
    </row>
    <row r="104" spans="1:9" x14ac:dyDescent="0.3">
      <c r="A104" t="s">
        <v>443</v>
      </c>
      <c r="B104" t="s">
        <v>408</v>
      </c>
      <c r="C104" t="s">
        <v>409</v>
      </c>
      <c r="D104">
        <v>6128.46</v>
      </c>
      <c r="E104">
        <v>8086.67</v>
      </c>
      <c r="F104">
        <v>8719.5300000000007</v>
      </c>
      <c r="G104">
        <v>10787.47</v>
      </c>
      <c r="H104">
        <v>12447.19</v>
      </c>
      <c r="I104">
        <v>14500.53</v>
      </c>
    </row>
    <row r="105" spans="1:9" x14ac:dyDescent="0.3">
      <c r="A105" t="s">
        <v>254</v>
      </c>
      <c r="B105" t="s">
        <v>408</v>
      </c>
      <c r="C105" t="s">
        <v>409</v>
      </c>
      <c r="D105">
        <v>616.721</v>
      </c>
      <c r="E105">
        <v>732.45399999999995</v>
      </c>
      <c r="F105">
        <v>801.08399999999995</v>
      </c>
      <c r="G105">
        <v>872.02700000000004</v>
      </c>
      <c r="H105">
        <v>802.40700000000004</v>
      </c>
      <c r="I105">
        <v>926.90800000000002</v>
      </c>
    </row>
    <row r="106" spans="1:9" x14ac:dyDescent="0.3">
      <c r="A106" t="s">
        <v>119</v>
      </c>
      <c r="B106" t="s">
        <v>408</v>
      </c>
      <c r="C106" t="s">
        <v>409</v>
      </c>
      <c r="D106">
        <v>19584.63</v>
      </c>
      <c r="E106">
        <v>21150.42</v>
      </c>
      <c r="F106">
        <v>22070.54</v>
      </c>
      <c r="G106">
        <v>26319.61</v>
      </c>
      <c r="H106">
        <v>25411.37</v>
      </c>
      <c r="I106">
        <v>31058.43</v>
      </c>
    </row>
    <row r="107" spans="1:9" x14ac:dyDescent="0.3">
      <c r="A107" t="s">
        <v>444</v>
      </c>
      <c r="B107" t="s">
        <v>408</v>
      </c>
      <c r="C107" t="s">
        <v>409</v>
      </c>
      <c r="D107">
        <v>2978.24</v>
      </c>
      <c r="E107">
        <v>3180.5</v>
      </c>
      <c r="F107">
        <v>3497.43</v>
      </c>
      <c r="G107">
        <v>3444.55</v>
      </c>
      <c r="H107">
        <v>3652.92</v>
      </c>
      <c r="I107">
        <v>3831.14</v>
      </c>
    </row>
    <row r="108" spans="1:9" x14ac:dyDescent="0.3">
      <c r="A108" t="s">
        <v>255</v>
      </c>
      <c r="B108" t="s">
        <v>408</v>
      </c>
      <c r="C108" t="s">
        <v>409</v>
      </c>
      <c r="D108">
        <v>1009.07</v>
      </c>
      <c r="E108">
        <v>1203.3800000000001</v>
      </c>
      <c r="F108">
        <v>1364.28</v>
      </c>
      <c r="G108">
        <v>1326.67</v>
      </c>
      <c r="H108">
        <v>1089.43</v>
      </c>
      <c r="I108">
        <v>1142.52</v>
      </c>
    </row>
    <row r="109" spans="1:9" x14ac:dyDescent="0.3">
      <c r="A109" t="s">
        <v>256</v>
      </c>
      <c r="B109" t="s">
        <v>408</v>
      </c>
      <c r="C109" t="s">
        <v>409</v>
      </c>
      <c r="D109">
        <v>6574.66</v>
      </c>
      <c r="E109">
        <v>8000.38</v>
      </c>
      <c r="F109">
        <v>9291.24</v>
      </c>
      <c r="G109">
        <v>10151.73</v>
      </c>
      <c r="H109">
        <v>9681.42</v>
      </c>
      <c r="I109">
        <v>11280.68</v>
      </c>
    </row>
    <row r="110" spans="1:9" x14ac:dyDescent="0.3">
      <c r="A110" t="s">
        <v>445</v>
      </c>
      <c r="B110" t="s">
        <v>408</v>
      </c>
      <c r="C110" t="s">
        <v>409</v>
      </c>
      <c r="D110">
        <v>9588.51</v>
      </c>
      <c r="E110">
        <v>9258.2000000000007</v>
      </c>
      <c r="F110">
        <v>10261.049999999999</v>
      </c>
      <c r="G110">
        <v>10980.99</v>
      </c>
      <c r="H110">
        <v>8814.92</v>
      </c>
      <c r="I110">
        <v>9807.44</v>
      </c>
    </row>
    <row r="111" spans="1:9" x14ac:dyDescent="0.3">
      <c r="A111" s="12" t="s">
        <v>481</v>
      </c>
      <c r="B111" t="s">
        <v>408</v>
      </c>
      <c r="C111" t="s">
        <v>409</v>
      </c>
      <c r="D111">
        <v>2457.38</v>
      </c>
      <c r="E111">
        <v>2885.87</v>
      </c>
      <c r="F111">
        <v>3192.67</v>
      </c>
      <c r="G111">
        <v>3112.86</v>
      </c>
      <c r="H111">
        <v>3241.26</v>
      </c>
      <c r="I111">
        <v>3656.4</v>
      </c>
    </row>
    <row r="112" spans="1:9" x14ac:dyDescent="0.3">
      <c r="A112" s="12" t="s">
        <v>112</v>
      </c>
      <c r="B112" t="s">
        <v>408</v>
      </c>
      <c r="C112" t="s">
        <v>409</v>
      </c>
      <c r="D112">
        <v>1478.48</v>
      </c>
      <c r="E112">
        <v>1959.63</v>
      </c>
      <c r="F112">
        <v>2446.3000000000002</v>
      </c>
      <c r="G112">
        <v>2675.04</v>
      </c>
      <c r="H112">
        <v>2273.16</v>
      </c>
      <c r="I112">
        <v>3217.72</v>
      </c>
    </row>
    <row r="113" spans="1:9" x14ac:dyDescent="0.3">
      <c r="A113" t="s">
        <v>446</v>
      </c>
      <c r="B113" t="s">
        <v>408</v>
      </c>
      <c r="C113" t="s">
        <v>409</v>
      </c>
      <c r="D113">
        <v>1616.14</v>
      </c>
      <c r="E113">
        <v>2602.37</v>
      </c>
      <c r="F113">
        <v>4281.33</v>
      </c>
      <c r="G113">
        <v>4081.02</v>
      </c>
      <c r="H113">
        <v>3576.86</v>
      </c>
      <c r="I113">
        <v>4026.28</v>
      </c>
    </row>
    <row r="114" spans="1:9" x14ac:dyDescent="0.3">
      <c r="A114" t="s">
        <v>118</v>
      </c>
      <c r="B114" t="s">
        <v>408</v>
      </c>
      <c r="C114" t="s">
        <v>409</v>
      </c>
      <c r="D114">
        <v>5984.68</v>
      </c>
      <c r="E114">
        <v>6694.34</v>
      </c>
      <c r="F114">
        <v>6590.43</v>
      </c>
      <c r="G114">
        <v>7389.89</v>
      </c>
      <c r="H114">
        <v>7028.21</v>
      </c>
      <c r="I114">
        <v>8651.68</v>
      </c>
    </row>
    <row r="115" spans="1:9" x14ac:dyDescent="0.3">
      <c r="A115" t="s">
        <v>257</v>
      </c>
      <c r="B115" t="s">
        <v>408</v>
      </c>
      <c r="C115" t="s">
        <v>409</v>
      </c>
      <c r="D115">
        <v>2549.88</v>
      </c>
      <c r="E115">
        <v>2896.56</v>
      </c>
      <c r="F115">
        <v>2979.74</v>
      </c>
      <c r="G115">
        <v>3259.72</v>
      </c>
      <c r="H115">
        <v>2996.65</v>
      </c>
      <c r="I115">
        <v>3359.14</v>
      </c>
    </row>
    <row r="116" spans="1:9" x14ac:dyDescent="0.3">
      <c r="A116" t="s">
        <v>258</v>
      </c>
      <c r="B116" t="s">
        <v>408</v>
      </c>
      <c r="C116" t="s">
        <v>409</v>
      </c>
      <c r="D116">
        <v>423.36599999999999</v>
      </c>
      <c r="E116">
        <v>429.94799999999998</v>
      </c>
      <c r="F116">
        <v>589.81799999999998</v>
      </c>
      <c r="G116">
        <v>619.90700000000004</v>
      </c>
      <c r="H116">
        <v>379.00400000000002</v>
      </c>
      <c r="I116">
        <v>475.56299999999999</v>
      </c>
    </row>
    <row r="117" spans="1:9" x14ac:dyDescent="0.3">
      <c r="A117" t="s">
        <v>11</v>
      </c>
      <c r="B117" t="s">
        <v>408</v>
      </c>
      <c r="C117" t="s">
        <v>409</v>
      </c>
      <c r="D117">
        <v>362.97300000000001</v>
      </c>
      <c r="E117">
        <v>800.245</v>
      </c>
      <c r="F117">
        <v>1156.9000000000001</v>
      </c>
      <c r="G117">
        <v>1230.53</v>
      </c>
      <c r="H117">
        <v>1156.8900000000001</v>
      </c>
      <c r="I117">
        <v>1297.68</v>
      </c>
    </row>
    <row r="118" spans="1:9" x14ac:dyDescent="0.3">
      <c r="A118" t="s">
        <v>259</v>
      </c>
      <c r="B118" t="s">
        <v>408</v>
      </c>
      <c r="C118" t="s">
        <v>409</v>
      </c>
      <c r="D118">
        <v>4378.5600000000004</v>
      </c>
      <c r="E118">
        <v>5410.98</v>
      </c>
      <c r="F118">
        <v>6038.86</v>
      </c>
      <c r="G118">
        <v>5717.76</v>
      </c>
      <c r="H118">
        <v>4852.05</v>
      </c>
      <c r="I118">
        <v>5726.7</v>
      </c>
    </row>
    <row r="119" spans="1:9" x14ac:dyDescent="0.3">
      <c r="A119" t="s">
        <v>447</v>
      </c>
      <c r="B119" t="s">
        <v>408</v>
      </c>
      <c r="C119" t="s">
        <v>409</v>
      </c>
      <c r="D119">
        <v>2211.4</v>
      </c>
      <c r="E119">
        <v>4936.67</v>
      </c>
      <c r="F119">
        <v>10005.01</v>
      </c>
      <c r="G119">
        <v>9872.94</v>
      </c>
      <c r="H119">
        <v>7823.64</v>
      </c>
      <c r="I119">
        <v>9037.1</v>
      </c>
    </row>
    <row r="120" spans="1:9" x14ac:dyDescent="0.3">
      <c r="A120" t="s">
        <v>448</v>
      </c>
      <c r="B120" t="s">
        <v>408</v>
      </c>
      <c r="C120" t="s">
        <v>409</v>
      </c>
      <c r="D120">
        <v>393.84800000000001</v>
      </c>
      <c r="E120">
        <v>592.15200000000004</v>
      </c>
      <c r="F120">
        <v>681.79200000000003</v>
      </c>
      <c r="G120">
        <v>705.94</v>
      </c>
      <c r="H120">
        <v>730.98400000000004</v>
      </c>
      <c r="I120">
        <v>972.38300000000004</v>
      </c>
    </row>
    <row r="121" spans="1:9" x14ac:dyDescent="0.3">
      <c r="A121" t="s">
        <v>117</v>
      </c>
      <c r="B121" t="s">
        <v>408</v>
      </c>
      <c r="C121" t="s">
        <v>409</v>
      </c>
      <c r="D121">
        <v>51804.2</v>
      </c>
      <c r="E121">
        <v>51046.25</v>
      </c>
      <c r="F121">
        <v>50100.62</v>
      </c>
      <c r="G121">
        <v>52914.14</v>
      </c>
      <c r="H121">
        <v>46027.69</v>
      </c>
      <c r="I121">
        <v>53106.38</v>
      </c>
    </row>
    <row r="122" spans="1:9" x14ac:dyDescent="0.3">
      <c r="A122" t="s">
        <v>449</v>
      </c>
      <c r="B122" t="s">
        <v>408</v>
      </c>
      <c r="C122" t="s">
        <v>409</v>
      </c>
      <c r="D122">
        <v>31784.19</v>
      </c>
      <c r="E122">
        <v>33222.26</v>
      </c>
      <c r="F122">
        <v>39553.74</v>
      </c>
      <c r="G122">
        <v>43857.78</v>
      </c>
      <c r="H122">
        <v>38982.800000000003</v>
      </c>
      <c r="I122">
        <v>41266.85</v>
      </c>
    </row>
    <row r="123" spans="1:9" x14ac:dyDescent="0.3">
      <c r="A123" t="s">
        <v>450</v>
      </c>
      <c r="B123" t="s">
        <v>408</v>
      </c>
      <c r="C123" t="s">
        <v>409</v>
      </c>
      <c r="D123">
        <v>1344.3</v>
      </c>
      <c r="E123">
        <v>1526.49</v>
      </c>
      <c r="F123">
        <v>1792.04</v>
      </c>
      <c r="G123">
        <v>1975.47</v>
      </c>
      <c r="H123">
        <v>2143.81</v>
      </c>
      <c r="I123">
        <v>2108.42</v>
      </c>
    </row>
    <row r="124" spans="1:9" x14ac:dyDescent="0.3">
      <c r="A124" t="s">
        <v>260</v>
      </c>
      <c r="B124" t="s">
        <v>408</v>
      </c>
      <c r="C124" t="s">
        <v>409</v>
      </c>
      <c r="D124">
        <v>312.75099999999998</v>
      </c>
      <c r="E124">
        <v>378.20499999999998</v>
      </c>
      <c r="F124">
        <v>431.37</v>
      </c>
      <c r="G124">
        <v>481.61200000000002</v>
      </c>
      <c r="H124">
        <v>418.27199999999999</v>
      </c>
      <c r="I124">
        <v>477.06799999999998</v>
      </c>
    </row>
    <row r="125" spans="1:9" x14ac:dyDescent="0.3">
      <c r="A125" t="s">
        <v>261</v>
      </c>
      <c r="B125" t="s">
        <v>408</v>
      </c>
      <c r="C125" t="s">
        <v>409</v>
      </c>
      <c r="D125">
        <v>1822.79</v>
      </c>
      <c r="E125">
        <v>2365.0100000000002</v>
      </c>
      <c r="F125">
        <v>2797.86</v>
      </c>
      <c r="G125">
        <v>3268.39</v>
      </c>
      <c r="H125">
        <v>2207.86</v>
      </c>
      <c r="I125">
        <v>2049.11</v>
      </c>
    </row>
    <row r="126" spans="1:9" x14ac:dyDescent="0.3">
      <c r="A126" t="s">
        <v>116</v>
      </c>
      <c r="B126" t="s">
        <v>408</v>
      </c>
      <c r="C126" t="s">
        <v>409</v>
      </c>
      <c r="D126">
        <v>4076.3</v>
      </c>
      <c r="E126">
        <v>4576.2299999999996</v>
      </c>
      <c r="F126">
        <v>4728.2700000000004</v>
      </c>
      <c r="G126">
        <v>5498.61</v>
      </c>
      <c r="H126">
        <v>5153.0200000000004</v>
      </c>
      <c r="I126">
        <v>6100.19</v>
      </c>
    </row>
    <row r="127" spans="1:9" x14ac:dyDescent="0.3">
      <c r="A127" t="s">
        <v>115</v>
      </c>
      <c r="B127" t="s">
        <v>408</v>
      </c>
      <c r="C127" t="s">
        <v>409</v>
      </c>
      <c r="D127">
        <v>84946.46</v>
      </c>
      <c r="E127">
        <v>87432.38</v>
      </c>
      <c r="F127">
        <v>101273.38</v>
      </c>
      <c r="G127">
        <v>96837.61</v>
      </c>
      <c r="H127">
        <v>70703.17</v>
      </c>
      <c r="I127">
        <v>81694.63</v>
      </c>
    </row>
    <row r="128" spans="1:9" x14ac:dyDescent="0.3">
      <c r="A128" t="s">
        <v>164</v>
      </c>
      <c r="B128" t="s">
        <v>408</v>
      </c>
      <c r="C128" t="s">
        <v>409</v>
      </c>
      <c r="D128">
        <v>15436.81</v>
      </c>
      <c r="E128">
        <v>19774.8</v>
      </c>
      <c r="F128">
        <v>23282.2</v>
      </c>
      <c r="G128">
        <v>21814.15</v>
      </c>
      <c r="H128">
        <v>16447.32</v>
      </c>
      <c r="I128">
        <v>19302.21</v>
      </c>
    </row>
    <row r="129" spans="1:9" x14ac:dyDescent="0.3">
      <c r="A129" t="s">
        <v>451</v>
      </c>
      <c r="B129" t="s">
        <v>408</v>
      </c>
      <c r="C129" t="s">
        <v>409</v>
      </c>
      <c r="D129">
        <v>963.279</v>
      </c>
      <c r="E129">
        <v>1031.6500000000001</v>
      </c>
      <c r="F129">
        <v>1254.17</v>
      </c>
      <c r="G129">
        <v>1312.43</v>
      </c>
      <c r="H129">
        <v>1439.63</v>
      </c>
      <c r="I129">
        <v>1555.38</v>
      </c>
    </row>
    <row r="130" spans="1:9" x14ac:dyDescent="0.3">
      <c r="A130" t="s">
        <v>452</v>
      </c>
      <c r="B130" t="s">
        <v>408</v>
      </c>
      <c r="C130" t="s">
        <v>409</v>
      </c>
      <c r="D130">
        <v>9978.7000000000007</v>
      </c>
      <c r="E130">
        <v>9999.0499999999993</v>
      </c>
      <c r="F130">
        <v>12304.3</v>
      </c>
      <c r="G130">
        <v>13961.5</v>
      </c>
      <c r="H130">
        <v>16828.689999999999</v>
      </c>
      <c r="I130">
        <v>16091.29</v>
      </c>
    </row>
    <row r="131" spans="1:9" x14ac:dyDescent="0.3">
      <c r="A131" t="s">
        <v>453</v>
      </c>
      <c r="B131" t="s">
        <v>408</v>
      </c>
      <c r="C131" t="s">
        <v>409</v>
      </c>
      <c r="D131">
        <v>6127.03</v>
      </c>
      <c r="E131">
        <v>8039.76</v>
      </c>
      <c r="F131">
        <v>10674.49</v>
      </c>
      <c r="G131">
        <v>12756.95</v>
      </c>
      <c r="H131">
        <v>14356.45</v>
      </c>
      <c r="I131">
        <v>15679.04</v>
      </c>
    </row>
    <row r="132" spans="1:9" x14ac:dyDescent="0.3">
      <c r="A132" t="s">
        <v>454</v>
      </c>
      <c r="B132" t="s">
        <v>408</v>
      </c>
      <c r="C132" t="s">
        <v>409</v>
      </c>
      <c r="D132">
        <v>1576.14</v>
      </c>
      <c r="E132">
        <v>2132.1799999999998</v>
      </c>
      <c r="F132">
        <v>2865.81</v>
      </c>
      <c r="G132">
        <v>2973.29</v>
      </c>
      <c r="H132">
        <v>2353.4699999999998</v>
      </c>
      <c r="I132">
        <v>2530.23</v>
      </c>
    </row>
    <row r="133" spans="1:9" x14ac:dyDescent="0.3">
      <c r="A133" t="s">
        <v>455</v>
      </c>
      <c r="B133" t="s">
        <v>408</v>
      </c>
      <c r="C133" t="s">
        <v>409</v>
      </c>
      <c r="D133">
        <v>2988.68</v>
      </c>
      <c r="E133">
        <v>4347.21</v>
      </c>
      <c r="F133">
        <v>5151.37</v>
      </c>
      <c r="G133">
        <v>6050.04</v>
      </c>
      <c r="H133">
        <v>5259.94</v>
      </c>
      <c r="I133">
        <v>5898.82</v>
      </c>
    </row>
    <row r="134" spans="1:9" x14ac:dyDescent="0.3">
      <c r="A134" t="s">
        <v>456</v>
      </c>
      <c r="B134" t="s">
        <v>408</v>
      </c>
      <c r="C134" t="s">
        <v>409</v>
      </c>
      <c r="D134">
        <v>3587.8</v>
      </c>
      <c r="E134">
        <v>5051.26</v>
      </c>
      <c r="F134">
        <v>6402.12</v>
      </c>
      <c r="G134">
        <v>6561.78</v>
      </c>
      <c r="H134">
        <v>6175.88</v>
      </c>
      <c r="I134">
        <v>7002.09</v>
      </c>
    </row>
    <row r="135" spans="1:9" x14ac:dyDescent="0.3">
      <c r="A135" t="s">
        <v>12</v>
      </c>
      <c r="B135" t="s">
        <v>408</v>
      </c>
      <c r="C135" t="s">
        <v>409</v>
      </c>
      <c r="D135">
        <v>1683.69</v>
      </c>
      <c r="E135">
        <v>2155.41</v>
      </c>
      <c r="F135">
        <v>2591.63</v>
      </c>
      <c r="G135">
        <v>2849.27</v>
      </c>
      <c r="H135">
        <v>2953.21</v>
      </c>
      <c r="I135">
        <v>3103.62</v>
      </c>
    </row>
    <row r="136" spans="1:9" x14ac:dyDescent="0.3">
      <c r="A136" t="s">
        <v>114</v>
      </c>
      <c r="B136" t="s">
        <v>408</v>
      </c>
      <c r="C136" t="s">
        <v>409</v>
      </c>
      <c r="D136">
        <v>11264.72</v>
      </c>
      <c r="E136">
        <v>12601.92</v>
      </c>
      <c r="F136">
        <v>13158.07</v>
      </c>
      <c r="G136">
        <v>14342.83</v>
      </c>
      <c r="H136">
        <v>12427.65</v>
      </c>
      <c r="I136">
        <v>15430.93</v>
      </c>
    </row>
    <row r="137" spans="1:9" x14ac:dyDescent="0.3">
      <c r="A137" t="s">
        <v>113</v>
      </c>
      <c r="B137" t="s">
        <v>408</v>
      </c>
      <c r="C137" t="s">
        <v>409</v>
      </c>
      <c r="D137">
        <v>22811.57</v>
      </c>
      <c r="E137">
        <v>22580.68</v>
      </c>
      <c r="F137">
        <v>20588.87</v>
      </c>
      <c r="G137">
        <v>22112.54</v>
      </c>
      <c r="H137">
        <v>19985.55</v>
      </c>
      <c r="I137">
        <v>23186.27</v>
      </c>
    </row>
    <row r="138" spans="1:9" x14ac:dyDescent="0.3">
      <c r="A138" t="s">
        <v>457</v>
      </c>
      <c r="B138" t="s">
        <v>408</v>
      </c>
      <c r="C138" t="s">
        <v>409</v>
      </c>
      <c r="D138">
        <v>23664.87</v>
      </c>
      <c r="E138">
        <v>26435.74</v>
      </c>
      <c r="F138">
        <v>27944.74</v>
      </c>
      <c r="G138">
        <v>28981.34</v>
      </c>
      <c r="H138">
        <v>30475.360000000001</v>
      </c>
      <c r="I138">
        <v>31938.84</v>
      </c>
    </row>
    <row r="139" spans="1:9" x14ac:dyDescent="0.3">
      <c r="A139" t="s">
        <v>165</v>
      </c>
      <c r="B139" t="s">
        <v>408</v>
      </c>
      <c r="C139" t="s">
        <v>409</v>
      </c>
      <c r="D139">
        <v>69166.960000000006</v>
      </c>
      <c r="E139">
        <v>72953.440000000002</v>
      </c>
      <c r="F139">
        <v>101933.12</v>
      </c>
      <c r="G139">
        <v>93054.14</v>
      </c>
      <c r="H139">
        <v>57965.38</v>
      </c>
      <c r="I139">
        <v>70779.520000000004</v>
      </c>
    </row>
    <row r="140" spans="1:9" x14ac:dyDescent="0.3">
      <c r="A140" t="s">
        <v>237</v>
      </c>
      <c r="B140" t="s">
        <v>408</v>
      </c>
      <c r="C140" t="s">
        <v>409</v>
      </c>
      <c r="D140">
        <v>2192.48</v>
      </c>
      <c r="E140">
        <v>3364.13</v>
      </c>
      <c r="F140">
        <v>3555.94</v>
      </c>
      <c r="G140">
        <v>3492.5</v>
      </c>
      <c r="H140">
        <v>1835.83</v>
      </c>
      <c r="I140">
        <v>2510.64</v>
      </c>
    </row>
    <row r="141" spans="1:9" x14ac:dyDescent="0.3">
      <c r="A141" t="s">
        <v>111</v>
      </c>
      <c r="B141" t="s">
        <v>408</v>
      </c>
      <c r="C141" t="s">
        <v>409</v>
      </c>
      <c r="D141">
        <v>8262.41</v>
      </c>
      <c r="E141">
        <v>8190.57</v>
      </c>
      <c r="F141">
        <v>8518.92</v>
      </c>
      <c r="G141">
        <v>10004.879999999999</v>
      </c>
      <c r="H141">
        <v>9538.93</v>
      </c>
      <c r="I141">
        <v>12285.2</v>
      </c>
    </row>
    <row r="142" spans="1:9" x14ac:dyDescent="0.3">
      <c r="A142" s="12" t="s">
        <v>110</v>
      </c>
      <c r="B142" t="s">
        <v>408</v>
      </c>
      <c r="C142" t="s">
        <v>409</v>
      </c>
      <c r="D142">
        <v>9721.86</v>
      </c>
      <c r="E142">
        <v>11406.19</v>
      </c>
      <c r="F142">
        <v>15358.09</v>
      </c>
      <c r="G142">
        <v>14305.57</v>
      </c>
      <c r="H142">
        <v>8909.5499999999993</v>
      </c>
      <c r="I142">
        <v>11326.77</v>
      </c>
    </row>
    <row r="143" spans="1:9" x14ac:dyDescent="0.3">
      <c r="A143" t="s">
        <v>262</v>
      </c>
      <c r="B143" t="s">
        <v>408</v>
      </c>
      <c r="C143" t="s">
        <v>409</v>
      </c>
      <c r="D143">
        <v>415.70600000000002</v>
      </c>
      <c r="E143">
        <v>577.41099999999994</v>
      </c>
      <c r="F143">
        <v>696.73</v>
      </c>
      <c r="G143">
        <v>727.96900000000005</v>
      </c>
      <c r="H143">
        <v>734.822</v>
      </c>
      <c r="I143">
        <v>791.33900000000006</v>
      </c>
    </row>
    <row r="144" spans="1:9" x14ac:dyDescent="0.3">
      <c r="A144" t="s">
        <v>458</v>
      </c>
      <c r="B144" t="s">
        <v>408</v>
      </c>
      <c r="C144" t="s">
        <v>409</v>
      </c>
      <c r="D144">
        <v>3038.86</v>
      </c>
      <c r="E144">
        <v>3430.86</v>
      </c>
      <c r="F144">
        <v>4233.33</v>
      </c>
      <c r="G144">
        <v>4178.9799999999996</v>
      </c>
      <c r="H144">
        <v>4015.21</v>
      </c>
      <c r="I144">
        <v>4318.28</v>
      </c>
    </row>
    <row r="145" spans="1:9" x14ac:dyDescent="0.3">
      <c r="A145" t="s">
        <v>459</v>
      </c>
      <c r="B145" t="s">
        <v>408</v>
      </c>
      <c r="C145" t="s">
        <v>409</v>
      </c>
      <c r="D145">
        <v>72991.320000000007</v>
      </c>
      <c r="E145">
        <v>60430.54</v>
      </c>
      <c r="F145">
        <v>50335.06</v>
      </c>
      <c r="G145">
        <v>51234.81</v>
      </c>
      <c r="H145">
        <v>44309.09</v>
      </c>
      <c r="I145">
        <v>48946.43</v>
      </c>
    </row>
    <row r="146" spans="1:9" x14ac:dyDescent="0.3">
      <c r="A146" s="12" t="s">
        <v>263</v>
      </c>
      <c r="B146" t="s">
        <v>408</v>
      </c>
      <c r="C146" t="s">
        <v>409</v>
      </c>
      <c r="D146">
        <v>885.101</v>
      </c>
      <c r="E146">
        <v>1107.8699999999999</v>
      </c>
      <c r="F146">
        <v>1342.71</v>
      </c>
      <c r="G146">
        <v>1763.38</v>
      </c>
      <c r="H146">
        <v>1705.69</v>
      </c>
      <c r="I146">
        <v>2063.23</v>
      </c>
    </row>
    <row r="147" spans="1:9" x14ac:dyDescent="0.3">
      <c r="A147" t="s">
        <v>166</v>
      </c>
      <c r="B147" t="s">
        <v>408</v>
      </c>
      <c r="C147" t="s">
        <v>409</v>
      </c>
      <c r="D147">
        <v>16666.63</v>
      </c>
      <c r="E147">
        <v>19163.34</v>
      </c>
      <c r="F147">
        <v>25208.16</v>
      </c>
      <c r="G147">
        <v>24580.47</v>
      </c>
      <c r="H147">
        <v>20317.68</v>
      </c>
      <c r="I147">
        <v>23566.38</v>
      </c>
    </row>
    <row r="148" spans="1:9" x14ac:dyDescent="0.3">
      <c r="A148" t="s">
        <v>264</v>
      </c>
      <c r="B148" t="s">
        <v>408</v>
      </c>
      <c r="C148" t="s">
        <v>409</v>
      </c>
      <c r="D148">
        <v>1204.9100000000001</v>
      </c>
      <c r="E148">
        <v>1257.74</v>
      </c>
      <c r="F148">
        <v>1301.51</v>
      </c>
      <c r="G148">
        <v>1361.35</v>
      </c>
      <c r="H148">
        <v>1231.6500000000001</v>
      </c>
      <c r="I148">
        <v>1473.84</v>
      </c>
    </row>
    <row r="149" spans="1:9" x14ac:dyDescent="0.3">
      <c r="A149" t="s">
        <v>109</v>
      </c>
      <c r="B149" t="s">
        <v>408</v>
      </c>
      <c r="C149" t="s">
        <v>409</v>
      </c>
      <c r="D149">
        <v>5878.87</v>
      </c>
      <c r="E149">
        <v>5673.62</v>
      </c>
      <c r="F149">
        <v>6012.63</v>
      </c>
      <c r="G149">
        <v>6598.94</v>
      </c>
      <c r="H149">
        <v>5756.38</v>
      </c>
      <c r="I149">
        <v>7243.4</v>
      </c>
    </row>
    <row r="150" spans="1:9" x14ac:dyDescent="0.3">
      <c r="A150" t="s">
        <v>265</v>
      </c>
      <c r="B150" t="s">
        <v>408</v>
      </c>
      <c r="C150" t="s">
        <v>409</v>
      </c>
      <c r="D150">
        <v>12155.7</v>
      </c>
      <c r="E150">
        <v>10805.1</v>
      </c>
      <c r="F150">
        <v>11999.9</v>
      </c>
      <c r="G150">
        <v>14701.37</v>
      </c>
      <c r="H150">
        <v>15219.12</v>
      </c>
      <c r="I150">
        <v>16472.11</v>
      </c>
    </row>
    <row r="151" spans="1:9" x14ac:dyDescent="0.3">
      <c r="A151" t="s">
        <v>266</v>
      </c>
      <c r="B151" t="s">
        <v>408</v>
      </c>
      <c r="C151" t="s">
        <v>409</v>
      </c>
      <c r="D151">
        <v>368.86</v>
      </c>
      <c r="E151">
        <v>410.59500000000003</v>
      </c>
      <c r="F151">
        <v>578.30200000000002</v>
      </c>
      <c r="G151">
        <v>721.55799999999999</v>
      </c>
      <c r="H151">
        <v>522.35500000000002</v>
      </c>
      <c r="I151">
        <v>515.904</v>
      </c>
    </row>
    <row r="152" spans="1:9" x14ac:dyDescent="0.3">
      <c r="A152" t="s">
        <v>13</v>
      </c>
      <c r="B152" t="s">
        <v>408</v>
      </c>
      <c r="C152" t="s">
        <v>409</v>
      </c>
      <c r="D152">
        <v>39223.54</v>
      </c>
      <c r="E152">
        <v>46569.4</v>
      </c>
      <c r="F152">
        <v>54891.87</v>
      </c>
      <c r="G152">
        <v>57271.72</v>
      </c>
      <c r="H152">
        <v>56454.74</v>
      </c>
      <c r="I152">
        <v>64041.42</v>
      </c>
    </row>
    <row r="153" spans="1:9" x14ac:dyDescent="0.3">
      <c r="A153" t="s">
        <v>460</v>
      </c>
      <c r="B153" t="s">
        <v>408</v>
      </c>
      <c r="C153" t="s">
        <v>409</v>
      </c>
      <c r="D153">
        <v>14349.95</v>
      </c>
      <c r="E153">
        <v>16634.689999999999</v>
      </c>
      <c r="F153">
        <v>17294.62</v>
      </c>
      <c r="G153">
        <v>18668.68</v>
      </c>
      <c r="H153">
        <v>16564.91</v>
      </c>
      <c r="I153">
        <v>19581.580000000002</v>
      </c>
    </row>
    <row r="154" spans="1:9" x14ac:dyDescent="0.3">
      <c r="A154" t="s">
        <v>107</v>
      </c>
      <c r="B154" t="s">
        <v>408</v>
      </c>
      <c r="C154" t="s">
        <v>409</v>
      </c>
      <c r="D154">
        <v>23959.17</v>
      </c>
      <c r="E154">
        <v>23499.59</v>
      </c>
      <c r="F154">
        <v>22563.16</v>
      </c>
      <c r="G154">
        <v>24243.95</v>
      </c>
      <c r="H154">
        <v>21635.439999999999</v>
      </c>
      <c r="I154">
        <v>26234.27</v>
      </c>
    </row>
    <row r="155" spans="1:9" x14ac:dyDescent="0.3">
      <c r="A155" t="s">
        <v>461</v>
      </c>
      <c r="B155" t="s">
        <v>408</v>
      </c>
      <c r="C155" t="s">
        <v>409</v>
      </c>
      <c r="D155">
        <v>1048.6400000000001</v>
      </c>
      <c r="E155">
        <v>1293.8599999999999</v>
      </c>
      <c r="F155">
        <v>1935.74</v>
      </c>
      <c r="G155">
        <v>2042.09</v>
      </c>
      <c r="H155">
        <v>2056.56</v>
      </c>
      <c r="I155">
        <v>2270.81</v>
      </c>
    </row>
    <row r="156" spans="1:9" x14ac:dyDescent="0.3">
      <c r="A156" s="12" t="s">
        <v>267</v>
      </c>
      <c r="B156" t="s">
        <v>408</v>
      </c>
      <c r="C156" t="s">
        <v>409</v>
      </c>
    </row>
    <row r="157" spans="1:9" x14ac:dyDescent="0.3">
      <c r="A157" t="s">
        <v>268</v>
      </c>
      <c r="B157" t="s">
        <v>408</v>
      </c>
      <c r="C157" t="s">
        <v>409</v>
      </c>
      <c r="D157">
        <v>6123.96</v>
      </c>
      <c r="E157">
        <v>7380.62</v>
      </c>
      <c r="F157">
        <v>7574.43</v>
      </c>
      <c r="G157">
        <v>6508.78</v>
      </c>
      <c r="H157">
        <v>5326.73</v>
      </c>
      <c r="I157">
        <v>6377.29</v>
      </c>
    </row>
    <row r="158" spans="1:9" x14ac:dyDescent="0.3">
      <c r="A158" t="s">
        <v>462</v>
      </c>
      <c r="B158" t="s">
        <v>408</v>
      </c>
      <c r="C158" t="s">
        <v>409</v>
      </c>
      <c r="D158" t="s">
        <v>30</v>
      </c>
      <c r="E158" t="s">
        <v>30</v>
      </c>
      <c r="F158">
        <v>1041.46</v>
      </c>
      <c r="G158">
        <v>1309.95</v>
      </c>
      <c r="H158">
        <v>241.52699999999999</v>
      </c>
      <c r="I158">
        <v>302.78399999999999</v>
      </c>
    </row>
    <row r="159" spans="1:9" x14ac:dyDescent="0.3">
      <c r="A159" t="s">
        <v>106</v>
      </c>
      <c r="B159" t="s">
        <v>408</v>
      </c>
      <c r="C159" t="s">
        <v>409</v>
      </c>
      <c r="D159">
        <v>32748.09</v>
      </c>
      <c r="E159">
        <v>30803.47</v>
      </c>
      <c r="F159">
        <v>28583.74</v>
      </c>
      <c r="G159">
        <v>29686.68</v>
      </c>
      <c r="H159">
        <v>26681.82</v>
      </c>
      <c r="I159">
        <v>30697.26</v>
      </c>
    </row>
    <row r="160" spans="1:9" x14ac:dyDescent="0.3">
      <c r="A160" t="s">
        <v>463</v>
      </c>
      <c r="B160" t="s">
        <v>408</v>
      </c>
      <c r="C160" t="s">
        <v>409</v>
      </c>
      <c r="D160">
        <v>1869.83</v>
      </c>
      <c r="E160">
        <v>2807.66</v>
      </c>
      <c r="F160">
        <v>3349.78</v>
      </c>
      <c r="G160">
        <v>3818.4</v>
      </c>
      <c r="H160">
        <v>3856.82</v>
      </c>
      <c r="I160">
        <v>4067.85</v>
      </c>
    </row>
    <row r="161" spans="1:9" x14ac:dyDescent="0.3">
      <c r="A161" s="12" t="s">
        <v>482</v>
      </c>
      <c r="B161" t="s">
        <v>408</v>
      </c>
      <c r="C161" t="s">
        <v>409</v>
      </c>
      <c r="D161">
        <v>14541.89</v>
      </c>
      <c r="E161">
        <v>14904.95</v>
      </c>
      <c r="F161">
        <v>15219.2</v>
      </c>
      <c r="G161">
        <v>17061.3</v>
      </c>
      <c r="H161">
        <v>17485.919999999998</v>
      </c>
      <c r="I161">
        <v>18203.29</v>
      </c>
    </row>
    <row r="162" spans="1:9" x14ac:dyDescent="0.3">
      <c r="A162" s="12" t="s">
        <v>483</v>
      </c>
      <c r="B162" t="s">
        <v>408</v>
      </c>
      <c r="C162" t="s">
        <v>409</v>
      </c>
      <c r="D162">
        <v>7600.34</v>
      </c>
      <c r="E162">
        <v>8440.59</v>
      </c>
      <c r="F162">
        <v>8502.32</v>
      </c>
      <c r="G162">
        <v>8954.2099999999991</v>
      </c>
      <c r="H162">
        <v>9678.51</v>
      </c>
      <c r="I162">
        <v>10610.27</v>
      </c>
    </row>
    <row r="163" spans="1:9" x14ac:dyDescent="0.3">
      <c r="A163" s="12" t="s">
        <v>484</v>
      </c>
      <c r="B163" t="s">
        <v>408</v>
      </c>
      <c r="C163" t="s">
        <v>409</v>
      </c>
      <c r="D163">
        <v>5973.55</v>
      </c>
      <c r="E163">
        <v>6224.22</v>
      </c>
      <c r="F163">
        <v>6318.54</v>
      </c>
      <c r="G163">
        <v>6622.34</v>
      </c>
      <c r="H163">
        <v>7000.32</v>
      </c>
      <c r="I163">
        <v>7490.54</v>
      </c>
    </row>
    <row r="164" spans="1:9" x14ac:dyDescent="0.3">
      <c r="A164" t="s">
        <v>269</v>
      </c>
      <c r="B164" t="s">
        <v>408</v>
      </c>
      <c r="C164" t="s">
        <v>409</v>
      </c>
      <c r="D164">
        <v>1599.6</v>
      </c>
      <c r="E164">
        <v>1637.42</v>
      </c>
      <c r="F164">
        <v>1396.29</v>
      </c>
      <c r="G164">
        <v>1628.5</v>
      </c>
      <c r="H164">
        <v>1403.23</v>
      </c>
      <c r="I164">
        <v>807.51800000000003</v>
      </c>
    </row>
    <row r="165" spans="1:9" x14ac:dyDescent="0.3">
      <c r="A165" t="s">
        <v>464</v>
      </c>
      <c r="B165" t="s">
        <v>408</v>
      </c>
      <c r="C165" t="s">
        <v>409</v>
      </c>
      <c r="D165">
        <v>5758.07</v>
      </c>
      <c r="E165">
        <v>8224.07</v>
      </c>
      <c r="F165">
        <v>9194.15</v>
      </c>
      <c r="G165">
        <v>9379</v>
      </c>
      <c r="H165">
        <v>5498.94</v>
      </c>
      <c r="I165">
        <v>5799.19</v>
      </c>
    </row>
    <row r="166" spans="1:9" x14ac:dyDescent="0.3">
      <c r="A166" t="s">
        <v>105</v>
      </c>
      <c r="B166" t="s">
        <v>408</v>
      </c>
      <c r="C166" t="s">
        <v>409</v>
      </c>
      <c r="D166">
        <v>53185.65</v>
      </c>
      <c r="E166">
        <v>51925.599999999999</v>
      </c>
      <c r="F166">
        <v>56978.61</v>
      </c>
      <c r="G166">
        <v>58930.15</v>
      </c>
      <c r="H166">
        <v>51245.36</v>
      </c>
      <c r="I166">
        <v>53873.38</v>
      </c>
    </row>
    <row r="167" spans="1:9" x14ac:dyDescent="0.3">
      <c r="A167" s="12" t="s">
        <v>104</v>
      </c>
      <c r="B167" t="s">
        <v>408</v>
      </c>
      <c r="C167" t="s">
        <v>409</v>
      </c>
      <c r="D167">
        <v>63959.839999999997</v>
      </c>
      <c r="E167">
        <v>74884.83</v>
      </c>
      <c r="F167">
        <v>83958.55</v>
      </c>
      <c r="G167">
        <v>87161.62</v>
      </c>
      <c r="H167">
        <v>80490.759999999995</v>
      </c>
      <c r="I167">
        <v>82950.28</v>
      </c>
    </row>
    <row r="168" spans="1:9" x14ac:dyDescent="0.3">
      <c r="A168" s="12" t="s">
        <v>167</v>
      </c>
      <c r="B168" t="s">
        <v>408</v>
      </c>
      <c r="C168" t="s">
        <v>409</v>
      </c>
      <c r="D168">
        <v>2016.05</v>
      </c>
      <c r="E168">
        <v>2806.69</v>
      </c>
      <c r="F168" t="s">
        <v>30</v>
      </c>
      <c r="G168" t="s">
        <v>30</v>
      </c>
      <c r="H168" t="s">
        <v>30</v>
      </c>
      <c r="I168" t="s">
        <v>30</v>
      </c>
    </row>
    <row r="169" spans="1:9" x14ac:dyDescent="0.3">
      <c r="A169" t="s">
        <v>477</v>
      </c>
      <c r="B169" t="s">
        <v>408</v>
      </c>
      <c r="C169" t="s">
        <v>409</v>
      </c>
      <c r="D169">
        <v>17780.93</v>
      </c>
      <c r="E169">
        <v>19261.669999999998</v>
      </c>
      <c r="F169">
        <v>21269.61</v>
      </c>
      <c r="G169">
        <v>22638.92</v>
      </c>
      <c r="H169">
        <v>22572.7</v>
      </c>
      <c r="I169">
        <v>24971.37</v>
      </c>
    </row>
    <row r="170" spans="1:9" x14ac:dyDescent="0.3">
      <c r="A170" t="s">
        <v>465</v>
      </c>
      <c r="B170" t="s">
        <v>408</v>
      </c>
      <c r="C170" t="s">
        <v>409</v>
      </c>
      <c r="D170">
        <v>519.02499999999998</v>
      </c>
      <c r="E170">
        <v>738.28700000000003</v>
      </c>
      <c r="F170">
        <v>949.64800000000002</v>
      </c>
      <c r="G170">
        <v>1105.2</v>
      </c>
      <c r="H170">
        <v>795.98099999999999</v>
      </c>
      <c r="I170">
        <v>825.77200000000005</v>
      </c>
    </row>
    <row r="171" spans="1:9" x14ac:dyDescent="0.3">
      <c r="A171" s="12" t="s">
        <v>273</v>
      </c>
      <c r="B171" t="s">
        <v>408</v>
      </c>
      <c r="C171" t="s">
        <v>409</v>
      </c>
      <c r="D171">
        <v>541.79300000000001</v>
      </c>
      <c r="E171">
        <v>725.76499999999999</v>
      </c>
      <c r="F171">
        <v>882.47900000000004</v>
      </c>
      <c r="G171">
        <v>1069.71</v>
      </c>
      <c r="H171">
        <v>1022.54</v>
      </c>
      <c r="I171">
        <v>1133.53</v>
      </c>
    </row>
    <row r="172" spans="1:9" x14ac:dyDescent="0.3">
      <c r="A172" t="s">
        <v>14</v>
      </c>
      <c r="B172" t="s">
        <v>408</v>
      </c>
      <c r="C172" t="s">
        <v>409</v>
      </c>
      <c r="D172">
        <v>4058.39</v>
      </c>
      <c r="E172">
        <v>5174.53</v>
      </c>
      <c r="F172">
        <v>5979.22</v>
      </c>
      <c r="G172">
        <v>6079.69</v>
      </c>
      <c r="H172">
        <v>6113.8</v>
      </c>
      <c r="I172">
        <v>7187.19</v>
      </c>
    </row>
    <row r="173" spans="1:9" x14ac:dyDescent="0.3">
      <c r="A173" t="s">
        <v>473</v>
      </c>
      <c r="B173" t="s">
        <v>408</v>
      </c>
      <c r="C173" t="s">
        <v>409</v>
      </c>
      <c r="D173">
        <v>31894.400000000001</v>
      </c>
      <c r="E173">
        <v>29303.27</v>
      </c>
      <c r="F173">
        <v>30433.06</v>
      </c>
      <c r="G173">
        <v>30422.01</v>
      </c>
      <c r="H173">
        <v>32147.4</v>
      </c>
      <c r="I173">
        <v>34002.620000000003</v>
      </c>
    </row>
    <row r="174" spans="1:9" x14ac:dyDescent="0.3">
      <c r="A174" t="s">
        <v>243</v>
      </c>
      <c r="B174" t="s">
        <v>408</v>
      </c>
      <c r="C174" t="s">
        <v>409</v>
      </c>
      <c r="D174">
        <v>827.64700000000005</v>
      </c>
      <c r="E174">
        <v>963.529</v>
      </c>
      <c r="F174">
        <v>789.62599999999998</v>
      </c>
      <c r="G174">
        <v>656.49699999999996</v>
      </c>
      <c r="H174">
        <v>708.85500000000002</v>
      </c>
      <c r="I174">
        <v>745.22500000000002</v>
      </c>
    </row>
    <row r="175" spans="1:9" x14ac:dyDescent="0.3">
      <c r="A175" t="s">
        <v>15</v>
      </c>
      <c r="B175" t="s">
        <v>408</v>
      </c>
      <c r="C175" t="s">
        <v>409</v>
      </c>
      <c r="D175">
        <v>2851.49</v>
      </c>
      <c r="E175">
        <v>3782.71</v>
      </c>
      <c r="F175">
        <v>6052.99</v>
      </c>
      <c r="G175">
        <v>3494.85</v>
      </c>
      <c r="H175">
        <v>2079.63</v>
      </c>
      <c r="I175">
        <v>2435.0500000000002</v>
      </c>
    </row>
    <row r="176" spans="1:9" x14ac:dyDescent="0.3">
      <c r="A176" t="s">
        <v>270</v>
      </c>
      <c r="B176" t="s">
        <v>408</v>
      </c>
      <c r="C176" t="s">
        <v>409</v>
      </c>
      <c r="D176">
        <v>444.01299999999998</v>
      </c>
      <c r="E176">
        <v>527.82299999999998</v>
      </c>
      <c r="F176">
        <v>565.01</v>
      </c>
      <c r="G176">
        <v>633.06700000000001</v>
      </c>
      <c r="H176">
        <v>589.74</v>
      </c>
      <c r="I176">
        <v>670.28300000000002</v>
      </c>
    </row>
    <row r="177" spans="1:9" x14ac:dyDescent="0.3">
      <c r="A177" t="s">
        <v>466</v>
      </c>
      <c r="B177" t="s">
        <v>408</v>
      </c>
      <c r="C177" t="s">
        <v>409</v>
      </c>
      <c r="D177">
        <v>3142.2</v>
      </c>
      <c r="E177">
        <v>3788.68</v>
      </c>
      <c r="F177">
        <v>4442.3500000000004</v>
      </c>
      <c r="G177">
        <v>4277.6099999999997</v>
      </c>
      <c r="H177">
        <v>4249.1400000000003</v>
      </c>
      <c r="I177">
        <v>4665.24</v>
      </c>
    </row>
    <row r="178" spans="1:9" x14ac:dyDescent="0.3">
      <c r="A178" t="s">
        <v>467</v>
      </c>
      <c r="B178" t="s">
        <v>408</v>
      </c>
      <c r="C178" t="s">
        <v>409</v>
      </c>
      <c r="D178">
        <v>16807.87</v>
      </c>
      <c r="E178">
        <v>16958</v>
      </c>
      <c r="F178">
        <v>19208.07</v>
      </c>
      <c r="G178">
        <v>20288.060000000001</v>
      </c>
      <c r="H178">
        <v>15913.98</v>
      </c>
      <c r="I178">
        <v>16223.46</v>
      </c>
    </row>
    <row r="179" spans="1:9" x14ac:dyDescent="0.3">
      <c r="A179" t="s">
        <v>271</v>
      </c>
      <c r="B179" t="s">
        <v>408</v>
      </c>
      <c r="C179" t="s">
        <v>409</v>
      </c>
      <c r="D179">
        <v>3778.38</v>
      </c>
      <c r="E179">
        <v>4140.49</v>
      </c>
      <c r="F179">
        <v>4137.58</v>
      </c>
      <c r="G179">
        <v>4274.47</v>
      </c>
      <c r="H179">
        <v>3666.31</v>
      </c>
      <c r="I179">
        <v>3423.18</v>
      </c>
    </row>
    <row r="180" spans="1:9" x14ac:dyDescent="0.3">
      <c r="A180" t="s">
        <v>168</v>
      </c>
      <c r="B180" t="s">
        <v>408</v>
      </c>
      <c r="C180" t="s">
        <v>409</v>
      </c>
      <c r="D180">
        <v>9562.94</v>
      </c>
      <c r="E180">
        <v>10475.57</v>
      </c>
      <c r="F180">
        <v>11552.69</v>
      </c>
      <c r="G180">
        <v>12022.18</v>
      </c>
      <c r="H180">
        <v>10817.39</v>
      </c>
      <c r="I180">
        <v>9346.23</v>
      </c>
    </row>
    <row r="181" spans="1:9" x14ac:dyDescent="0.3">
      <c r="A181" t="s">
        <v>468</v>
      </c>
      <c r="B181" t="s">
        <v>408</v>
      </c>
      <c r="C181" t="s">
        <v>409</v>
      </c>
      <c r="D181">
        <v>5312.93</v>
      </c>
      <c r="E181">
        <v>4439.2</v>
      </c>
      <c r="F181">
        <v>6675.28</v>
      </c>
      <c r="G181">
        <v>7962.37</v>
      </c>
      <c r="H181">
        <v>6412.14</v>
      </c>
      <c r="I181">
        <v>7645.92</v>
      </c>
    </row>
    <row r="182" spans="1:9" x14ac:dyDescent="0.3">
      <c r="A182" t="s">
        <v>469</v>
      </c>
      <c r="B182" t="s">
        <v>408</v>
      </c>
      <c r="C182" t="s">
        <v>409</v>
      </c>
      <c r="D182">
        <v>2713.06</v>
      </c>
      <c r="E182">
        <v>3059.16</v>
      </c>
      <c r="F182">
        <v>3541.91</v>
      </c>
      <c r="G182">
        <v>3459.46</v>
      </c>
      <c r="H182">
        <v>3362.05</v>
      </c>
      <c r="I182">
        <v>4096.25</v>
      </c>
    </row>
    <row r="183" spans="1:9" x14ac:dyDescent="0.3">
      <c r="A183" t="s">
        <v>272</v>
      </c>
      <c r="B183" t="s">
        <v>408</v>
      </c>
      <c r="C183" t="s">
        <v>409</v>
      </c>
      <c r="D183">
        <v>488.91399999999999</v>
      </c>
      <c r="E183">
        <v>662.22299999999996</v>
      </c>
      <c r="F183">
        <v>755.41600000000005</v>
      </c>
      <c r="G183">
        <v>775.09500000000003</v>
      </c>
      <c r="H183">
        <v>676.94799999999998</v>
      </c>
      <c r="I183">
        <v>724.37099999999998</v>
      </c>
    </row>
    <row r="184" spans="1:9" x14ac:dyDescent="0.3">
      <c r="A184" t="s">
        <v>103</v>
      </c>
      <c r="B184" t="s">
        <v>408</v>
      </c>
      <c r="C184" t="s">
        <v>409</v>
      </c>
      <c r="D184">
        <v>3101.39</v>
      </c>
      <c r="E184">
        <v>2982.81</v>
      </c>
      <c r="F184">
        <v>3872.53</v>
      </c>
      <c r="G184">
        <v>3053.61</v>
      </c>
      <c r="H184">
        <v>2200</v>
      </c>
      <c r="I184">
        <v>2963.47</v>
      </c>
    </row>
    <row r="185" spans="1:9" x14ac:dyDescent="0.3">
      <c r="A185" t="s">
        <v>169</v>
      </c>
      <c r="B185" t="s">
        <v>408</v>
      </c>
      <c r="C185" t="s">
        <v>409</v>
      </c>
      <c r="D185">
        <v>41472.29</v>
      </c>
      <c r="E185">
        <v>35064.26</v>
      </c>
      <c r="F185">
        <v>42723.58</v>
      </c>
      <c r="G185">
        <v>43340.02</v>
      </c>
      <c r="H185">
        <v>36226.239999999998</v>
      </c>
      <c r="I185">
        <v>40711.449999999997</v>
      </c>
    </row>
    <row r="186" spans="1:9" x14ac:dyDescent="0.3">
      <c r="A186" t="s">
        <v>102</v>
      </c>
      <c r="B186" t="s">
        <v>408</v>
      </c>
      <c r="C186" t="s">
        <v>409</v>
      </c>
      <c r="D186">
        <v>50315.56</v>
      </c>
      <c r="E186">
        <v>39122.19</v>
      </c>
      <c r="F186">
        <v>42023.1</v>
      </c>
      <c r="G186">
        <v>47003.88</v>
      </c>
      <c r="H186">
        <v>40657.86</v>
      </c>
      <c r="I186">
        <v>42558</v>
      </c>
    </row>
    <row r="187" spans="1:9" x14ac:dyDescent="0.3">
      <c r="A187" s="12" t="s">
        <v>485</v>
      </c>
      <c r="B187" t="s">
        <v>408</v>
      </c>
      <c r="C187" t="s">
        <v>409</v>
      </c>
      <c r="D187">
        <v>47869.24</v>
      </c>
      <c r="E187">
        <v>48402.58</v>
      </c>
      <c r="F187">
        <v>51556.17</v>
      </c>
      <c r="G187">
        <v>54992.73</v>
      </c>
      <c r="H187">
        <v>57876.63</v>
      </c>
      <c r="I187">
        <v>62605.59</v>
      </c>
    </row>
    <row r="188" spans="1:9" x14ac:dyDescent="0.3">
      <c r="A188" t="s">
        <v>470</v>
      </c>
      <c r="B188" t="s">
        <v>408</v>
      </c>
      <c r="C188" t="s">
        <v>409</v>
      </c>
      <c r="D188">
        <v>6984.82</v>
      </c>
      <c r="E188">
        <v>11859.9</v>
      </c>
      <c r="F188">
        <v>14961.68</v>
      </c>
      <c r="G188">
        <v>16572.36</v>
      </c>
      <c r="H188">
        <v>15139.12</v>
      </c>
      <c r="I188">
        <v>17164.89</v>
      </c>
    </row>
    <row r="189" spans="1:9" x14ac:dyDescent="0.3">
      <c r="A189" t="s">
        <v>471</v>
      </c>
      <c r="B189" t="s">
        <v>408</v>
      </c>
      <c r="C189" t="s">
        <v>409</v>
      </c>
      <c r="D189">
        <v>836.59</v>
      </c>
      <c r="E189">
        <v>1404.85</v>
      </c>
      <c r="F189">
        <v>1753.44</v>
      </c>
      <c r="G189">
        <v>2069.77</v>
      </c>
      <c r="H189">
        <v>2124.11</v>
      </c>
      <c r="I189">
        <v>1262.8599999999999</v>
      </c>
    </row>
    <row r="190" spans="1:9" x14ac:dyDescent="0.3">
      <c r="A190" t="s">
        <v>472</v>
      </c>
      <c r="B190" t="s">
        <v>408</v>
      </c>
      <c r="C190" t="s">
        <v>409</v>
      </c>
      <c r="D190">
        <v>2353.46</v>
      </c>
      <c r="E190">
        <v>2841.21</v>
      </c>
      <c r="F190">
        <v>3067.75</v>
      </c>
      <c r="G190">
        <v>3110.71</v>
      </c>
      <c r="H190">
        <v>2929.52</v>
      </c>
      <c r="I190">
        <v>3254.05</v>
      </c>
    </row>
    <row r="191" spans="1:9" x14ac:dyDescent="0.3">
      <c r="A191" s="12" t="s">
        <v>486</v>
      </c>
      <c r="B191" t="s">
        <v>408</v>
      </c>
      <c r="C191" t="s">
        <v>409</v>
      </c>
      <c r="D191">
        <v>8133.31</v>
      </c>
      <c r="E191">
        <v>10316.83</v>
      </c>
      <c r="F191">
        <v>11287.3</v>
      </c>
      <c r="G191">
        <v>7029.89</v>
      </c>
      <c r="H191">
        <v>9092.02</v>
      </c>
      <c r="I191">
        <v>3373.69</v>
      </c>
    </row>
    <row r="192" spans="1:9" x14ac:dyDescent="0.3">
      <c r="A192" s="12" t="s">
        <v>16</v>
      </c>
      <c r="B192" t="s">
        <v>408</v>
      </c>
      <c r="C192" t="s">
        <v>409</v>
      </c>
      <c r="D192">
        <v>920.46299999999997</v>
      </c>
      <c r="E192">
        <v>1297.23</v>
      </c>
      <c r="F192">
        <v>1750.76</v>
      </c>
      <c r="G192">
        <v>2047.43</v>
      </c>
      <c r="H192">
        <v>2172.0100000000002</v>
      </c>
      <c r="I192">
        <v>2551.12</v>
      </c>
    </row>
    <row r="193" spans="1:9" x14ac:dyDescent="0.3">
      <c r="A193" t="s">
        <v>170</v>
      </c>
      <c r="B193" t="s">
        <v>408</v>
      </c>
      <c r="C193" t="s">
        <v>409</v>
      </c>
      <c r="D193">
        <v>971.32600000000002</v>
      </c>
      <c r="E193">
        <v>1266.79</v>
      </c>
      <c r="F193">
        <v>1367.72</v>
      </c>
      <c r="G193">
        <v>1574.25</v>
      </c>
      <c r="H193">
        <v>1063.03</v>
      </c>
      <c r="I193">
        <v>873.38</v>
      </c>
    </row>
    <row r="194" spans="1:9" x14ac:dyDescent="0.3">
      <c r="A194" t="s">
        <v>274</v>
      </c>
      <c r="B194" t="s">
        <v>408</v>
      </c>
      <c r="C194" t="s">
        <v>409</v>
      </c>
      <c r="D194">
        <v>1103.45</v>
      </c>
      <c r="E194">
        <v>1456.16</v>
      </c>
      <c r="F194">
        <v>1724.71</v>
      </c>
      <c r="G194">
        <v>1727.03</v>
      </c>
      <c r="H194">
        <v>1252.7</v>
      </c>
      <c r="I194">
        <v>1416.72</v>
      </c>
    </row>
    <row r="195" spans="1:9" x14ac:dyDescent="0.3">
      <c r="A195" t="s">
        <v>275</v>
      </c>
      <c r="B195" t="s">
        <v>408</v>
      </c>
      <c r="C195" t="s">
        <v>409</v>
      </c>
      <c r="D195">
        <v>646.55799999999999</v>
      </c>
      <c r="E195">
        <v>975.851</v>
      </c>
      <c r="F195">
        <v>1310.3699999999999</v>
      </c>
      <c r="G195">
        <v>1415.03</v>
      </c>
      <c r="H195">
        <v>1382.89</v>
      </c>
      <c r="I195">
        <v>1711.82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E9CD37-DA8E-44EE-B5ED-7E6180E0B185}">
  <sheetPr>
    <tabColor theme="7"/>
  </sheetPr>
  <dimension ref="A1:N678"/>
  <sheetViews>
    <sheetView zoomScale="66" zoomScaleNormal="66" workbookViewId="0">
      <selection activeCell="G27" sqref="G27"/>
    </sheetView>
  </sheetViews>
  <sheetFormatPr defaultRowHeight="14" x14ac:dyDescent="0.3"/>
  <cols>
    <col min="2" max="2" width="26.08203125" bestFit="1" customWidth="1"/>
    <col min="4" max="6" width="14.83203125" style="2" bestFit="1" customWidth="1"/>
    <col min="7" max="7" width="14" style="2" bestFit="1" customWidth="1"/>
    <col min="8" max="8" width="9.83203125" style="2" bestFit="1" customWidth="1"/>
    <col min="9" max="9" width="11.25" style="2" bestFit="1" customWidth="1"/>
    <col min="10" max="14" width="8.83203125" style="2" bestFit="1" customWidth="1"/>
    <col min="15" max="15" width="8.75" customWidth="1"/>
  </cols>
  <sheetData>
    <row r="1" spans="1:14" ht="28" x14ac:dyDescent="0.3">
      <c r="A1" s="34" t="s">
        <v>0</v>
      </c>
      <c r="B1" s="34" t="s">
        <v>136</v>
      </c>
      <c r="C1" s="34" t="s">
        <v>1</v>
      </c>
      <c r="D1" s="35" t="s">
        <v>2</v>
      </c>
      <c r="E1" s="35" t="s">
        <v>3</v>
      </c>
      <c r="F1" s="35" t="s">
        <v>4</v>
      </c>
      <c r="G1" s="35" t="s">
        <v>53</v>
      </c>
      <c r="H1" s="35" t="s">
        <v>5</v>
      </c>
      <c r="I1" s="35" t="s">
        <v>6</v>
      </c>
      <c r="J1" s="35" t="s">
        <v>541</v>
      </c>
      <c r="K1" s="35" t="s">
        <v>542</v>
      </c>
      <c r="L1" s="35" t="s">
        <v>543</v>
      </c>
      <c r="M1" s="35" t="s">
        <v>544</v>
      </c>
      <c r="N1" s="35" t="s">
        <v>540</v>
      </c>
    </row>
    <row r="2" spans="1:14" x14ac:dyDescent="0.3">
      <c r="A2">
        <v>2010</v>
      </c>
      <c r="B2" t="s">
        <v>98</v>
      </c>
      <c r="C2" t="s">
        <v>488</v>
      </c>
      <c r="D2" s="2">
        <v>4602774.9670000002</v>
      </c>
      <c r="E2" s="2">
        <v>1549955.7239999999</v>
      </c>
      <c r="F2" s="2">
        <v>6152730.6909999996</v>
      </c>
      <c r="G2" s="2">
        <v>-3052819.2430000002</v>
      </c>
      <c r="H2" s="2">
        <v>4098.13</v>
      </c>
      <c r="I2" s="2">
        <v>2940.5250000000001</v>
      </c>
      <c r="J2" s="2">
        <v>0</v>
      </c>
      <c r="K2" s="2">
        <v>0</v>
      </c>
      <c r="L2" s="2">
        <v>0</v>
      </c>
      <c r="M2" s="2">
        <v>0</v>
      </c>
      <c r="N2" s="2">
        <v>3.5</v>
      </c>
    </row>
    <row r="3" spans="1:14" x14ac:dyDescent="0.3">
      <c r="A3">
        <v>2010</v>
      </c>
      <c r="B3" t="s">
        <v>224</v>
      </c>
      <c r="C3" t="s">
        <v>487</v>
      </c>
      <c r="D3" s="2">
        <v>40999891.115000002</v>
      </c>
      <c r="E3" s="2">
        <v>57050973.572999999</v>
      </c>
      <c r="F3" s="2">
        <v>98050864.687999994</v>
      </c>
      <c r="G3" s="2">
        <v>16051082.457999997</v>
      </c>
      <c r="H3" s="2">
        <v>4480.72</v>
      </c>
      <c r="I3" s="2">
        <v>36117.637000000002</v>
      </c>
      <c r="J3" s="2">
        <v>3.8</v>
      </c>
      <c r="K3" s="2">
        <v>2.6</v>
      </c>
      <c r="L3" s="2">
        <v>3</v>
      </c>
      <c r="M3" s="2">
        <v>3.8</v>
      </c>
      <c r="N3" s="2">
        <v>3.7</v>
      </c>
    </row>
    <row r="4" spans="1:14" x14ac:dyDescent="0.3">
      <c r="A4">
        <v>2010</v>
      </c>
      <c r="B4" t="s">
        <v>225</v>
      </c>
      <c r="C4" t="s">
        <v>276</v>
      </c>
      <c r="D4" s="2">
        <v>18143268.908</v>
      </c>
      <c r="E4" s="2">
        <v>52612114.761</v>
      </c>
      <c r="F4" s="2">
        <v>70755383.669</v>
      </c>
      <c r="G4" s="2">
        <v>34468845.853</v>
      </c>
      <c r="H4" s="2">
        <v>3641.44</v>
      </c>
      <c r="I4" s="2">
        <v>23369.131000000001</v>
      </c>
      <c r="J4" s="2">
        <v>2.5</v>
      </c>
      <c r="K4" s="2">
        <v>1.6</v>
      </c>
      <c r="L4" s="2">
        <v>2.2999999999999998</v>
      </c>
      <c r="M4" s="2">
        <v>3.1</v>
      </c>
      <c r="N4" s="2">
        <v>2.1</v>
      </c>
    </row>
    <row r="5" spans="1:14" x14ac:dyDescent="0.3">
      <c r="A5">
        <v>2010</v>
      </c>
      <c r="B5" t="s">
        <v>155</v>
      </c>
      <c r="C5" t="s">
        <v>137</v>
      </c>
      <c r="D5" s="2">
        <v>3781767.406</v>
      </c>
      <c r="E5" s="2">
        <v>1011424.747</v>
      </c>
      <c r="F5" s="2">
        <v>4793192.1529999999</v>
      </c>
      <c r="G5" s="2">
        <v>-2770342.659</v>
      </c>
      <c r="H5" s="2">
        <v>3121.78</v>
      </c>
      <c r="I5" s="2">
        <v>2877.3110000000001</v>
      </c>
      <c r="J5" s="2">
        <v>3.3</v>
      </c>
      <c r="K5" s="2">
        <v>2.5</v>
      </c>
      <c r="L5" s="2">
        <v>2.7</v>
      </c>
      <c r="M5" s="2">
        <v>4.5</v>
      </c>
      <c r="N5" s="2">
        <v>4</v>
      </c>
    </row>
    <row r="6" spans="1:14" x14ac:dyDescent="0.3">
      <c r="A6">
        <v>2010</v>
      </c>
      <c r="B6" t="s">
        <v>412</v>
      </c>
      <c r="C6" t="s">
        <v>498</v>
      </c>
      <c r="D6" s="2">
        <v>1394245.81</v>
      </c>
      <c r="E6" s="2">
        <v>264636.87199999997</v>
      </c>
      <c r="F6" s="2">
        <v>1658882.682</v>
      </c>
      <c r="G6" s="2">
        <v>-1129608.9380000001</v>
      </c>
      <c r="H6" s="2">
        <v>23468.6</v>
      </c>
      <c r="I6" s="2">
        <v>101.669</v>
      </c>
      <c r="J6" s="2">
        <v>2.1</v>
      </c>
      <c r="K6" s="2">
        <v>2.5</v>
      </c>
      <c r="L6" s="2">
        <v>28</v>
      </c>
      <c r="M6" s="2">
        <v>3</v>
      </c>
      <c r="N6" s="2">
        <v>2.4</v>
      </c>
    </row>
    <row r="7" spans="1:14" x14ac:dyDescent="0.3">
      <c r="A7">
        <v>2010</v>
      </c>
      <c r="B7" t="s">
        <v>413</v>
      </c>
      <c r="C7" t="s">
        <v>497</v>
      </c>
      <c r="D7" s="2">
        <v>201703333.727</v>
      </c>
      <c r="E7" s="2">
        <v>212108726.296</v>
      </c>
      <c r="F7" s="2">
        <v>413812060.023</v>
      </c>
      <c r="G7" s="2">
        <v>10405392.569000006</v>
      </c>
      <c r="H7" s="2">
        <v>56453.83</v>
      </c>
      <c r="I7" s="2">
        <v>22120.063999999998</v>
      </c>
      <c r="J7" s="2">
        <v>3.6</v>
      </c>
      <c r="K7" s="2">
        <v>3</v>
      </c>
      <c r="L7" s="2">
        <v>3.5</v>
      </c>
      <c r="M7" s="2">
        <v>3</v>
      </c>
      <c r="N7" s="2">
        <v>3.5</v>
      </c>
    </row>
    <row r="8" spans="1:14" x14ac:dyDescent="0.3">
      <c r="A8">
        <v>2010</v>
      </c>
      <c r="B8" t="s">
        <v>99</v>
      </c>
      <c r="C8" t="s">
        <v>488</v>
      </c>
      <c r="D8" s="2">
        <v>150592664.07100001</v>
      </c>
      <c r="E8" s="2">
        <v>144882002.01199999</v>
      </c>
      <c r="F8" s="2">
        <v>295474666.083</v>
      </c>
      <c r="G8" s="2">
        <v>-5710662.0590000153</v>
      </c>
      <c r="H8" s="2">
        <v>46958.52</v>
      </c>
      <c r="I8" s="2">
        <v>8409.9490000000005</v>
      </c>
      <c r="J8" s="2">
        <v>6.2</v>
      </c>
      <c r="K8" s="2">
        <v>5.3</v>
      </c>
      <c r="L8" s="2">
        <v>4.7</v>
      </c>
      <c r="M8" s="2">
        <v>5.9</v>
      </c>
      <c r="N8" s="2">
        <v>6.3</v>
      </c>
    </row>
    <row r="9" spans="1:14" x14ac:dyDescent="0.3">
      <c r="A9">
        <v>2010</v>
      </c>
      <c r="B9" t="s">
        <v>156</v>
      </c>
      <c r="C9" t="s">
        <v>137</v>
      </c>
      <c r="D9" s="2">
        <v>6596796.7680000002</v>
      </c>
      <c r="E9" s="2">
        <v>26476026</v>
      </c>
      <c r="F9" s="2">
        <v>33072822.767999999</v>
      </c>
      <c r="G9" s="2">
        <v>19879229.232000001</v>
      </c>
      <c r="H9" s="2">
        <v>5880.81</v>
      </c>
      <c r="I9" s="2">
        <v>9032.4570000000003</v>
      </c>
      <c r="J9" s="2">
        <v>3.8</v>
      </c>
      <c r="K9" s="2">
        <v>3.9</v>
      </c>
      <c r="L9" s="2">
        <v>4.0999999999999996</v>
      </c>
      <c r="M9" s="2">
        <v>5</v>
      </c>
      <c r="N9" s="2">
        <v>4.4000000000000004</v>
      </c>
    </row>
    <row r="10" spans="1:14" x14ac:dyDescent="0.3">
      <c r="A10">
        <v>2010</v>
      </c>
      <c r="B10" t="s">
        <v>473</v>
      </c>
      <c r="C10" t="s">
        <v>498</v>
      </c>
      <c r="D10" s="2">
        <v>2861948.1469999999</v>
      </c>
      <c r="E10" s="2">
        <v>702400</v>
      </c>
      <c r="F10" s="2">
        <v>3564348.1469999999</v>
      </c>
      <c r="G10" s="2">
        <v>-2159548.1469999999</v>
      </c>
      <c r="H10" s="2">
        <v>29303.27</v>
      </c>
      <c r="I10" s="2">
        <v>360.83199999999999</v>
      </c>
      <c r="J10" s="2">
        <v>2.8</v>
      </c>
      <c r="K10" s="2">
        <v>2.1</v>
      </c>
      <c r="L10" s="2">
        <v>2.4</v>
      </c>
      <c r="M10" s="2">
        <v>2.2999999999999998</v>
      </c>
      <c r="N10" s="2">
        <v>2.6</v>
      </c>
    </row>
    <row r="11" spans="1:14" x14ac:dyDescent="0.3">
      <c r="A11">
        <v>2010</v>
      </c>
      <c r="B11" t="s">
        <v>157</v>
      </c>
      <c r="C11" t="s">
        <v>137</v>
      </c>
      <c r="D11" s="2">
        <v>12260000</v>
      </c>
      <c r="E11" s="2">
        <v>16059213.418</v>
      </c>
      <c r="F11" s="2">
        <v>28319213.417999998</v>
      </c>
      <c r="G11" s="2">
        <v>3799213.4179999996</v>
      </c>
      <c r="H11" s="2">
        <v>20827.72</v>
      </c>
      <c r="I11" s="2">
        <v>1240.8620000000001</v>
      </c>
      <c r="J11" s="2">
        <v>5.7</v>
      </c>
      <c r="K11" s="2">
        <v>0</v>
      </c>
      <c r="L11" s="2">
        <v>6</v>
      </c>
      <c r="M11" s="2">
        <v>6.1</v>
      </c>
      <c r="N11" s="2">
        <v>5.9</v>
      </c>
    </row>
    <row r="12" spans="1:14" x14ac:dyDescent="0.3">
      <c r="A12">
        <v>2010</v>
      </c>
      <c r="B12" t="s">
        <v>414</v>
      </c>
      <c r="C12" t="s">
        <v>487</v>
      </c>
      <c r="D12" s="2">
        <v>30503835.497000001</v>
      </c>
      <c r="E12" s="2">
        <v>19230982.559</v>
      </c>
      <c r="F12" s="2">
        <v>49734818.056000002</v>
      </c>
      <c r="G12" s="2">
        <v>-11272852.938000001</v>
      </c>
      <c r="H12" s="2">
        <v>807.53099999999995</v>
      </c>
      <c r="I12" s="2">
        <v>152149.10200000001</v>
      </c>
      <c r="J12" s="2">
        <v>3.5</v>
      </c>
      <c r="K12" s="2">
        <v>3.8</v>
      </c>
      <c r="L12" s="2">
        <v>3.1</v>
      </c>
      <c r="M12" s="2">
        <v>30</v>
      </c>
      <c r="N12" s="2">
        <v>3.1</v>
      </c>
    </row>
    <row r="13" spans="1:14" x14ac:dyDescent="0.3">
      <c r="A13">
        <v>2010</v>
      </c>
      <c r="B13" t="s">
        <v>100</v>
      </c>
      <c r="C13" t="s">
        <v>488</v>
      </c>
      <c r="D13" s="2">
        <v>34884450.899999999</v>
      </c>
      <c r="E13" s="2">
        <v>25283462.300000001</v>
      </c>
      <c r="F13" s="2">
        <v>60167913.200000003</v>
      </c>
      <c r="G13" s="2">
        <v>-9600988.5999999978</v>
      </c>
      <c r="H13" s="2">
        <v>6023.15</v>
      </c>
      <c r="I13" s="2">
        <v>9473.0709999999999</v>
      </c>
      <c r="J13" s="2">
        <v>2</v>
      </c>
      <c r="K13" s="2">
        <v>2.8</v>
      </c>
      <c r="L13" s="2">
        <v>2.6</v>
      </c>
      <c r="M13" s="2">
        <v>2.2999999999999998</v>
      </c>
      <c r="N13" s="2">
        <v>2.5</v>
      </c>
    </row>
    <row r="14" spans="1:14" x14ac:dyDescent="0.3">
      <c r="A14">
        <v>2010</v>
      </c>
      <c r="B14" t="s">
        <v>101</v>
      </c>
      <c r="C14" t="s">
        <v>488</v>
      </c>
      <c r="D14" s="2">
        <v>391255897.338</v>
      </c>
      <c r="E14" s="2">
        <v>407595914.29799998</v>
      </c>
      <c r="F14" s="2">
        <v>798851811.63599992</v>
      </c>
      <c r="G14" s="2">
        <v>16340016.959999979</v>
      </c>
      <c r="H14" s="2">
        <v>44691.38</v>
      </c>
      <c r="I14" s="2">
        <v>10938.739</v>
      </c>
      <c r="J14" s="2">
        <v>5.4</v>
      </c>
      <c r="K14" s="2">
        <v>5.4</v>
      </c>
      <c r="L14" s="2">
        <v>6.5</v>
      </c>
      <c r="M14" s="2">
        <v>6.2</v>
      </c>
      <c r="N14" s="2">
        <v>5.9</v>
      </c>
    </row>
    <row r="15" spans="1:14" x14ac:dyDescent="0.3">
      <c r="A15">
        <v>2010</v>
      </c>
      <c r="B15" t="s">
        <v>226</v>
      </c>
      <c r="C15" t="s">
        <v>276</v>
      </c>
      <c r="D15" s="2">
        <v>2133551.1979999999</v>
      </c>
      <c r="E15" s="2">
        <v>1281610</v>
      </c>
      <c r="F15" s="2">
        <v>3415161.1979999999</v>
      </c>
      <c r="G15" s="2">
        <v>-851941.19799999986</v>
      </c>
      <c r="H15" s="2">
        <v>759.06500000000005</v>
      </c>
      <c r="I15" s="2">
        <v>9199.259</v>
      </c>
      <c r="J15" s="2">
        <v>2.9</v>
      </c>
      <c r="K15" s="2">
        <v>1.9</v>
      </c>
      <c r="L15" s="2">
        <v>3.9</v>
      </c>
      <c r="M15" s="2">
        <v>3.8</v>
      </c>
      <c r="N15" s="2">
        <v>3.1</v>
      </c>
    </row>
    <row r="16" spans="1:14" x14ac:dyDescent="0.3">
      <c r="A16">
        <v>2010</v>
      </c>
      <c r="B16" t="s">
        <v>417</v>
      </c>
      <c r="C16" t="s">
        <v>487</v>
      </c>
      <c r="D16" s="2">
        <v>853803.67500000005</v>
      </c>
      <c r="E16" s="2">
        <v>641310</v>
      </c>
      <c r="F16" s="2">
        <v>1495113.675</v>
      </c>
      <c r="G16" s="2">
        <v>-212493.67500000005</v>
      </c>
      <c r="H16" s="2">
        <v>1998.77</v>
      </c>
      <c r="I16" s="2">
        <v>727.64099999999996</v>
      </c>
      <c r="J16" s="2">
        <v>3.6</v>
      </c>
      <c r="K16" s="2">
        <v>2.8</v>
      </c>
      <c r="L16" s="2">
        <v>3</v>
      </c>
      <c r="M16" s="2">
        <v>3.2</v>
      </c>
      <c r="N16" s="2">
        <v>3.1</v>
      </c>
    </row>
    <row r="17" spans="1:14" x14ac:dyDescent="0.3">
      <c r="A17">
        <v>2010</v>
      </c>
      <c r="B17" t="s">
        <v>474</v>
      </c>
      <c r="C17" t="s">
        <v>498</v>
      </c>
      <c r="D17" s="2">
        <v>5603872.6210000003</v>
      </c>
      <c r="E17" s="2">
        <v>7051433.1629999997</v>
      </c>
      <c r="F17" s="2">
        <v>12655305.784</v>
      </c>
      <c r="G17" s="2">
        <v>1447560.5419999994</v>
      </c>
      <c r="H17" s="2">
        <v>1896.24</v>
      </c>
      <c r="I17" s="2">
        <v>9918.2420000000002</v>
      </c>
      <c r="J17" s="2">
        <v>3.3</v>
      </c>
      <c r="K17" s="2">
        <v>3.5</v>
      </c>
      <c r="L17" s="2">
        <v>2.9</v>
      </c>
      <c r="M17" s="2">
        <v>2.9</v>
      </c>
      <c r="N17" s="2">
        <v>3.2</v>
      </c>
    </row>
    <row r="18" spans="1:14" x14ac:dyDescent="0.3">
      <c r="A18">
        <v>2010</v>
      </c>
      <c r="B18" t="s">
        <v>418</v>
      </c>
      <c r="C18" t="s">
        <v>488</v>
      </c>
      <c r="D18" s="2">
        <v>9222997.6329999994</v>
      </c>
      <c r="E18" s="2">
        <v>4803107.1909999996</v>
      </c>
      <c r="F18" s="2">
        <v>14026104.823999999</v>
      </c>
      <c r="G18" s="2">
        <v>-4419890.4419999998</v>
      </c>
      <c r="H18" s="2">
        <v>4611.3500000000004</v>
      </c>
      <c r="I18" s="2">
        <v>3722.0839999999998</v>
      </c>
      <c r="J18" s="2">
        <v>3.6</v>
      </c>
      <c r="K18" s="2">
        <v>3.5</v>
      </c>
      <c r="L18" s="2">
        <v>3</v>
      </c>
      <c r="M18" s="2">
        <v>3.1</v>
      </c>
      <c r="N18" s="2">
        <v>3.1</v>
      </c>
    </row>
    <row r="19" spans="1:14" x14ac:dyDescent="0.3">
      <c r="A19">
        <v>2010</v>
      </c>
      <c r="B19" t="s">
        <v>227</v>
      </c>
      <c r="C19" t="s">
        <v>276</v>
      </c>
      <c r="D19" s="2">
        <v>5656806.3729999997</v>
      </c>
      <c r="E19" s="2">
        <v>4693238.0999999996</v>
      </c>
      <c r="F19" s="2">
        <v>10350044.472999999</v>
      </c>
      <c r="G19" s="2">
        <v>-963568.27300000004</v>
      </c>
      <c r="H19" s="2">
        <v>6374.99</v>
      </c>
      <c r="I19" s="2">
        <v>2014.866</v>
      </c>
      <c r="J19" s="2">
        <v>4.4000000000000004</v>
      </c>
      <c r="K19" s="2">
        <v>3</v>
      </c>
      <c r="L19" s="2">
        <v>3.9</v>
      </c>
      <c r="M19" s="2">
        <v>4.0999999999999996</v>
      </c>
      <c r="N19" s="2">
        <v>4.5999999999999996</v>
      </c>
    </row>
    <row r="20" spans="1:14" x14ac:dyDescent="0.3">
      <c r="A20">
        <v>2010</v>
      </c>
      <c r="B20" t="s">
        <v>419</v>
      </c>
      <c r="C20" t="s">
        <v>498</v>
      </c>
      <c r="D20" s="2">
        <v>181768424.09</v>
      </c>
      <c r="E20" s="2">
        <v>201915103.285</v>
      </c>
      <c r="F20" s="2">
        <v>383683527.375</v>
      </c>
      <c r="G20" s="2">
        <v>20146679.194999993</v>
      </c>
      <c r="H20" s="2">
        <v>11327.46</v>
      </c>
      <c r="I20" s="2">
        <v>196796.269</v>
      </c>
      <c r="J20" s="2">
        <v>3.6</v>
      </c>
      <c r="K20" s="2">
        <v>3.8</v>
      </c>
      <c r="L20" s="2">
        <v>3</v>
      </c>
      <c r="M20" s="2">
        <v>3.2</v>
      </c>
      <c r="N20" s="2">
        <v>3.5</v>
      </c>
    </row>
    <row r="21" spans="1:14" x14ac:dyDescent="0.3">
      <c r="A21">
        <v>2010</v>
      </c>
      <c r="B21" t="s">
        <v>7</v>
      </c>
      <c r="C21" t="s">
        <v>17</v>
      </c>
      <c r="D21" s="2">
        <v>2538787.6910000001</v>
      </c>
      <c r="E21" s="2">
        <v>8907965.6239999998</v>
      </c>
      <c r="F21" s="2">
        <v>11446753.314999999</v>
      </c>
      <c r="G21" s="2">
        <v>6369177.9330000002</v>
      </c>
      <c r="H21" s="2">
        <v>35437.22</v>
      </c>
      <c r="I21" s="2">
        <v>388.66199999999998</v>
      </c>
      <c r="J21" s="2">
        <v>5.2</v>
      </c>
      <c r="K21" s="2">
        <v>2.2000000000000002</v>
      </c>
      <c r="L21" s="2">
        <v>4.4000000000000004</v>
      </c>
      <c r="M21" s="2">
        <v>4.9000000000000004</v>
      </c>
      <c r="N21" s="2">
        <v>5</v>
      </c>
    </row>
    <row r="22" spans="1:14" x14ac:dyDescent="0.3">
      <c r="A22">
        <v>2010</v>
      </c>
      <c r="B22" t="s">
        <v>120</v>
      </c>
      <c r="C22" t="s">
        <v>488</v>
      </c>
      <c r="D22" s="2">
        <v>25359886.219999999</v>
      </c>
      <c r="E22" s="2">
        <v>20608005.155999999</v>
      </c>
      <c r="F22" s="2">
        <v>45967891.376000002</v>
      </c>
      <c r="G22" s="2">
        <v>-4751881.0639999993</v>
      </c>
      <c r="H22" s="2">
        <v>6743.74</v>
      </c>
      <c r="I22" s="2">
        <v>7404.59</v>
      </c>
      <c r="J22" s="2">
        <v>3.2</v>
      </c>
      <c r="K22" s="2">
        <v>3</v>
      </c>
      <c r="L22" s="2">
        <v>2.9</v>
      </c>
      <c r="M22" s="2">
        <v>3.5</v>
      </c>
      <c r="N22" s="2">
        <v>3.4</v>
      </c>
    </row>
    <row r="23" spans="1:14" x14ac:dyDescent="0.3">
      <c r="A23">
        <v>2010</v>
      </c>
      <c r="B23" t="s">
        <v>228</v>
      </c>
      <c r="C23" t="s">
        <v>276</v>
      </c>
      <c r="D23" s="2">
        <v>2048216.351</v>
      </c>
      <c r="E23" s="2">
        <v>1591028.8589999999</v>
      </c>
      <c r="F23" s="2">
        <v>3639245.21</v>
      </c>
      <c r="G23" s="2">
        <v>-457187.49200000009</v>
      </c>
      <c r="H23" s="2">
        <v>574.32799999999997</v>
      </c>
      <c r="I23" s="2">
        <v>15605.217000000001</v>
      </c>
      <c r="J23" s="2">
        <v>2.5</v>
      </c>
      <c r="K23" s="2">
        <v>1.8</v>
      </c>
      <c r="L23" s="2">
        <v>3.7</v>
      </c>
      <c r="M23" s="2">
        <v>3.1</v>
      </c>
      <c r="N23" s="2">
        <v>2.7</v>
      </c>
    </row>
    <row r="24" spans="1:14" x14ac:dyDescent="0.3">
      <c r="A24">
        <v>2010</v>
      </c>
      <c r="B24" t="s">
        <v>229</v>
      </c>
      <c r="C24" t="s">
        <v>276</v>
      </c>
      <c r="D24" s="2">
        <v>508797</v>
      </c>
      <c r="E24" s="2">
        <v>101193</v>
      </c>
      <c r="F24" s="2">
        <v>609990</v>
      </c>
      <c r="G24" s="2">
        <v>-407604</v>
      </c>
      <c r="H24" s="2">
        <v>231.54900000000001</v>
      </c>
      <c r="I24" s="2">
        <v>8766.93</v>
      </c>
      <c r="J24" s="2">
        <v>2.8</v>
      </c>
      <c r="K24" s="2">
        <v>0</v>
      </c>
      <c r="L24" s="2">
        <v>3</v>
      </c>
      <c r="M24" s="2">
        <v>3.2</v>
      </c>
      <c r="N24" s="2">
        <v>2.6</v>
      </c>
    </row>
    <row r="25" spans="1:14" x14ac:dyDescent="0.3">
      <c r="A25">
        <v>2010</v>
      </c>
      <c r="B25" t="s">
        <v>230</v>
      </c>
      <c r="C25" t="s">
        <v>276</v>
      </c>
      <c r="D25" s="2">
        <v>730765.79099999997</v>
      </c>
      <c r="E25" s="2">
        <v>44497</v>
      </c>
      <c r="F25" s="2">
        <v>775262.79099999997</v>
      </c>
      <c r="G25" s="2">
        <v>-686268.79099999997</v>
      </c>
      <c r="H25" s="2">
        <v>3312.83</v>
      </c>
      <c r="I25" s="2">
        <v>502.38400000000001</v>
      </c>
      <c r="J25" s="2">
        <v>3</v>
      </c>
      <c r="K25" s="2">
        <v>3.5</v>
      </c>
      <c r="L25" s="2">
        <v>3.6</v>
      </c>
      <c r="M25" s="2">
        <v>3</v>
      </c>
      <c r="N25" s="2">
        <v>2.9</v>
      </c>
    </row>
    <row r="26" spans="1:14" x14ac:dyDescent="0.3">
      <c r="A26">
        <v>2010</v>
      </c>
      <c r="B26" t="s">
        <v>8</v>
      </c>
      <c r="C26" t="s">
        <v>17</v>
      </c>
      <c r="D26" s="2">
        <v>6790731</v>
      </c>
      <c r="E26" s="2">
        <v>5590104.0930000003</v>
      </c>
      <c r="F26" s="2">
        <v>12380835.093</v>
      </c>
      <c r="G26" s="2">
        <v>-1200626.9069999997</v>
      </c>
      <c r="H26" s="2">
        <v>781.91200000000003</v>
      </c>
      <c r="I26" s="2">
        <v>14308.74</v>
      </c>
      <c r="J26" s="2">
        <v>4</v>
      </c>
      <c r="K26" s="2">
        <v>1.8</v>
      </c>
      <c r="L26" s="2">
        <v>4</v>
      </c>
      <c r="M26" s="2">
        <v>4.3</v>
      </c>
      <c r="N26" s="2">
        <v>4.0999999999999996</v>
      </c>
    </row>
    <row r="27" spans="1:14" x14ac:dyDescent="0.3">
      <c r="A27">
        <v>2010</v>
      </c>
      <c r="B27" t="s">
        <v>231</v>
      </c>
      <c r="C27" t="s">
        <v>276</v>
      </c>
      <c r="D27" s="2">
        <v>5133282.7970000003</v>
      </c>
      <c r="E27" s="2">
        <v>3878432.844</v>
      </c>
      <c r="F27" s="2">
        <v>9011715.6410000008</v>
      </c>
      <c r="G27" s="2">
        <v>-1254849.9530000002</v>
      </c>
      <c r="H27" s="2">
        <v>1282.46</v>
      </c>
      <c r="I27" s="2">
        <v>19970.494999999999</v>
      </c>
      <c r="J27" s="2">
        <v>2.8</v>
      </c>
      <c r="K27" s="2">
        <v>2.2999999999999998</v>
      </c>
      <c r="L27" s="2">
        <v>3.5</v>
      </c>
      <c r="M27" s="2">
        <v>3.3</v>
      </c>
      <c r="N27" s="2">
        <v>3.1</v>
      </c>
    </row>
    <row r="28" spans="1:14" x14ac:dyDescent="0.3">
      <c r="A28">
        <v>2010</v>
      </c>
      <c r="B28" t="s">
        <v>420</v>
      </c>
      <c r="C28" t="s">
        <v>499</v>
      </c>
      <c r="D28" s="2">
        <v>392108702.463</v>
      </c>
      <c r="E28" s="2">
        <v>386579899.70499998</v>
      </c>
      <c r="F28" s="2">
        <v>778688602.16799998</v>
      </c>
      <c r="G28" s="2">
        <v>-5528802.7580000162</v>
      </c>
      <c r="H28" s="2">
        <v>47625</v>
      </c>
      <c r="I28" s="2">
        <v>34168.667999999998</v>
      </c>
      <c r="J28" s="2">
        <v>3.5</v>
      </c>
      <c r="K28" s="2">
        <v>3.6</v>
      </c>
      <c r="L28" s="2">
        <v>3.8</v>
      </c>
      <c r="M28" s="2">
        <v>3.4</v>
      </c>
      <c r="N28" s="2">
        <v>3.1</v>
      </c>
    </row>
    <row r="29" spans="1:14" x14ac:dyDescent="0.3">
      <c r="A29">
        <v>2010</v>
      </c>
      <c r="B29" t="s">
        <v>233</v>
      </c>
      <c r="C29" t="s">
        <v>276</v>
      </c>
      <c r="D29" s="2">
        <v>2400000</v>
      </c>
      <c r="E29" s="2">
        <v>3600000</v>
      </c>
      <c r="F29" s="2">
        <v>6000000</v>
      </c>
      <c r="G29" s="2">
        <v>1200000</v>
      </c>
      <c r="H29" s="2">
        <v>1046.8900000000001</v>
      </c>
      <c r="I29" s="2">
        <v>11887.201999999999</v>
      </c>
      <c r="J29" s="2">
        <v>3</v>
      </c>
      <c r="K29" s="2">
        <v>0</v>
      </c>
      <c r="L29" s="2">
        <v>2.7</v>
      </c>
      <c r="M29" s="2">
        <v>3.2</v>
      </c>
      <c r="N29" s="2">
        <v>2.8</v>
      </c>
    </row>
    <row r="30" spans="1:14" x14ac:dyDescent="0.3">
      <c r="A30">
        <v>2010</v>
      </c>
      <c r="B30" t="s">
        <v>421</v>
      </c>
      <c r="C30" t="s">
        <v>498</v>
      </c>
      <c r="D30" s="2">
        <v>59007357.609999999</v>
      </c>
      <c r="E30" s="2">
        <v>71106105.854000002</v>
      </c>
      <c r="F30" s="2">
        <v>130113463.464</v>
      </c>
      <c r="G30" s="2">
        <v>12098748.244000003</v>
      </c>
      <c r="H30" s="2">
        <v>12793.55</v>
      </c>
      <c r="I30" s="2">
        <v>16993.353999999999</v>
      </c>
      <c r="J30" s="2">
        <v>3.4</v>
      </c>
      <c r="K30" s="2">
        <v>3</v>
      </c>
      <c r="L30" s="2">
        <v>3.2</v>
      </c>
      <c r="M30" s="2">
        <v>2.9</v>
      </c>
      <c r="N30" s="2">
        <v>3.8</v>
      </c>
    </row>
    <row r="31" spans="1:14" x14ac:dyDescent="0.3">
      <c r="A31">
        <v>2010</v>
      </c>
      <c r="B31" t="s">
        <v>422</v>
      </c>
      <c r="C31" t="s">
        <v>500</v>
      </c>
      <c r="D31" s="2">
        <v>1396001565.2579999</v>
      </c>
      <c r="E31" s="2">
        <v>1577763750.888</v>
      </c>
      <c r="F31" s="2">
        <v>2973765316.1459999</v>
      </c>
      <c r="G31" s="2">
        <v>181762185.63000011</v>
      </c>
      <c r="H31" s="2">
        <v>4524.0600000000004</v>
      </c>
      <c r="I31" s="2">
        <v>1359755.102</v>
      </c>
      <c r="J31" s="2">
        <v>4.4000000000000004</v>
      </c>
      <c r="K31" s="2">
        <v>4.5999999999999996</v>
      </c>
      <c r="L31" s="2">
        <v>4.5999999999999996</v>
      </c>
      <c r="M31" s="2">
        <v>4.5999999999999996</v>
      </c>
      <c r="N31" s="2">
        <v>4.2</v>
      </c>
    </row>
    <row r="32" spans="1:14" x14ac:dyDescent="0.3">
      <c r="A32">
        <v>2010</v>
      </c>
      <c r="B32" t="s">
        <v>475</v>
      </c>
      <c r="C32" t="s">
        <v>500</v>
      </c>
      <c r="D32" s="2">
        <v>441369197.51800001</v>
      </c>
      <c r="E32" s="2">
        <v>400692015.208</v>
      </c>
      <c r="F32" s="2">
        <v>842061212.72600007</v>
      </c>
      <c r="G32" s="2">
        <v>-40677182.310000002</v>
      </c>
      <c r="H32" s="2">
        <v>32422.06</v>
      </c>
      <c r="I32" s="2">
        <v>7025.2209999999995</v>
      </c>
      <c r="J32" s="2">
        <v>3.5</v>
      </c>
      <c r="K32" s="2">
        <v>3.1</v>
      </c>
      <c r="L32" s="2">
        <v>3.2</v>
      </c>
      <c r="M32" s="2">
        <v>3</v>
      </c>
      <c r="N32" s="2">
        <v>3.2</v>
      </c>
    </row>
    <row r="33" spans="1:14" x14ac:dyDescent="0.3">
      <c r="A33">
        <v>2010</v>
      </c>
      <c r="B33" t="s">
        <v>477</v>
      </c>
      <c r="C33" t="s">
        <v>500</v>
      </c>
      <c r="D33" s="2">
        <v>251315168.442</v>
      </c>
      <c r="E33" s="2">
        <v>273705866.278</v>
      </c>
      <c r="F33" s="2">
        <v>525021034.72000003</v>
      </c>
      <c r="G33" s="2">
        <v>22390697.835999995</v>
      </c>
      <c r="H33" s="2">
        <v>19261.669999999998</v>
      </c>
      <c r="I33" s="2">
        <v>23102.405999999999</v>
      </c>
      <c r="J33" s="2">
        <v>3.4</v>
      </c>
      <c r="K33" s="2">
        <v>3</v>
      </c>
      <c r="L33" s="2">
        <v>2.8</v>
      </c>
      <c r="M33" s="2">
        <v>3.2</v>
      </c>
      <c r="N33" s="2">
        <v>3.6</v>
      </c>
    </row>
    <row r="34" spans="1:14" x14ac:dyDescent="0.3">
      <c r="A34">
        <v>2010</v>
      </c>
      <c r="B34" t="s">
        <v>423</v>
      </c>
      <c r="C34" t="s">
        <v>498</v>
      </c>
      <c r="D34" s="2">
        <v>40682507.645999998</v>
      </c>
      <c r="E34" s="2">
        <v>39819528.641999997</v>
      </c>
      <c r="F34" s="2">
        <v>80502036.287999988</v>
      </c>
      <c r="G34" s="2">
        <v>-862979.00400000066</v>
      </c>
      <c r="H34" s="2">
        <v>6285.2</v>
      </c>
      <c r="I34" s="2">
        <v>45918.097000000002</v>
      </c>
      <c r="J34" s="2">
        <v>2.7</v>
      </c>
      <c r="K34" s="2">
        <v>1.5</v>
      </c>
      <c r="L34" s="2">
        <v>3.7</v>
      </c>
      <c r="M34" s="2">
        <v>4.0999999999999996</v>
      </c>
      <c r="N34" s="2">
        <v>3.4</v>
      </c>
    </row>
    <row r="35" spans="1:14" x14ac:dyDescent="0.3">
      <c r="A35">
        <v>2010</v>
      </c>
      <c r="B35" t="s">
        <v>234</v>
      </c>
      <c r="C35" t="s">
        <v>276</v>
      </c>
      <c r="D35" s="2">
        <v>232818</v>
      </c>
      <c r="E35" s="2">
        <v>20607.983</v>
      </c>
      <c r="F35" s="2">
        <v>253425.98300000001</v>
      </c>
      <c r="G35" s="2">
        <v>-212210.01699999999</v>
      </c>
      <c r="H35" s="2">
        <v>793.27300000000002</v>
      </c>
      <c r="I35" s="2">
        <v>689.69200000000001</v>
      </c>
      <c r="J35" s="2">
        <v>3.1</v>
      </c>
      <c r="K35" s="2">
        <v>2.8</v>
      </c>
      <c r="L35" s="2">
        <v>3.5</v>
      </c>
      <c r="M35" s="2">
        <v>3.5</v>
      </c>
      <c r="N35" s="2">
        <v>2.7</v>
      </c>
    </row>
    <row r="36" spans="1:14" x14ac:dyDescent="0.3">
      <c r="A36">
        <v>2010</v>
      </c>
      <c r="B36" t="s">
        <v>424</v>
      </c>
      <c r="C36" t="s">
        <v>498</v>
      </c>
      <c r="D36" s="2">
        <v>13920243.832</v>
      </c>
      <c r="E36" s="2">
        <v>9044840.6760000009</v>
      </c>
      <c r="F36" s="2">
        <v>22965084.508000001</v>
      </c>
      <c r="G36" s="2">
        <v>-4875403.1559999995</v>
      </c>
      <c r="H36" s="2">
        <v>8264.2000000000007</v>
      </c>
      <c r="I36" s="2">
        <v>4545.28</v>
      </c>
      <c r="J36" s="2">
        <v>2.8</v>
      </c>
      <c r="K36" s="2">
        <v>1.9</v>
      </c>
      <c r="L36" s="2">
        <v>3</v>
      </c>
      <c r="M36" s="2">
        <v>4.5999999999999996</v>
      </c>
      <c r="N36" s="2">
        <v>3.6</v>
      </c>
    </row>
    <row r="37" spans="1:14" x14ac:dyDescent="0.3">
      <c r="A37">
        <v>2010</v>
      </c>
      <c r="B37" t="s">
        <v>236</v>
      </c>
      <c r="C37" t="s">
        <v>276</v>
      </c>
      <c r="D37" s="2">
        <v>7849330.8229999999</v>
      </c>
      <c r="E37" s="2">
        <v>10283508.505999999</v>
      </c>
      <c r="F37" s="2">
        <v>18132839.329</v>
      </c>
      <c r="G37" s="2">
        <v>2434177.6829999993</v>
      </c>
      <c r="H37" s="2">
        <v>1193.21</v>
      </c>
      <c r="I37" s="2">
        <v>20401.330999999998</v>
      </c>
      <c r="J37" s="2">
        <v>3.9</v>
      </c>
      <c r="K37" s="2">
        <v>2.8</v>
      </c>
      <c r="L37" s="2">
        <v>5.0999999999999996</v>
      </c>
      <c r="M37" s="2">
        <v>4.8</v>
      </c>
      <c r="N37" s="2">
        <v>4</v>
      </c>
    </row>
    <row r="38" spans="1:14" x14ac:dyDescent="0.3">
      <c r="A38">
        <v>2010</v>
      </c>
      <c r="B38" t="s">
        <v>127</v>
      </c>
      <c r="C38" t="s">
        <v>488</v>
      </c>
      <c r="D38" s="2">
        <v>20067004.556000002</v>
      </c>
      <c r="E38" s="2">
        <v>11810676.241</v>
      </c>
      <c r="F38" s="2">
        <v>31877680.797000002</v>
      </c>
      <c r="G38" s="2">
        <v>-8256328.3150000013</v>
      </c>
      <c r="H38" s="2">
        <v>13550.44</v>
      </c>
      <c r="I38" s="2">
        <v>4328.1530000000002</v>
      </c>
      <c r="J38" s="2">
        <v>5.6</v>
      </c>
      <c r="K38" s="2">
        <v>2.9</v>
      </c>
      <c r="L38" s="2">
        <v>4.5999999999999996</v>
      </c>
      <c r="M38" s="2">
        <v>4.2</v>
      </c>
      <c r="N38" s="2">
        <v>4.9000000000000004</v>
      </c>
    </row>
    <row r="39" spans="1:14" x14ac:dyDescent="0.3">
      <c r="A39">
        <v>2010</v>
      </c>
      <c r="B39" t="s">
        <v>128</v>
      </c>
      <c r="C39" t="s">
        <v>488</v>
      </c>
      <c r="D39" s="2">
        <v>8644721.9869999997</v>
      </c>
      <c r="E39" s="2">
        <v>1506457.953</v>
      </c>
      <c r="F39" s="2">
        <v>10151179.939999999</v>
      </c>
      <c r="G39" s="2">
        <v>-7138264.034</v>
      </c>
      <c r="H39" s="2">
        <v>31262.53</v>
      </c>
      <c r="I39" s="2">
        <v>829.38147684889998</v>
      </c>
      <c r="J39" s="2">
        <v>5.7</v>
      </c>
      <c r="K39" s="2">
        <v>0</v>
      </c>
      <c r="L39" s="2">
        <v>5.0999999999999996</v>
      </c>
      <c r="M39" s="2">
        <v>5.5</v>
      </c>
      <c r="N39" s="2">
        <v>5.5</v>
      </c>
    </row>
    <row r="40" spans="1:14" x14ac:dyDescent="0.3">
      <c r="A40">
        <v>2010</v>
      </c>
      <c r="B40" t="s">
        <v>130</v>
      </c>
      <c r="C40" t="s">
        <v>488</v>
      </c>
      <c r="D40" s="2">
        <v>82724280.371999994</v>
      </c>
      <c r="E40" s="2">
        <v>96216730.269999996</v>
      </c>
      <c r="F40" s="2">
        <v>178941010.64199999</v>
      </c>
      <c r="G40" s="2">
        <v>13492449.898000002</v>
      </c>
      <c r="H40" s="2">
        <v>58177.16</v>
      </c>
      <c r="I40" s="2">
        <v>5554.8440000000001</v>
      </c>
      <c r="J40" s="2">
        <v>6.3</v>
      </c>
      <c r="K40" s="2">
        <v>5.5</v>
      </c>
      <c r="L40" s="2">
        <v>6.2</v>
      </c>
      <c r="M40" s="2">
        <v>6.3</v>
      </c>
      <c r="N40" s="2">
        <v>6.4</v>
      </c>
    </row>
    <row r="41" spans="1:14" x14ac:dyDescent="0.3">
      <c r="A41">
        <v>2010</v>
      </c>
      <c r="B41" t="s">
        <v>426</v>
      </c>
      <c r="C41" t="s">
        <v>498</v>
      </c>
      <c r="D41" s="2">
        <v>15138222.512</v>
      </c>
      <c r="E41" s="2">
        <v>6753689</v>
      </c>
      <c r="F41" s="2">
        <v>21891911.512000002</v>
      </c>
      <c r="G41" s="2">
        <v>-8384533.5120000001</v>
      </c>
      <c r="H41" s="2">
        <v>5688.75</v>
      </c>
      <c r="I41" s="2">
        <v>9897.9850000000006</v>
      </c>
      <c r="J41" s="2">
        <v>4.4000000000000004</v>
      </c>
      <c r="K41" s="2">
        <v>0</v>
      </c>
      <c r="L41" s="2">
        <v>4.5999999999999996</v>
      </c>
      <c r="M41" s="2">
        <v>4.8</v>
      </c>
      <c r="N41" s="2">
        <v>3.7</v>
      </c>
    </row>
    <row r="42" spans="1:14" x14ac:dyDescent="0.3">
      <c r="A42">
        <v>2010</v>
      </c>
      <c r="B42" t="s">
        <v>239</v>
      </c>
      <c r="C42" t="s">
        <v>276</v>
      </c>
      <c r="D42" s="2">
        <v>53003406.056999996</v>
      </c>
      <c r="E42" s="2">
        <v>26331836.028999999</v>
      </c>
      <c r="F42" s="2">
        <v>79335242.085999995</v>
      </c>
      <c r="G42" s="2">
        <v>-26671570.027999997</v>
      </c>
      <c r="H42" s="2">
        <v>2921.76</v>
      </c>
      <c r="I42" s="2">
        <v>84107.606</v>
      </c>
      <c r="J42" s="2">
        <v>3.4</v>
      </c>
      <c r="K42" s="2">
        <v>3.2</v>
      </c>
      <c r="L42" s="2">
        <v>4</v>
      </c>
      <c r="M42" s="2">
        <v>5.3</v>
      </c>
      <c r="N42" s="2">
        <v>3.9</v>
      </c>
    </row>
    <row r="43" spans="1:14" x14ac:dyDescent="0.3">
      <c r="A43">
        <v>2010</v>
      </c>
      <c r="B43" t="s">
        <v>428</v>
      </c>
      <c r="C43" t="s">
        <v>498</v>
      </c>
      <c r="D43" s="2">
        <v>8416163.0869999994</v>
      </c>
      <c r="E43" s="2">
        <v>4499243.2580000004</v>
      </c>
      <c r="F43" s="2">
        <v>12915406.344999999</v>
      </c>
      <c r="G43" s="2">
        <v>-3916919.828999999</v>
      </c>
      <c r="H43" s="2">
        <v>2978.76</v>
      </c>
      <c r="I43" s="2">
        <v>6164.6260000000002</v>
      </c>
      <c r="J43" s="2">
        <v>4.5999999999999996</v>
      </c>
      <c r="K43" s="2">
        <v>0</v>
      </c>
      <c r="L43" s="2">
        <v>4</v>
      </c>
      <c r="M43" s="2">
        <v>5</v>
      </c>
      <c r="N43" s="2">
        <v>4.5999999999999996</v>
      </c>
    </row>
    <row r="44" spans="1:14" x14ac:dyDescent="0.3">
      <c r="A44">
        <v>2010</v>
      </c>
      <c r="B44" t="s">
        <v>240</v>
      </c>
      <c r="C44" t="s">
        <v>276</v>
      </c>
      <c r="D44" s="2">
        <v>5485000</v>
      </c>
      <c r="E44" s="2">
        <v>10000000</v>
      </c>
      <c r="F44" s="2">
        <v>15485000</v>
      </c>
      <c r="G44" s="2">
        <v>4515000</v>
      </c>
      <c r="H44" s="2">
        <v>17136.45</v>
      </c>
      <c r="I44" s="2">
        <v>951.10400000000004</v>
      </c>
      <c r="J44" s="2">
        <v>3.9</v>
      </c>
      <c r="K44" s="2">
        <v>2.8</v>
      </c>
      <c r="L44" s="2">
        <v>5.0999999999999996</v>
      </c>
      <c r="M44" s="2">
        <v>4.8</v>
      </c>
      <c r="N44" s="2">
        <v>4</v>
      </c>
    </row>
    <row r="45" spans="1:14" x14ac:dyDescent="0.3">
      <c r="A45">
        <v>2010</v>
      </c>
      <c r="B45" t="s">
        <v>241</v>
      </c>
      <c r="C45" t="s">
        <v>276</v>
      </c>
      <c r="D45" s="2">
        <v>649004.125</v>
      </c>
      <c r="E45" s="2">
        <v>12640.23</v>
      </c>
      <c r="F45" s="2">
        <v>661644.35499999998</v>
      </c>
      <c r="G45" s="2">
        <v>-636363.89500000002</v>
      </c>
      <c r="H45" s="2">
        <v>415.53699999999998</v>
      </c>
      <c r="I45" s="2">
        <v>4390.84</v>
      </c>
      <c r="J45" s="2">
        <v>2.7</v>
      </c>
      <c r="K45" s="2">
        <v>1.5</v>
      </c>
      <c r="L45" s="2">
        <v>3.7</v>
      </c>
      <c r="M45" s="2">
        <v>4.0999999999999996</v>
      </c>
      <c r="N45" s="2">
        <v>3.4</v>
      </c>
    </row>
    <row r="46" spans="1:14" x14ac:dyDescent="0.3">
      <c r="A46">
        <v>2010</v>
      </c>
      <c r="B46" t="s">
        <v>131</v>
      </c>
      <c r="C46" t="s">
        <v>488</v>
      </c>
      <c r="D46" s="2">
        <v>13196568.154999999</v>
      </c>
      <c r="E46" s="2">
        <v>12811364.478</v>
      </c>
      <c r="F46" s="2">
        <v>26007932.633000001</v>
      </c>
      <c r="G46" s="2">
        <v>-385203.67699999921</v>
      </c>
      <c r="H46" s="2">
        <v>14672.33</v>
      </c>
      <c r="I46" s="2">
        <v>1332.1020000000001</v>
      </c>
      <c r="J46" s="2">
        <v>4.5</v>
      </c>
      <c r="K46" s="2">
        <v>3.5</v>
      </c>
      <c r="L46" s="2">
        <v>5.6</v>
      </c>
      <c r="M46" s="2">
        <v>4.4000000000000004</v>
      </c>
      <c r="N46" s="2">
        <v>5.5</v>
      </c>
    </row>
    <row r="47" spans="1:14" x14ac:dyDescent="0.3">
      <c r="A47">
        <v>2010</v>
      </c>
      <c r="B47" t="s">
        <v>429</v>
      </c>
      <c r="C47" t="s">
        <v>276</v>
      </c>
      <c r="D47" s="2">
        <v>8601769.2300000004</v>
      </c>
      <c r="E47" s="2">
        <v>2329792.8220000002</v>
      </c>
      <c r="F47" s="2">
        <v>10931562.052000001</v>
      </c>
      <c r="G47" s="2">
        <v>-6271976.4079999998</v>
      </c>
      <c r="H47" s="2">
        <v>360.82900000000001</v>
      </c>
      <c r="I47" s="2">
        <v>87702.67</v>
      </c>
      <c r="J47" s="2">
        <v>4.0999999999999996</v>
      </c>
      <c r="K47" s="2">
        <v>1.3</v>
      </c>
      <c r="L47" s="2">
        <v>3.9</v>
      </c>
      <c r="M47" s="2">
        <v>5.3</v>
      </c>
      <c r="N47" s="2">
        <v>3.6</v>
      </c>
    </row>
    <row r="48" spans="1:14" x14ac:dyDescent="0.3">
      <c r="A48">
        <v>2010</v>
      </c>
      <c r="B48" t="s">
        <v>430</v>
      </c>
      <c r="C48" t="s">
        <v>497</v>
      </c>
      <c r="D48" s="2">
        <v>1808458.7690000001</v>
      </c>
      <c r="E48" s="2">
        <v>841361.39800000004</v>
      </c>
      <c r="F48" s="2">
        <v>2649820.1670000004</v>
      </c>
      <c r="G48" s="2">
        <v>-967097.37100000004</v>
      </c>
      <c r="H48" s="2">
        <v>3697.24</v>
      </c>
      <c r="I48" s="2">
        <v>859.95</v>
      </c>
      <c r="J48" s="2">
        <v>5.6</v>
      </c>
      <c r="K48" s="2">
        <v>2.9</v>
      </c>
      <c r="L48" s="2">
        <v>4.5999999999999996</v>
      </c>
      <c r="M48" s="2">
        <v>4.2</v>
      </c>
      <c r="N48" s="2">
        <v>4.9000000000000004</v>
      </c>
    </row>
    <row r="49" spans="1:14" x14ac:dyDescent="0.3">
      <c r="A49">
        <v>2010</v>
      </c>
      <c r="B49" t="s">
        <v>132</v>
      </c>
      <c r="C49" t="s">
        <v>488</v>
      </c>
      <c r="D49" s="2">
        <v>68767143.783000007</v>
      </c>
      <c r="E49" s="2">
        <v>70116501.474999994</v>
      </c>
      <c r="F49" s="2">
        <v>138883645.25800002</v>
      </c>
      <c r="G49" s="2">
        <v>1349357.6919999868</v>
      </c>
      <c r="H49" s="2">
        <v>46391.71</v>
      </c>
      <c r="I49" s="2">
        <v>5365.7820000000002</v>
      </c>
      <c r="J49" s="2">
        <v>5.8</v>
      </c>
      <c r="K49" s="2">
        <v>5.6</v>
      </c>
      <c r="L49" s="2">
        <v>6.2</v>
      </c>
      <c r="M49" s="2">
        <v>6.2</v>
      </c>
      <c r="N49" s="2">
        <v>6.4</v>
      </c>
    </row>
    <row r="50" spans="1:14" x14ac:dyDescent="0.3">
      <c r="A50">
        <v>2010</v>
      </c>
      <c r="B50" t="s">
        <v>133</v>
      </c>
      <c r="C50" t="s">
        <v>488</v>
      </c>
      <c r="D50" s="2">
        <v>599171506.08399999</v>
      </c>
      <c r="E50" s="2">
        <v>511651042.741</v>
      </c>
      <c r="F50" s="2">
        <v>1110822548.825</v>
      </c>
      <c r="G50" s="2">
        <v>-87520463.342999995</v>
      </c>
      <c r="H50" s="2">
        <v>42181.58</v>
      </c>
      <c r="I50" s="2">
        <v>65182.879999999997</v>
      </c>
      <c r="J50" s="2">
        <v>6.6</v>
      </c>
      <c r="K50" s="2">
        <v>6.4</v>
      </c>
      <c r="L50" s="2">
        <v>5.6</v>
      </c>
      <c r="M50" s="2">
        <v>6.3</v>
      </c>
      <c r="N50" s="2">
        <v>6.5</v>
      </c>
    </row>
    <row r="51" spans="1:14" x14ac:dyDescent="0.3">
      <c r="A51">
        <v>2010</v>
      </c>
      <c r="B51" t="s">
        <v>243</v>
      </c>
      <c r="C51" t="s">
        <v>276</v>
      </c>
      <c r="D51" s="2">
        <v>283687.08299999998</v>
      </c>
      <c r="E51" s="2">
        <v>68290.752999999997</v>
      </c>
      <c r="F51" s="2">
        <v>351977.83600000001</v>
      </c>
      <c r="G51" s="2">
        <v>-215396.33</v>
      </c>
      <c r="H51" s="2">
        <v>963.529</v>
      </c>
      <c r="I51" s="2">
        <v>1692.1489999999999</v>
      </c>
      <c r="J51" s="2">
        <v>4.5</v>
      </c>
      <c r="K51" s="2">
        <v>0</v>
      </c>
      <c r="L51" s="2">
        <v>4.9000000000000004</v>
      </c>
      <c r="M51" s="2">
        <v>4.8</v>
      </c>
      <c r="N51" s="2">
        <v>4.5999999999999996</v>
      </c>
    </row>
    <row r="52" spans="1:14" x14ac:dyDescent="0.3">
      <c r="A52">
        <v>2010</v>
      </c>
      <c r="B52" t="s">
        <v>158</v>
      </c>
      <c r="C52" t="s">
        <v>488</v>
      </c>
      <c r="D52" s="2">
        <v>5235753.0829999996</v>
      </c>
      <c r="E52" s="2">
        <v>1677298.831</v>
      </c>
      <c r="F52" s="2">
        <v>6913051.9139999999</v>
      </c>
      <c r="G52" s="2">
        <v>-3558454.2519999994</v>
      </c>
      <c r="H52" s="2">
        <v>3062.85</v>
      </c>
      <c r="I52" s="2">
        <v>4231.6610000000001</v>
      </c>
      <c r="J52" s="2">
        <v>4.2</v>
      </c>
      <c r="K52" s="2">
        <v>3.9</v>
      </c>
      <c r="L52" s="2">
        <v>4.2</v>
      </c>
      <c r="M52" s="2">
        <v>4.2</v>
      </c>
      <c r="N52" s="2">
        <v>4.5999999999999996</v>
      </c>
    </row>
    <row r="53" spans="1:14" x14ac:dyDescent="0.3">
      <c r="A53">
        <v>2010</v>
      </c>
      <c r="B53" t="s">
        <v>134</v>
      </c>
      <c r="C53" t="s">
        <v>488</v>
      </c>
      <c r="D53" s="2">
        <v>1066816751.876</v>
      </c>
      <c r="E53" s="2">
        <v>1271096328.74</v>
      </c>
      <c r="F53" s="2">
        <v>2337913080.6160002</v>
      </c>
      <c r="G53" s="2">
        <v>204279576.86399996</v>
      </c>
      <c r="H53" s="2">
        <v>42641.42</v>
      </c>
      <c r="I53" s="2">
        <v>80894.785000000003</v>
      </c>
      <c r="J53" s="2">
        <v>6.2</v>
      </c>
      <c r="K53" s="2">
        <v>5.7</v>
      </c>
      <c r="L53" s="2">
        <v>6.1</v>
      </c>
      <c r="M53" s="2">
        <v>6.5</v>
      </c>
      <c r="N53" s="2">
        <v>6.2</v>
      </c>
    </row>
    <row r="54" spans="1:14" x14ac:dyDescent="0.3">
      <c r="A54">
        <v>2010</v>
      </c>
      <c r="B54" t="s">
        <v>250</v>
      </c>
      <c r="C54" t="s">
        <v>276</v>
      </c>
      <c r="D54" s="2">
        <v>10922110</v>
      </c>
      <c r="E54" s="2">
        <v>7960090</v>
      </c>
      <c r="F54" s="2">
        <v>18882200</v>
      </c>
      <c r="G54" s="2">
        <v>-2962020</v>
      </c>
      <c r="H54" s="2">
        <v>1745.54</v>
      </c>
      <c r="I54" s="2">
        <v>24512.103999999999</v>
      </c>
      <c r="J54" s="2">
        <v>3.4</v>
      </c>
      <c r="K54" s="2">
        <v>1.4</v>
      </c>
      <c r="L54" s="2">
        <v>4.2</v>
      </c>
      <c r="M54" s="2">
        <v>4.2</v>
      </c>
      <c r="N54" s="2">
        <v>3.7</v>
      </c>
    </row>
    <row r="55" spans="1:14" x14ac:dyDescent="0.3">
      <c r="A55">
        <v>2010</v>
      </c>
      <c r="B55" t="s">
        <v>135</v>
      </c>
      <c r="C55" t="s">
        <v>488</v>
      </c>
      <c r="D55" s="2">
        <v>66452642.920000002</v>
      </c>
      <c r="E55" s="2">
        <v>27585695.544</v>
      </c>
      <c r="F55" s="2">
        <v>94038338.464000002</v>
      </c>
      <c r="G55" s="2">
        <v>-38866947.376000002</v>
      </c>
      <c r="H55" s="2">
        <v>26972.87</v>
      </c>
      <c r="I55" s="2">
        <v>11446.004999999999</v>
      </c>
      <c r="J55" s="2">
        <v>4</v>
      </c>
      <c r="K55" s="2">
        <v>2.6</v>
      </c>
      <c r="L55" s="2">
        <v>4.0999999999999996</v>
      </c>
      <c r="M55" s="2">
        <v>5.4</v>
      </c>
      <c r="N55" s="2">
        <v>4.5</v>
      </c>
    </row>
    <row r="56" spans="1:14" x14ac:dyDescent="0.3">
      <c r="A56">
        <v>2010</v>
      </c>
      <c r="B56" t="s">
        <v>431</v>
      </c>
      <c r="C56" t="s">
        <v>498</v>
      </c>
      <c r="D56" s="2">
        <v>318010.24699999997</v>
      </c>
      <c r="E56" s="2">
        <v>24972.155999999999</v>
      </c>
      <c r="F56" s="2">
        <v>342982.40299999999</v>
      </c>
      <c r="G56" s="2">
        <v>-293038.09099999996</v>
      </c>
      <c r="H56" s="2">
        <v>7365.64</v>
      </c>
      <c r="I56" s="2">
        <v>104.67700000000001</v>
      </c>
      <c r="J56" s="2">
        <v>2.7</v>
      </c>
      <c r="K56" s="2">
        <v>1.5</v>
      </c>
      <c r="L56" s="2">
        <v>3.7</v>
      </c>
      <c r="M56" s="2">
        <v>4.0999999999999996</v>
      </c>
      <c r="N56" s="2">
        <v>3.4</v>
      </c>
    </row>
    <row r="57" spans="1:14" x14ac:dyDescent="0.3">
      <c r="A57">
        <v>2010</v>
      </c>
      <c r="B57" t="s">
        <v>432</v>
      </c>
      <c r="C57" t="s">
        <v>498</v>
      </c>
      <c r="D57" s="2">
        <v>13830314.124</v>
      </c>
      <c r="E57" s="2">
        <v>8460152.6950000003</v>
      </c>
      <c r="F57" s="2">
        <v>22290466.818999998</v>
      </c>
      <c r="G57" s="2">
        <v>-5370161.4289999995</v>
      </c>
      <c r="H57" s="2">
        <v>2825.51</v>
      </c>
      <c r="I57" s="2">
        <v>14630.416999999999</v>
      </c>
      <c r="J57" s="2">
        <v>5.6</v>
      </c>
      <c r="K57" s="2">
        <v>2.9</v>
      </c>
      <c r="L57" s="2">
        <v>4.5999999999999996</v>
      </c>
      <c r="M57" s="2">
        <v>4.2</v>
      </c>
      <c r="N57" s="2">
        <v>4.9000000000000004</v>
      </c>
    </row>
    <row r="58" spans="1:14" x14ac:dyDescent="0.3">
      <c r="A58">
        <v>2010</v>
      </c>
      <c r="B58" t="s">
        <v>244</v>
      </c>
      <c r="C58" t="s">
        <v>276</v>
      </c>
      <c r="D58" s="2">
        <v>1404920</v>
      </c>
      <c r="E58" s="2">
        <v>1433556.7720000001</v>
      </c>
      <c r="F58" s="2">
        <v>2838476.7719999999</v>
      </c>
      <c r="G58" s="2">
        <v>28636.772000000114</v>
      </c>
      <c r="H58" s="2">
        <v>631.29100000000005</v>
      </c>
      <c r="I58" s="2">
        <v>10794.17</v>
      </c>
      <c r="J58" s="2">
        <v>3.9</v>
      </c>
      <c r="K58" s="2">
        <v>2.8</v>
      </c>
      <c r="L58" s="2">
        <v>5.0999999999999996</v>
      </c>
      <c r="M58" s="2">
        <v>4.8</v>
      </c>
      <c r="N58" s="2">
        <v>4</v>
      </c>
    </row>
    <row r="59" spans="1:14" x14ac:dyDescent="0.3">
      <c r="A59">
        <v>2010</v>
      </c>
      <c r="B59" t="s">
        <v>433</v>
      </c>
      <c r="C59" t="s">
        <v>498</v>
      </c>
      <c r="D59" s="2">
        <v>1451561.6969999999</v>
      </c>
      <c r="E59" s="2">
        <v>900754.24899999995</v>
      </c>
      <c r="F59" s="2">
        <v>2352315.946</v>
      </c>
      <c r="G59" s="2">
        <v>-550807.44799999997</v>
      </c>
      <c r="H59" s="2">
        <v>3004.23</v>
      </c>
      <c r="I59" s="2">
        <v>746.55600000000004</v>
      </c>
      <c r="J59" s="2">
        <v>5.6</v>
      </c>
      <c r="K59" s="2">
        <v>2.9</v>
      </c>
      <c r="L59" s="2">
        <v>4.5999999999999996</v>
      </c>
      <c r="M59" s="2">
        <v>4.2</v>
      </c>
      <c r="N59" s="2">
        <v>4.9000000000000004</v>
      </c>
    </row>
    <row r="60" spans="1:14" x14ac:dyDescent="0.3">
      <c r="A60">
        <v>2010</v>
      </c>
      <c r="B60" t="s">
        <v>434</v>
      </c>
      <c r="C60" t="s">
        <v>498</v>
      </c>
      <c r="D60" s="2">
        <v>3172591.318</v>
      </c>
      <c r="E60" s="2">
        <v>583073.41899999999</v>
      </c>
      <c r="F60" s="2">
        <v>3755664.7369999997</v>
      </c>
      <c r="G60" s="2">
        <v>-2589517.8990000002</v>
      </c>
      <c r="H60" s="2">
        <v>662.01300000000003</v>
      </c>
      <c r="I60" s="2">
        <v>9999.6170000000002</v>
      </c>
      <c r="J60" s="2">
        <v>2.4</v>
      </c>
      <c r="K60" s="2">
        <v>0</v>
      </c>
      <c r="L60" s="2">
        <v>2.5</v>
      </c>
      <c r="M60" s="2">
        <v>2.8</v>
      </c>
      <c r="N60" s="2">
        <v>2.2000000000000002</v>
      </c>
    </row>
    <row r="61" spans="1:14" x14ac:dyDescent="0.3">
      <c r="A61">
        <v>2010</v>
      </c>
      <c r="B61" t="s">
        <v>126</v>
      </c>
      <c r="C61" t="s">
        <v>488</v>
      </c>
      <c r="D61" s="2">
        <v>87432095</v>
      </c>
      <c r="E61" s="2">
        <v>94748737</v>
      </c>
      <c r="F61" s="2">
        <v>182180832</v>
      </c>
      <c r="G61" s="2">
        <v>7316642</v>
      </c>
      <c r="H61" s="2">
        <v>13073.96</v>
      </c>
      <c r="I61" s="2">
        <v>9927.84</v>
      </c>
      <c r="J61" s="2">
        <v>4</v>
      </c>
      <c r="K61" s="2">
        <v>3.6</v>
      </c>
      <c r="L61" s="2">
        <v>4</v>
      </c>
      <c r="M61" s="2">
        <v>4.7</v>
      </c>
      <c r="N61" s="2">
        <v>4.8</v>
      </c>
    </row>
    <row r="62" spans="1:14" x14ac:dyDescent="0.3">
      <c r="A62">
        <v>2010</v>
      </c>
      <c r="B62" t="s">
        <v>436</v>
      </c>
      <c r="C62" t="s">
        <v>488</v>
      </c>
      <c r="D62" s="2">
        <v>3914349.4440000001</v>
      </c>
      <c r="E62" s="2">
        <v>4603089.4780000001</v>
      </c>
      <c r="F62" s="2">
        <v>8517438.9220000003</v>
      </c>
      <c r="G62" s="2">
        <v>688740.03399999999</v>
      </c>
      <c r="H62" s="2">
        <v>43080.6</v>
      </c>
      <c r="I62" s="2">
        <v>320.32799999999997</v>
      </c>
      <c r="J62" s="2">
        <v>3.5</v>
      </c>
      <c r="K62" s="2">
        <v>4</v>
      </c>
      <c r="L62" s="2">
        <v>2.6</v>
      </c>
      <c r="M62" s="2">
        <v>3.9</v>
      </c>
      <c r="N62" s="2">
        <v>3.8</v>
      </c>
    </row>
    <row r="63" spans="1:14" x14ac:dyDescent="0.3">
      <c r="A63">
        <v>2010</v>
      </c>
      <c r="B63" t="s">
        <v>437</v>
      </c>
      <c r="C63" t="s">
        <v>501</v>
      </c>
      <c r="D63" s="2">
        <v>350029386.92699999</v>
      </c>
      <c r="E63" s="2">
        <v>220408495.991</v>
      </c>
      <c r="F63" s="2">
        <v>570437882.91799998</v>
      </c>
      <c r="G63" s="2">
        <v>-129620890.93599999</v>
      </c>
      <c r="H63" s="2">
        <v>1422.93</v>
      </c>
      <c r="I63" s="2">
        <v>1230980.6910000001</v>
      </c>
      <c r="J63" s="2">
        <v>3.6</v>
      </c>
      <c r="K63" s="2">
        <v>3.5</v>
      </c>
      <c r="L63" s="2">
        <v>3.9</v>
      </c>
      <c r="M63" s="2">
        <v>3.4</v>
      </c>
      <c r="N63" s="2">
        <v>3.5</v>
      </c>
    </row>
    <row r="64" spans="1:14" x14ac:dyDescent="0.3">
      <c r="A64">
        <v>2010</v>
      </c>
      <c r="B64" t="s">
        <v>9</v>
      </c>
      <c r="C64" t="s">
        <v>17</v>
      </c>
      <c r="D64" s="2">
        <v>135663280.21399999</v>
      </c>
      <c r="E64" s="2">
        <v>157779103.47</v>
      </c>
      <c r="F64" s="2">
        <v>293442383.68400002</v>
      </c>
      <c r="G64" s="2">
        <v>22115823.256000012</v>
      </c>
      <c r="H64" s="2">
        <v>3178.13</v>
      </c>
      <c r="I64" s="2">
        <v>242524.12299999999</v>
      </c>
      <c r="J64" s="2">
        <v>3.5</v>
      </c>
      <c r="K64" s="2">
        <v>3.1</v>
      </c>
      <c r="L64" s="2">
        <v>3.6</v>
      </c>
      <c r="M64" s="2">
        <v>4.4000000000000004</v>
      </c>
      <c r="N64" s="2">
        <v>3.9</v>
      </c>
    </row>
    <row r="65" spans="1:14" x14ac:dyDescent="0.3">
      <c r="A65">
        <v>2010</v>
      </c>
      <c r="B65" t="s">
        <v>478</v>
      </c>
      <c r="C65" t="s">
        <v>137</v>
      </c>
      <c r="D65" s="2">
        <v>65404000</v>
      </c>
      <c r="E65" s="2">
        <v>101316000</v>
      </c>
      <c r="F65" s="2">
        <v>166720000</v>
      </c>
      <c r="G65" s="2">
        <v>35912000</v>
      </c>
      <c r="H65" s="2">
        <v>6504.87</v>
      </c>
      <c r="I65" s="2">
        <v>74567.510999999999</v>
      </c>
      <c r="J65" s="2">
        <v>3.4</v>
      </c>
      <c r="K65" s="2">
        <v>3.3</v>
      </c>
      <c r="L65" s="2">
        <v>2.9</v>
      </c>
      <c r="M65" s="2">
        <v>3.2</v>
      </c>
      <c r="N65" s="2">
        <v>3.6</v>
      </c>
    </row>
    <row r="66" spans="1:14" x14ac:dyDescent="0.3">
      <c r="A66">
        <v>2010</v>
      </c>
      <c r="B66" t="s">
        <v>125</v>
      </c>
      <c r="C66" t="s">
        <v>488</v>
      </c>
      <c r="D66" s="2">
        <v>64600595.239</v>
      </c>
      <c r="E66" s="2">
        <v>120645180.498</v>
      </c>
      <c r="F66" s="2">
        <v>185245775.73699999</v>
      </c>
      <c r="G66" s="2">
        <v>56044585.258999996</v>
      </c>
      <c r="H66" s="2">
        <v>48716.46</v>
      </c>
      <c r="I66" s="2">
        <v>4626.9279999999999</v>
      </c>
      <c r="J66" s="2">
        <v>4.8</v>
      </c>
      <c r="K66" s="2">
        <v>4</v>
      </c>
      <c r="L66" s="2">
        <v>5.2</v>
      </c>
      <c r="M66" s="2">
        <v>5.5</v>
      </c>
      <c r="N66" s="2">
        <v>4.5999999999999996</v>
      </c>
    </row>
    <row r="67" spans="1:14" x14ac:dyDescent="0.3">
      <c r="A67">
        <v>2010</v>
      </c>
      <c r="B67" t="s">
        <v>160</v>
      </c>
      <c r="C67" t="s">
        <v>137</v>
      </c>
      <c r="D67" s="2">
        <v>59193894</v>
      </c>
      <c r="E67" s="2">
        <v>58413028</v>
      </c>
      <c r="F67" s="2">
        <v>117606922</v>
      </c>
      <c r="G67" s="2">
        <v>-780866</v>
      </c>
      <c r="H67" s="2">
        <v>30670.34</v>
      </c>
      <c r="I67" s="2">
        <v>7425.9589999999998</v>
      </c>
      <c r="J67" s="2">
        <v>4.5</v>
      </c>
      <c r="K67" s="2">
        <v>3.2</v>
      </c>
      <c r="L67" s="2">
        <v>4.2</v>
      </c>
      <c r="M67" s="2">
        <v>5.5</v>
      </c>
      <c r="N67" s="2">
        <v>5.0999999999999996</v>
      </c>
    </row>
    <row r="68" spans="1:14" x14ac:dyDescent="0.3">
      <c r="A68">
        <v>2010</v>
      </c>
      <c r="B68" t="s">
        <v>124</v>
      </c>
      <c r="C68" t="s">
        <v>488</v>
      </c>
      <c r="D68" s="2">
        <v>486984371.949</v>
      </c>
      <c r="E68" s="2">
        <v>446839829.71499997</v>
      </c>
      <c r="F68" s="2">
        <v>933824201.66400003</v>
      </c>
      <c r="G68" s="2">
        <v>-40144542.234000027</v>
      </c>
      <c r="H68" s="2">
        <v>35657.65</v>
      </c>
      <c r="I68" s="2">
        <v>59729.807000000001</v>
      </c>
      <c r="J68" s="2">
        <v>4.2</v>
      </c>
      <c r="K68" s="2">
        <v>3.5</v>
      </c>
      <c r="L68" s="2">
        <v>3.9</v>
      </c>
      <c r="M68" s="2">
        <v>4.5999999999999996</v>
      </c>
      <c r="N68" s="2">
        <v>4</v>
      </c>
    </row>
    <row r="69" spans="1:14" x14ac:dyDescent="0.3">
      <c r="A69">
        <v>2010</v>
      </c>
      <c r="B69" t="s">
        <v>438</v>
      </c>
      <c r="C69" t="s">
        <v>276</v>
      </c>
      <c r="D69" s="2">
        <v>5225226.7379999999</v>
      </c>
      <c r="E69" s="2">
        <v>1327601.926</v>
      </c>
      <c r="F69" s="2">
        <v>6552828.6639999999</v>
      </c>
      <c r="G69" s="2">
        <v>-3897624.8119999999</v>
      </c>
      <c r="H69" s="2">
        <v>4812.26</v>
      </c>
      <c r="I69" s="2">
        <v>2817.21</v>
      </c>
      <c r="J69" s="2">
        <v>3.5</v>
      </c>
      <c r="K69" s="2">
        <v>0</v>
      </c>
      <c r="L69" s="2">
        <v>2.6</v>
      </c>
      <c r="M69" s="2">
        <v>2.9</v>
      </c>
      <c r="N69" s="2">
        <v>3.8029999999999999</v>
      </c>
    </row>
    <row r="70" spans="1:14" x14ac:dyDescent="0.3">
      <c r="A70">
        <v>2010</v>
      </c>
      <c r="B70" t="s">
        <v>439</v>
      </c>
      <c r="C70" t="s">
        <v>500</v>
      </c>
      <c r="D70" s="2">
        <v>694059159.97500002</v>
      </c>
      <c r="E70" s="2">
        <v>769773832.48000002</v>
      </c>
      <c r="F70" s="2">
        <v>1463832992.4549999</v>
      </c>
      <c r="G70" s="2">
        <v>75714672.504999995</v>
      </c>
      <c r="H70" s="2">
        <v>44673.61</v>
      </c>
      <c r="I70" s="2">
        <v>128551.87300000001</v>
      </c>
      <c r="J70" s="2">
        <v>5.8</v>
      </c>
      <c r="K70" s="2">
        <v>6.5</v>
      </c>
      <c r="L70" s="2">
        <v>5.2</v>
      </c>
      <c r="M70" s="2">
        <v>5.2</v>
      </c>
      <c r="N70" s="2">
        <v>6</v>
      </c>
    </row>
    <row r="71" spans="1:14" x14ac:dyDescent="0.3">
      <c r="A71">
        <v>2010</v>
      </c>
      <c r="B71" t="s">
        <v>161</v>
      </c>
      <c r="C71" t="s">
        <v>137</v>
      </c>
      <c r="D71" s="2">
        <v>15262001.381999999</v>
      </c>
      <c r="E71" s="2">
        <v>7023137.4550000001</v>
      </c>
      <c r="F71" s="2">
        <v>22285138.836999997</v>
      </c>
      <c r="G71" s="2">
        <v>-8238863.9269999992</v>
      </c>
      <c r="H71" s="2">
        <v>3679.19</v>
      </c>
      <c r="I71" s="2">
        <v>7182.39</v>
      </c>
      <c r="J71" s="2">
        <v>4.5999999999999996</v>
      </c>
      <c r="K71" s="2">
        <v>1.5</v>
      </c>
      <c r="L71" s="2">
        <v>4.3</v>
      </c>
      <c r="M71" s="2">
        <v>5.6</v>
      </c>
      <c r="N71" s="2">
        <v>5</v>
      </c>
    </row>
    <row r="72" spans="1:14" x14ac:dyDescent="0.3">
      <c r="A72">
        <v>2010</v>
      </c>
      <c r="B72" t="s">
        <v>440</v>
      </c>
      <c r="C72" t="s">
        <v>137</v>
      </c>
      <c r="D72" s="2">
        <v>31106700</v>
      </c>
      <c r="E72" s="2">
        <v>57244063.938000001</v>
      </c>
      <c r="F72" s="2">
        <v>88350763.937999994</v>
      </c>
      <c r="G72" s="2">
        <v>26137363.938000001</v>
      </c>
      <c r="H72" s="2">
        <v>9005.26</v>
      </c>
      <c r="I72" s="2">
        <v>16398.975999999999</v>
      </c>
      <c r="J72" s="2">
        <v>3.6</v>
      </c>
      <c r="K72" s="2">
        <v>3.8</v>
      </c>
      <c r="L72" s="2">
        <v>3.6</v>
      </c>
      <c r="M72" s="2">
        <v>3.4</v>
      </c>
      <c r="N72" s="2">
        <v>3.2</v>
      </c>
    </row>
    <row r="73" spans="1:14" x14ac:dyDescent="0.3">
      <c r="A73">
        <v>2010</v>
      </c>
      <c r="B73" t="s">
        <v>246</v>
      </c>
      <c r="C73" t="s">
        <v>276</v>
      </c>
      <c r="D73" s="2">
        <v>12092926.244999999</v>
      </c>
      <c r="E73" s="2">
        <v>5169111.9160000002</v>
      </c>
      <c r="F73" s="2">
        <v>17262038.160999998</v>
      </c>
      <c r="G73" s="2">
        <v>-6923814.328999999</v>
      </c>
      <c r="H73" s="2">
        <v>1038.95</v>
      </c>
      <c r="I73" s="2">
        <v>41350.152000000002</v>
      </c>
      <c r="J73" s="2">
        <v>3.9</v>
      </c>
      <c r="K73" s="2">
        <v>2.4</v>
      </c>
      <c r="L73" s="2">
        <v>3.8</v>
      </c>
      <c r="M73" s="2">
        <v>4.9000000000000004</v>
      </c>
      <c r="N73" s="2">
        <v>3.9</v>
      </c>
    </row>
    <row r="74" spans="1:14" x14ac:dyDescent="0.3">
      <c r="A74">
        <v>2010</v>
      </c>
      <c r="B74" t="s">
        <v>479</v>
      </c>
      <c r="C74" t="s">
        <v>500</v>
      </c>
      <c r="D74" s="2">
        <v>425208007.07800001</v>
      </c>
      <c r="E74" s="2">
        <v>466380619.66000003</v>
      </c>
      <c r="F74" s="2">
        <v>891588626.73800004</v>
      </c>
      <c r="G74" s="2">
        <v>41172612.582000017</v>
      </c>
      <c r="H74" s="2">
        <v>22086.95</v>
      </c>
      <c r="I74" s="2">
        <v>49552.855000000003</v>
      </c>
      <c r="J74" s="2">
        <v>3.5</v>
      </c>
      <c r="K74" s="2">
        <v>4</v>
      </c>
      <c r="L74" s="2">
        <v>3.5</v>
      </c>
      <c r="M74" s="2">
        <v>3.3</v>
      </c>
      <c r="N74" s="2">
        <v>3.9</v>
      </c>
    </row>
    <row r="75" spans="1:14" x14ac:dyDescent="0.3">
      <c r="A75">
        <v>2010</v>
      </c>
      <c r="B75" t="s">
        <v>162</v>
      </c>
      <c r="C75" t="s">
        <v>137</v>
      </c>
      <c r="D75" s="2">
        <v>22691403.866</v>
      </c>
      <c r="E75" s="2">
        <v>62698237.005999997</v>
      </c>
      <c r="F75" s="2">
        <v>85389640.871999994</v>
      </c>
      <c r="G75" s="2">
        <v>40006833.140000001</v>
      </c>
      <c r="H75" s="2">
        <v>32216.41</v>
      </c>
      <c r="I75" s="2">
        <v>2998.0830000000001</v>
      </c>
      <c r="J75" s="2">
        <v>5</v>
      </c>
      <c r="K75" s="2">
        <v>0</v>
      </c>
      <c r="L75" s="2">
        <v>4.2</v>
      </c>
      <c r="M75" s="2">
        <v>4.4000000000000004</v>
      </c>
      <c r="N75" s="2">
        <v>4.7</v>
      </c>
    </row>
    <row r="76" spans="1:14" x14ac:dyDescent="0.3">
      <c r="A76">
        <v>2010</v>
      </c>
      <c r="B76" t="s">
        <v>480</v>
      </c>
      <c r="C76" t="s">
        <v>137</v>
      </c>
      <c r="D76" s="2">
        <v>3222635.1770000001</v>
      </c>
      <c r="E76" s="2">
        <v>1755900</v>
      </c>
      <c r="F76" s="2">
        <v>4978535.1770000001</v>
      </c>
      <c r="G76" s="2">
        <v>-1466735.1770000001</v>
      </c>
      <c r="H76" s="2">
        <v>875.26400000000001</v>
      </c>
      <c r="I76" s="2">
        <v>5422.3370000000004</v>
      </c>
      <c r="J76" s="2">
        <v>3.5</v>
      </c>
      <c r="K76" s="2">
        <v>3</v>
      </c>
      <c r="L76" s="2">
        <v>2.6</v>
      </c>
      <c r="M76" s="2">
        <v>3.3</v>
      </c>
      <c r="N76" s="2">
        <v>3.6</v>
      </c>
    </row>
    <row r="77" spans="1:14" x14ac:dyDescent="0.3">
      <c r="A77">
        <v>2010</v>
      </c>
      <c r="B77" t="s">
        <v>10</v>
      </c>
      <c r="C77" t="s">
        <v>17</v>
      </c>
      <c r="D77" s="2">
        <v>1836634.47</v>
      </c>
      <c r="E77" s="2">
        <v>1908744.656</v>
      </c>
      <c r="F77" s="2">
        <v>3745379.1260000002</v>
      </c>
      <c r="G77" s="2">
        <v>72110.185999999987</v>
      </c>
      <c r="H77" s="2">
        <v>1242.96</v>
      </c>
      <c r="I77" s="2">
        <v>6246.2740000000003</v>
      </c>
      <c r="J77" s="2">
        <v>3.6</v>
      </c>
      <c r="K77" s="2">
        <v>3.1</v>
      </c>
      <c r="L77" s="2">
        <v>3</v>
      </c>
      <c r="M77" s="2">
        <v>2.6</v>
      </c>
      <c r="N77" s="2">
        <v>3.5</v>
      </c>
    </row>
    <row r="78" spans="1:14" x14ac:dyDescent="0.3">
      <c r="A78">
        <v>2010</v>
      </c>
      <c r="B78" t="s">
        <v>123</v>
      </c>
      <c r="C78" t="s">
        <v>488</v>
      </c>
      <c r="D78" s="2">
        <v>11143287.700999999</v>
      </c>
      <c r="E78" s="2">
        <v>8850801.2310000006</v>
      </c>
      <c r="F78" s="2">
        <v>19994088.932</v>
      </c>
      <c r="G78" s="2">
        <v>-2292486.4699999988</v>
      </c>
      <c r="H78" s="2">
        <v>11228.13</v>
      </c>
      <c r="I78" s="2">
        <v>2118.848</v>
      </c>
      <c r="J78" s="2">
        <v>3.1</v>
      </c>
      <c r="K78" s="2">
        <v>3.9</v>
      </c>
      <c r="L78" s="2">
        <v>4.7</v>
      </c>
      <c r="M78" s="2">
        <v>5.2</v>
      </c>
      <c r="N78" s="2">
        <v>4.5</v>
      </c>
    </row>
    <row r="79" spans="1:14" x14ac:dyDescent="0.3">
      <c r="A79">
        <v>2010</v>
      </c>
      <c r="B79" t="s">
        <v>163</v>
      </c>
      <c r="C79" t="s">
        <v>137</v>
      </c>
      <c r="D79" s="2">
        <v>17969734.783</v>
      </c>
      <c r="E79" s="2">
        <v>5021000</v>
      </c>
      <c r="F79" s="2">
        <v>22990734.783</v>
      </c>
      <c r="G79" s="2">
        <v>-12948734.783</v>
      </c>
      <c r="H79" s="2">
        <v>8858.2800000000007</v>
      </c>
      <c r="I79" s="2">
        <v>4337.1409999999996</v>
      </c>
      <c r="J79" s="2">
        <v>2.9</v>
      </c>
      <c r="K79" s="2">
        <v>1</v>
      </c>
      <c r="L79" s="2">
        <v>4.3</v>
      </c>
      <c r="M79" s="2">
        <v>5.5</v>
      </c>
      <c r="N79" s="2">
        <v>2.5</v>
      </c>
    </row>
    <row r="80" spans="1:14" x14ac:dyDescent="0.3">
      <c r="A80">
        <v>2010</v>
      </c>
      <c r="B80" t="s">
        <v>247</v>
      </c>
      <c r="C80" t="s">
        <v>276</v>
      </c>
      <c r="D80" s="2">
        <v>2300000</v>
      </c>
      <c r="E80" s="2">
        <v>877657</v>
      </c>
      <c r="F80" s="2">
        <v>3177657</v>
      </c>
      <c r="G80" s="2">
        <v>-1422343</v>
      </c>
      <c r="H80" s="2">
        <v>1309.5899999999999</v>
      </c>
      <c r="I80" s="2">
        <v>2040.5509999999999</v>
      </c>
      <c r="J80" s="2">
        <v>2.7</v>
      </c>
      <c r="K80" s="2">
        <v>1.3</v>
      </c>
      <c r="L80" s="2">
        <v>3.4</v>
      </c>
      <c r="M80" s="2">
        <v>2.4</v>
      </c>
      <c r="N80" s="2">
        <v>3.2</v>
      </c>
    </row>
    <row r="81" spans="1:14" x14ac:dyDescent="0.3">
      <c r="A81">
        <v>2010</v>
      </c>
      <c r="B81" t="s">
        <v>251</v>
      </c>
      <c r="C81" t="s">
        <v>276</v>
      </c>
      <c r="D81" s="2">
        <v>709800</v>
      </c>
      <c r="E81" s="2">
        <v>222000</v>
      </c>
      <c r="F81" s="2">
        <v>931800</v>
      </c>
      <c r="G81" s="2">
        <v>-487800</v>
      </c>
      <c r="H81" s="2">
        <v>550.36</v>
      </c>
      <c r="I81" s="2">
        <v>3948.125</v>
      </c>
      <c r="J81" s="2">
        <v>3.5</v>
      </c>
      <c r="K81" s="2">
        <v>3.2</v>
      </c>
      <c r="L81" s="2">
        <v>3</v>
      </c>
      <c r="M81" s="2">
        <v>2.4</v>
      </c>
      <c r="N81" s="2">
        <v>3.6</v>
      </c>
    </row>
    <row r="82" spans="1:14" x14ac:dyDescent="0.3">
      <c r="A82">
        <v>2010</v>
      </c>
      <c r="B82" t="s">
        <v>122</v>
      </c>
      <c r="C82" t="s">
        <v>488</v>
      </c>
      <c r="D82" s="2">
        <v>23378047.392999999</v>
      </c>
      <c r="E82" s="2">
        <v>20813922.631999999</v>
      </c>
      <c r="F82" s="2">
        <v>44191970.024999999</v>
      </c>
      <c r="G82" s="2">
        <v>-2564124.7609999999</v>
      </c>
      <c r="H82" s="2">
        <v>12010.68</v>
      </c>
      <c r="I82" s="2">
        <v>3123.8029999999999</v>
      </c>
      <c r="J82" s="2">
        <v>5.2</v>
      </c>
      <c r="K82" s="2">
        <v>4.4000000000000004</v>
      </c>
      <c r="L82" s="2">
        <v>4.9000000000000004</v>
      </c>
      <c r="M82" s="2">
        <v>3.7</v>
      </c>
      <c r="N82" s="2">
        <v>5.0999999999999996</v>
      </c>
    </row>
    <row r="83" spans="1:14" x14ac:dyDescent="0.3">
      <c r="A83">
        <v>2010</v>
      </c>
      <c r="B83" t="s">
        <v>121</v>
      </c>
      <c r="C83" t="s">
        <v>488</v>
      </c>
      <c r="D83" s="2">
        <v>25092232.250999998</v>
      </c>
      <c r="E83" s="2">
        <v>19748439.482000001</v>
      </c>
      <c r="F83" s="2">
        <v>44840671.732999995</v>
      </c>
      <c r="G83" s="2">
        <v>-5343792.7689999975</v>
      </c>
      <c r="H83" s="2">
        <v>106184.61</v>
      </c>
      <c r="I83" s="2">
        <v>507.88900000000001</v>
      </c>
      <c r="J83" s="2">
        <v>5.9</v>
      </c>
      <c r="K83" s="2">
        <v>5.0999999999999996</v>
      </c>
      <c r="L83" s="2">
        <v>5.2</v>
      </c>
      <c r="M83" s="2">
        <v>5.8</v>
      </c>
      <c r="N83" s="2">
        <v>5.9</v>
      </c>
    </row>
    <row r="84" spans="1:14" x14ac:dyDescent="0.3">
      <c r="A84">
        <v>2010</v>
      </c>
      <c r="B84" t="s">
        <v>252</v>
      </c>
      <c r="C84" t="s">
        <v>276</v>
      </c>
      <c r="D84" s="2">
        <v>2546194.9109999998</v>
      </c>
      <c r="E84" s="2">
        <v>1082167.7409999999</v>
      </c>
      <c r="F84" s="2">
        <v>3628362.6519999998</v>
      </c>
      <c r="G84" s="2">
        <v>-1464027.17</v>
      </c>
      <c r="H84" s="2">
        <v>414.14499999999998</v>
      </c>
      <c r="I84" s="2">
        <v>21151.64</v>
      </c>
      <c r="J84" s="2">
        <v>2.7</v>
      </c>
      <c r="K84" s="2">
        <v>1.6</v>
      </c>
      <c r="L84" s="2">
        <v>3.3</v>
      </c>
      <c r="M84" s="2">
        <v>3.4</v>
      </c>
      <c r="N84" s="2">
        <v>3</v>
      </c>
    </row>
    <row r="85" spans="1:14" x14ac:dyDescent="0.3">
      <c r="A85">
        <v>2010</v>
      </c>
      <c r="B85" t="s">
        <v>253</v>
      </c>
      <c r="C85" t="s">
        <v>276</v>
      </c>
      <c r="D85" s="2">
        <v>2173037.656</v>
      </c>
      <c r="E85" s="2">
        <v>1066203.666</v>
      </c>
      <c r="F85" s="2">
        <v>3239241.3219999997</v>
      </c>
      <c r="G85" s="2">
        <v>-1106833.99</v>
      </c>
      <c r="H85" s="2">
        <v>442.76499999999999</v>
      </c>
      <c r="I85" s="2">
        <v>15167.094999999999</v>
      </c>
      <c r="J85" s="2">
        <v>3.7</v>
      </c>
      <c r="K85" s="2">
        <v>2.4</v>
      </c>
      <c r="L85" s="2">
        <v>3.6</v>
      </c>
      <c r="M85" s="2">
        <v>3.3</v>
      </c>
      <c r="N85" s="2">
        <v>3.5</v>
      </c>
    </row>
    <row r="86" spans="1:14" x14ac:dyDescent="0.3">
      <c r="A86">
        <v>2010</v>
      </c>
      <c r="B86" t="s">
        <v>18</v>
      </c>
      <c r="C86" t="s">
        <v>17</v>
      </c>
      <c r="D86" s="2">
        <v>164586273.42300001</v>
      </c>
      <c r="E86" s="2">
        <v>198790690.678</v>
      </c>
      <c r="F86" s="2">
        <v>363376964.10100001</v>
      </c>
      <c r="G86" s="2">
        <v>34204417.254999995</v>
      </c>
      <c r="H86" s="2">
        <v>8920.48</v>
      </c>
      <c r="I86" s="2">
        <v>28112.289000000001</v>
      </c>
      <c r="J86" s="2">
        <v>5.7</v>
      </c>
      <c r="K86" s="2">
        <v>5</v>
      </c>
      <c r="L86" s="2">
        <v>5.7</v>
      </c>
      <c r="M86" s="2">
        <v>6</v>
      </c>
      <c r="N86" s="2">
        <v>5.7</v>
      </c>
    </row>
    <row r="87" spans="1:14" x14ac:dyDescent="0.3">
      <c r="A87">
        <v>2010</v>
      </c>
      <c r="B87" t="s">
        <v>254</v>
      </c>
      <c r="C87" t="s">
        <v>276</v>
      </c>
      <c r="D87" s="2">
        <v>3427510</v>
      </c>
      <c r="E87" s="2">
        <v>1996261.29</v>
      </c>
      <c r="F87" s="2">
        <v>5423771.29</v>
      </c>
      <c r="G87" s="2">
        <v>-1431248.71</v>
      </c>
      <c r="H87" s="2">
        <v>732.45399999999995</v>
      </c>
      <c r="I87" s="2">
        <v>15075.084999999999</v>
      </c>
      <c r="J87" s="2">
        <v>3.3</v>
      </c>
      <c r="K87" s="2">
        <v>2.2999999999999998</v>
      </c>
      <c r="L87" s="2">
        <v>3.7</v>
      </c>
      <c r="M87" s="2">
        <v>3.7</v>
      </c>
      <c r="N87" s="2">
        <v>3.6</v>
      </c>
    </row>
    <row r="88" spans="1:14" x14ac:dyDescent="0.3">
      <c r="A88">
        <v>2010</v>
      </c>
      <c r="B88" t="s">
        <v>119</v>
      </c>
      <c r="C88" t="s">
        <v>488</v>
      </c>
      <c r="D88" s="2">
        <v>5062059.943</v>
      </c>
      <c r="E88" s="2">
        <v>3716753.9929999998</v>
      </c>
      <c r="F88" s="2">
        <v>8778813.9360000007</v>
      </c>
      <c r="G88" s="2">
        <v>-1345305.9500000002</v>
      </c>
      <c r="H88" s="2">
        <v>21150.42</v>
      </c>
      <c r="I88" s="2">
        <v>416.11</v>
      </c>
      <c r="J88" s="2">
        <v>3</v>
      </c>
      <c r="K88" s="2">
        <v>0</v>
      </c>
      <c r="L88" s="2">
        <v>5.6</v>
      </c>
      <c r="M88" s="2">
        <v>6.1</v>
      </c>
      <c r="N88" s="2">
        <v>4.9000000000000004</v>
      </c>
    </row>
    <row r="89" spans="1:14" x14ac:dyDescent="0.3">
      <c r="A89">
        <v>2010</v>
      </c>
      <c r="B89" t="s">
        <v>255</v>
      </c>
      <c r="C89" t="s">
        <v>276</v>
      </c>
      <c r="D89" s="2">
        <v>1935300</v>
      </c>
      <c r="E89" s="2">
        <v>2073500</v>
      </c>
      <c r="F89" s="2">
        <v>4008800</v>
      </c>
      <c r="G89" s="2">
        <v>138200</v>
      </c>
      <c r="H89" s="2">
        <v>1203.3800000000001</v>
      </c>
      <c r="I89" s="2">
        <v>3609.5430000000001</v>
      </c>
      <c r="J89" s="2">
        <v>2.2999999999999998</v>
      </c>
      <c r="K89" s="2">
        <v>1.8</v>
      </c>
      <c r="L89" s="2">
        <v>3.3</v>
      </c>
      <c r="M89" s="2">
        <v>2.5</v>
      </c>
      <c r="N89" s="2">
        <v>2.6</v>
      </c>
    </row>
    <row r="90" spans="1:14" x14ac:dyDescent="0.3">
      <c r="A90">
        <v>2010</v>
      </c>
      <c r="B90" t="s">
        <v>256</v>
      </c>
      <c r="C90" t="s">
        <v>276</v>
      </c>
      <c r="D90" s="2">
        <v>4402331.7309999997</v>
      </c>
      <c r="E90" s="2">
        <v>2261495</v>
      </c>
      <c r="F90" s="2">
        <v>6663826.7309999997</v>
      </c>
      <c r="G90" s="2">
        <v>-2140836.7309999997</v>
      </c>
      <c r="H90" s="2">
        <v>8000.38</v>
      </c>
      <c r="I90" s="2">
        <v>1247.9549999999999</v>
      </c>
      <c r="J90" s="2">
        <v>4.0999999999999996</v>
      </c>
      <c r="K90" s="2">
        <v>0</v>
      </c>
      <c r="L90" s="2">
        <v>4.7</v>
      </c>
      <c r="M90" s="2">
        <v>5.0999999999999996</v>
      </c>
      <c r="N90" s="2">
        <v>4.5999999999999996</v>
      </c>
    </row>
    <row r="91" spans="1:14" x14ac:dyDescent="0.3">
      <c r="A91">
        <v>2010</v>
      </c>
      <c r="B91" t="s">
        <v>445</v>
      </c>
      <c r="C91" t="s">
        <v>498</v>
      </c>
      <c r="D91" s="2">
        <v>301481733.926</v>
      </c>
      <c r="E91" s="2">
        <v>298305075.13599998</v>
      </c>
      <c r="F91" s="2">
        <v>599786809.06200004</v>
      </c>
      <c r="G91" s="2">
        <v>-3176658.7900000215</v>
      </c>
      <c r="H91" s="2">
        <v>9258.2000000000007</v>
      </c>
      <c r="I91" s="2">
        <v>117318.94100000001</v>
      </c>
      <c r="J91" s="2">
        <v>3.2</v>
      </c>
      <c r="K91" s="2">
        <v>3</v>
      </c>
      <c r="L91" s="2">
        <v>3.1</v>
      </c>
      <c r="M91" s="2">
        <v>3.6</v>
      </c>
      <c r="N91" s="2">
        <v>3.5</v>
      </c>
    </row>
    <row r="92" spans="1:14" x14ac:dyDescent="0.3">
      <c r="A92">
        <v>2010</v>
      </c>
      <c r="B92" t="s">
        <v>446</v>
      </c>
      <c r="C92" t="s">
        <v>500</v>
      </c>
      <c r="D92" s="2">
        <v>3279357.3659999999</v>
      </c>
      <c r="E92" s="2">
        <v>2896566.8879999998</v>
      </c>
      <c r="F92" s="2">
        <v>6175924.2539999997</v>
      </c>
      <c r="G92" s="2">
        <v>-382790.47800000012</v>
      </c>
      <c r="H92" s="2">
        <v>2602.37</v>
      </c>
      <c r="I92" s="2">
        <v>2712.65</v>
      </c>
      <c r="J92" s="2">
        <v>3.2</v>
      </c>
      <c r="K92" s="2">
        <v>3.7</v>
      </c>
      <c r="L92" s="2">
        <v>3.1</v>
      </c>
      <c r="M92" s="2">
        <v>3</v>
      </c>
      <c r="N92" s="2">
        <v>3.5</v>
      </c>
    </row>
    <row r="93" spans="1:14" x14ac:dyDescent="0.3">
      <c r="A93">
        <v>2010</v>
      </c>
      <c r="B93" t="s">
        <v>118</v>
      </c>
      <c r="C93" t="s">
        <v>488</v>
      </c>
      <c r="D93" s="2">
        <v>2181940.2940000002</v>
      </c>
      <c r="E93" s="2">
        <v>436575.41200000001</v>
      </c>
      <c r="F93" s="2">
        <v>2618515.7060000002</v>
      </c>
      <c r="G93" s="2">
        <v>-1745364.8820000002</v>
      </c>
      <c r="H93" s="2">
        <v>6694.34</v>
      </c>
      <c r="I93" s="2">
        <v>624.28499999999997</v>
      </c>
      <c r="J93" s="2">
        <v>2.6</v>
      </c>
      <c r="K93" s="2">
        <v>3</v>
      </c>
      <c r="L93" s="2">
        <v>2.8</v>
      </c>
      <c r="M93" s="2">
        <v>2.4</v>
      </c>
      <c r="N93" s="2">
        <v>2.9</v>
      </c>
    </row>
    <row r="94" spans="1:14" x14ac:dyDescent="0.3">
      <c r="A94">
        <v>2010</v>
      </c>
      <c r="B94" t="s">
        <v>257</v>
      </c>
      <c r="C94" t="s">
        <v>488</v>
      </c>
      <c r="D94" s="2">
        <v>35378881.794</v>
      </c>
      <c r="E94" s="2">
        <v>17764791.263999999</v>
      </c>
      <c r="F94" s="2">
        <v>53143673.057999998</v>
      </c>
      <c r="G94" s="2">
        <v>-17614090.530000001</v>
      </c>
      <c r="H94" s="2">
        <v>2896.56</v>
      </c>
      <c r="I94" s="2">
        <v>32409.638999999999</v>
      </c>
      <c r="J94" s="2">
        <v>3.4</v>
      </c>
      <c r="K94" s="2">
        <v>3.6</v>
      </c>
      <c r="L94" s="2">
        <v>4.5</v>
      </c>
      <c r="M94" s="2">
        <v>4.8</v>
      </c>
      <c r="N94" s="2">
        <v>4.3</v>
      </c>
    </row>
    <row r="95" spans="1:14" x14ac:dyDescent="0.3">
      <c r="A95">
        <v>2010</v>
      </c>
      <c r="B95" t="s">
        <v>258</v>
      </c>
      <c r="C95" t="s">
        <v>276</v>
      </c>
      <c r="D95" s="2">
        <v>4600000</v>
      </c>
      <c r="E95" s="2">
        <v>3000000</v>
      </c>
      <c r="F95" s="2">
        <v>7600000</v>
      </c>
      <c r="G95" s="2">
        <v>-1600000</v>
      </c>
      <c r="H95" s="2">
        <v>429.94799999999998</v>
      </c>
      <c r="I95" s="2">
        <v>24221.404999999999</v>
      </c>
      <c r="J95" s="2">
        <v>2.2999999999999998</v>
      </c>
      <c r="K95" s="2">
        <v>2.2000000000000002</v>
      </c>
      <c r="L95" s="2">
        <v>3.4</v>
      </c>
      <c r="M95" s="2">
        <v>4.0999999999999996</v>
      </c>
      <c r="N95" s="2">
        <v>3.1</v>
      </c>
    </row>
    <row r="96" spans="1:14" x14ac:dyDescent="0.3">
      <c r="A96">
        <v>2010</v>
      </c>
      <c r="B96" t="s">
        <v>11</v>
      </c>
      <c r="C96" t="s">
        <v>17</v>
      </c>
      <c r="D96" s="2">
        <v>4759660</v>
      </c>
      <c r="E96" s="2">
        <v>8661080</v>
      </c>
      <c r="F96" s="2">
        <v>13420740</v>
      </c>
      <c r="G96" s="2">
        <v>3901420</v>
      </c>
      <c r="H96" s="2">
        <v>800.245</v>
      </c>
      <c r="I96" s="2">
        <v>50155.896000000001</v>
      </c>
      <c r="J96" s="2">
        <v>3.6</v>
      </c>
      <c r="K96" s="2">
        <v>3.1</v>
      </c>
      <c r="L96" s="2">
        <v>3</v>
      </c>
      <c r="M96" s="2">
        <v>3.5</v>
      </c>
      <c r="N96" s="2">
        <v>3.5</v>
      </c>
    </row>
    <row r="97" spans="1:14" x14ac:dyDescent="0.3">
      <c r="A97">
        <v>2010</v>
      </c>
      <c r="B97" t="s">
        <v>259</v>
      </c>
      <c r="C97" t="s">
        <v>276</v>
      </c>
      <c r="D97" s="2">
        <v>5979722.9079999998</v>
      </c>
      <c r="E97" s="2">
        <v>4025518</v>
      </c>
      <c r="F97" s="2">
        <v>10005240.908</v>
      </c>
      <c r="G97" s="2">
        <v>-1954204.9079999998</v>
      </c>
      <c r="H97" s="2">
        <v>5410.98</v>
      </c>
      <c r="I97" s="2">
        <v>2173.17</v>
      </c>
      <c r="J97" s="2">
        <v>5.4</v>
      </c>
      <c r="K97" s="2">
        <v>4</v>
      </c>
      <c r="L97" s="2">
        <v>5.5</v>
      </c>
      <c r="M97" s="2">
        <v>5</v>
      </c>
      <c r="N97" s="2">
        <v>5.3</v>
      </c>
    </row>
    <row r="98" spans="1:14" x14ac:dyDescent="0.3">
      <c r="A98">
        <v>2010</v>
      </c>
      <c r="B98" t="s">
        <v>448</v>
      </c>
      <c r="C98" t="s">
        <v>487</v>
      </c>
      <c r="D98" s="2">
        <v>5115880.4790000003</v>
      </c>
      <c r="E98" s="2">
        <v>874201.15</v>
      </c>
      <c r="F98" s="2">
        <v>5990081.6290000007</v>
      </c>
      <c r="G98" s="2">
        <v>-4241679.3289999999</v>
      </c>
      <c r="H98" s="2">
        <v>592.15200000000004</v>
      </c>
      <c r="I98" s="2">
        <v>27023.136999999999</v>
      </c>
      <c r="J98" s="2">
        <v>3</v>
      </c>
      <c r="K98" s="2">
        <v>3</v>
      </c>
      <c r="L98" s="2">
        <v>3.6</v>
      </c>
      <c r="M98" s="2">
        <v>2.9</v>
      </c>
      <c r="N98" s="2">
        <v>3.7</v>
      </c>
    </row>
    <row r="99" spans="1:14" x14ac:dyDescent="0.3">
      <c r="A99">
        <v>2010</v>
      </c>
      <c r="B99" t="s">
        <v>117</v>
      </c>
      <c r="C99" t="s">
        <v>488</v>
      </c>
      <c r="D99" s="2">
        <v>516408787.33999997</v>
      </c>
      <c r="E99" s="2">
        <v>574251148.60000002</v>
      </c>
      <c r="F99" s="2">
        <v>1090659935.9400001</v>
      </c>
      <c r="G99" s="2">
        <v>57842361.26000005</v>
      </c>
      <c r="H99" s="2">
        <v>51046.25</v>
      </c>
      <c r="I99" s="2">
        <v>16682.917000000001</v>
      </c>
      <c r="J99" s="2">
        <v>5.6</v>
      </c>
      <c r="K99" s="2">
        <v>5.7</v>
      </c>
      <c r="L99" s="2">
        <v>6.6</v>
      </c>
      <c r="M99" s="2">
        <v>6.5</v>
      </c>
      <c r="N99" s="2">
        <v>6</v>
      </c>
    </row>
    <row r="100" spans="1:14" x14ac:dyDescent="0.3">
      <c r="A100">
        <v>2010</v>
      </c>
      <c r="B100" t="s">
        <v>449</v>
      </c>
      <c r="C100" t="s">
        <v>497</v>
      </c>
      <c r="D100" s="2">
        <v>30157848.079999998</v>
      </c>
      <c r="E100" s="2">
        <v>30931877.693</v>
      </c>
      <c r="F100" s="2">
        <v>61089725.773000002</v>
      </c>
      <c r="G100" s="2">
        <v>774029.61300000176</v>
      </c>
      <c r="H100" s="2">
        <v>33222.26</v>
      </c>
      <c r="I100" s="2">
        <v>4370.0619999999999</v>
      </c>
      <c r="J100" s="2">
        <v>4</v>
      </c>
      <c r="K100" s="2">
        <v>3.9</v>
      </c>
      <c r="L100" s="2">
        <v>4.0999999999999996</v>
      </c>
      <c r="M100" s="2">
        <v>4</v>
      </c>
      <c r="N100" s="2">
        <v>4.5</v>
      </c>
    </row>
    <row r="101" spans="1:14" x14ac:dyDescent="0.3">
      <c r="A101">
        <v>2010</v>
      </c>
      <c r="B101" t="s">
        <v>260</v>
      </c>
      <c r="C101" t="s">
        <v>276</v>
      </c>
      <c r="D101" s="2">
        <v>2272515.3539999998</v>
      </c>
      <c r="E101" s="2">
        <v>1150000</v>
      </c>
      <c r="F101" s="2">
        <v>3422515.3539999998</v>
      </c>
      <c r="G101" s="2">
        <v>-1122515.3539999998</v>
      </c>
      <c r="H101" s="2">
        <v>378.20499999999998</v>
      </c>
      <c r="I101" s="2">
        <v>16425.578000000001</v>
      </c>
      <c r="J101" s="2">
        <v>2.7</v>
      </c>
      <c r="K101" s="2">
        <v>1.6</v>
      </c>
      <c r="L101" s="2">
        <v>3.3</v>
      </c>
      <c r="M101" s="2">
        <v>3.9</v>
      </c>
      <c r="N101" s="2">
        <v>3</v>
      </c>
    </row>
    <row r="102" spans="1:14" x14ac:dyDescent="0.3">
      <c r="A102">
        <v>2010</v>
      </c>
      <c r="B102" t="s">
        <v>261</v>
      </c>
      <c r="C102" t="s">
        <v>276</v>
      </c>
      <c r="D102" s="2">
        <v>44235268.670000002</v>
      </c>
      <c r="E102" s="2">
        <v>86567912.528999999</v>
      </c>
      <c r="F102" s="2">
        <v>130803181.199</v>
      </c>
      <c r="G102" s="2">
        <v>42332643.858999997</v>
      </c>
      <c r="H102" s="2">
        <v>2365.0100000000002</v>
      </c>
      <c r="I102" s="2">
        <v>158578.261</v>
      </c>
      <c r="J102" s="2">
        <v>2.7</v>
      </c>
      <c r="K102" s="2">
        <v>1.6</v>
      </c>
      <c r="L102" s="2">
        <v>3.3</v>
      </c>
      <c r="M102" s="2">
        <v>3.9</v>
      </c>
      <c r="N102" s="2">
        <v>3</v>
      </c>
    </row>
    <row r="103" spans="1:14" x14ac:dyDescent="0.3">
      <c r="A103">
        <v>2010</v>
      </c>
      <c r="B103" t="s">
        <v>115</v>
      </c>
      <c r="C103" t="s">
        <v>488</v>
      </c>
      <c r="D103" s="2">
        <v>77330164.614999995</v>
      </c>
      <c r="E103" s="2">
        <v>130656792.43099999</v>
      </c>
      <c r="F103" s="2">
        <v>207986957.046</v>
      </c>
      <c r="G103" s="2">
        <v>53326627.816</v>
      </c>
      <c r="H103" s="2">
        <v>87432.38</v>
      </c>
      <c r="I103" s="2">
        <v>4885.8779999999997</v>
      </c>
      <c r="J103" s="2">
        <v>4</v>
      </c>
      <c r="K103" s="2">
        <v>3.2</v>
      </c>
      <c r="L103" s="2">
        <v>3.6</v>
      </c>
      <c r="M103" s="2">
        <v>3.8</v>
      </c>
      <c r="N103" s="2">
        <v>3.9</v>
      </c>
    </row>
    <row r="104" spans="1:14" x14ac:dyDescent="0.3">
      <c r="A104">
        <v>2010</v>
      </c>
      <c r="B104" t="s">
        <v>164</v>
      </c>
      <c r="C104" t="s">
        <v>137</v>
      </c>
      <c r="D104" s="2">
        <v>19774505.522999998</v>
      </c>
      <c r="E104" s="2">
        <v>36599577.119999997</v>
      </c>
      <c r="F104" s="2">
        <v>56374082.642999992</v>
      </c>
      <c r="G104" s="2">
        <v>16825071.596999999</v>
      </c>
      <c r="H104" s="2">
        <v>19774.8</v>
      </c>
      <c r="I104" s="2">
        <v>3041.46</v>
      </c>
      <c r="J104" s="2">
        <v>5.4</v>
      </c>
      <c r="K104" s="2">
        <v>0</v>
      </c>
      <c r="L104" s="2">
        <v>5.4</v>
      </c>
      <c r="M104" s="2">
        <v>5.5</v>
      </c>
      <c r="N104" s="2">
        <v>5.9</v>
      </c>
    </row>
    <row r="105" spans="1:14" x14ac:dyDescent="0.3">
      <c r="A105">
        <v>2010</v>
      </c>
      <c r="B105" t="s">
        <v>451</v>
      </c>
      <c r="C105" t="s">
        <v>487</v>
      </c>
      <c r="D105" s="2">
        <v>37537025.236000001</v>
      </c>
      <c r="E105" s="2">
        <v>21413102.681000002</v>
      </c>
      <c r="F105" s="2">
        <v>58950127.917000003</v>
      </c>
      <c r="G105" s="2">
        <v>-16123922.555</v>
      </c>
      <c r="H105" s="2">
        <v>1031.6500000000001</v>
      </c>
      <c r="I105" s="2">
        <v>170560.182</v>
      </c>
      <c r="J105" s="2">
        <v>3.1</v>
      </c>
      <c r="K105" s="2">
        <v>3.2</v>
      </c>
      <c r="L105" s="2">
        <v>3</v>
      </c>
      <c r="M105" s="2">
        <v>3</v>
      </c>
      <c r="N105" s="2">
        <v>3.5</v>
      </c>
    </row>
    <row r="106" spans="1:14" x14ac:dyDescent="0.3">
      <c r="A106">
        <v>2010</v>
      </c>
      <c r="B106" t="s">
        <v>453</v>
      </c>
      <c r="C106" t="s">
        <v>498</v>
      </c>
      <c r="D106" s="2">
        <v>16737103.355</v>
      </c>
      <c r="E106" s="2">
        <v>10986602.586999999</v>
      </c>
      <c r="F106" s="2">
        <v>27723705.942000002</v>
      </c>
      <c r="G106" s="2">
        <v>-5750500.7680000011</v>
      </c>
      <c r="H106" s="2">
        <v>8039.76</v>
      </c>
      <c r="I106" s="2">
        <v>3643.2220000000002</v>
      </c>
      <c r="J106" s="2">
        <v>3.4</v>
      </c>
      <c r="K106" s="2">
        <v>3.5</v>
      </c>
      <c r="L106" s="2">
        <v>3.6</v>
      </c>
      <c r="M106" s="2">
        <v>3.2</v>
      </c>
      <c r="N106" s="2">
        <v>3.9</v>
      </c>
    </row>
    <row r="107" spans="1:14" x14ac:dyDescent="0.3">
      <c r="A107">
        <v>2010</v>
      </c>
      <c r="B107" t="s">
        <v>456</v>
      </c>
      <c r="C107" t="s">
        <v>498</v>
      </c>
      <c r="D107" s="2">
        <v>29965750.155000001</v>
      </c>
      <c r="E107" s="2">
        <v>35807438.494999997</v>
      </c>
      <c r="F107" s="2">
        <v>65773188.649999999</v>
      </c>
      <c r="G107" s="2">
        <v>5841688.3399999961</v>
      </c>
      <c r="H107" s="2">
        <v>5051.26</v>
      </c>
      <c r="I107" s="2">
        <v>29373.646000000001</v>
      </c>
      <c r="J107" s="2">
        <v>3.2</v>
      </c>
      <c r="K107" s="2">
        <v>3.5</v>
      </c>
      <c r="L107" s="2">
        <v>3</v>
      </c>
      <c r="M107" s="2">
        <v>3.6</v>
      </c>
      <c r="N107" s="2">
        <v>3.6</v>
      </c>
    </row>
    <row r="108" spans="1:14" x14ac:dyDescent="0.3">
      <c r="A108">
        <v>2010</v>
      </c>
      <c r="B108" t="s">
        <v>12</v>
      </c>
      <c r="C108" t="s">
        <v>17</v>
      </c>
      <c r="D108" s="2">
        <v>58467803.681000002</v>
      </c>
      <c r="E108" s="2">
        <v>51497514.607000001</v>
      </c>
      <c r="F108" s="2">
        <v>109965318.288</v>
      </c>
      <c r="G108" s="2">
        <v>-6970289.074000001</v>
      </c>
      <c r="H108" s="2">
        <v>2155.41</v>
      </c>
      <c r="I108" s="2">
        <v>93726.623999999996</v>
      </c>
      <c r="J108" s="2">
        <v>3.1</v>
      </c>
      <c r="K108" s="2">
        <v>1.7</v>
      </c>
      <c r="L108" s="2">
        <v>3</v>
      </c>
      <c r="M108" s="2">
        <v>3.6</v>
      </c>
      <c r="N108" s="2">
        <v>3.4</v>
      </c>
    </row>
    <row r="109" spans="1:14" x14ac:dyDescent="0.3">
      <c r="A109">
        <v>2010</v>
      </c>
      <c r="B109" t="s">
        <v>114</v>
      </c>
      <c r="C109" t="s">
        <v>488</v>
      </c>
      <c r="D109" s="2">
        <v>174127590.29300001</v>
      </c>
      <c r="E109" s="2">
        <v>157064948.463</v>
      </c>
      <c r="F109" s="2">
        <v>331192538.75600004</v>
      </c>
      <c r="G109" s="2">
        <v>-17062641.830000013</v>
      </c>
      <c r="H109" s="2">
        <v>12601.92</v>
      </c>
      <c r="I109" s="2">
        <v>38323.402000000002</v>
      </c>
      <c r="J109" s="2">
        <v>2.2999999999999998</v>
      </c>
      <c r="K109" s="2">
        <v>2.5</v>
      </c>
      <c r="L109" s="2">
        <v>3.4</v>
      </c>
      <c r="M109" s="2">
        <v>3.7</v>
      </c>
      <c r="N109" s="2">
        <v>3.8</v>
      </c>
    </row>
    <row r="110" spans="1:14" x14ac:dyDescent="0.3">
      <c r="A110">
        <v>2010</v>
      </c>
      <c r="B110" t="s">
        <v>113</v>
      </c>
      <c r="C110" t="s">
        <v>488</v>
      </c>
      <c r="D110" s="2">
        <v>77682426.213</v>
      </c>
      <c r="E110" s="2">
        <v>49414051.267999999</v>
      </c>
      <c r="F110" s="2">
        <v>127096477.48100001</v>
      </c>
      <c r="G110" s="2">
        <v>-28268374.945</v>
      </c>
      <c r="H110" s="2">
        <v>22580.68</v>
      </c>
      <c r="I110" s="2">
        <v>10652.321</v>
      </c>
      <c r="J110" s="2">
        <v>6.3</v>
      </c>
      <c r="K110" s="2">
        <v>4.4000000000000004</v>
      </c>
      <c r="L110" s="2">
        <v>4.9000000000000004</v>
      </c>
      <c r="M110" s="2">
        <v>5.5</v>
      </c>
      <c r="N110" s="2">
        <v>6.1</v>
      </c>
    </row>
    <row r="111" spans="1:14" x14ac:dyDescent="0.3">
      <c r="A111">
        <v>2010</v>
      </c>
      <c r="B111" t="s">
        <v>165</v>
      </c>
      <c r="C111" t="s">
        <v>137</v>
      </c>
      <c r="D111" s="2">
        <v>23239545.239</v>
      </c>
      <c r="E111" s="2">
        <v>74964415.452999994</v>
      </c>
      <c r="F111" s="2">
        <v>98203960.692000002</v>
      </c>
      <c r="G111" s="2">
        <v>51724870.213999994</v>
      </c>
      <c r="H111" s="2">
        <v>72953.440000000002</v>
      </c>
      <c r="I111" s="2">
        <v>1779.6759999999999</v>
      </c>
      <c r="J111" s="2">
        <v>5</v>
      </c>
      <c r="K111" s="2">
        <v>0</v>
      </c>
      <c r="L111" s="2">
        <v>5.4</v>
      </c>
      <c r="M111" s="2">
        <v>5.9</v>
      </c>
      <c r="N111" s="2">
        <v>5.6</v>
      </c>
    </row>
    <row r="112" spans="1:14" x14ac:dyDescent="0.3">
      <c r="A112">
        <v>2010</v>
      </c>
      <c r="B112" t="s">
        <v>262</v>
      </c>
      <c r="C112" t="s">
        <v>276</v>
      </c>
      <c r="D112" s="2">
        <v>1405159.4040000001</v>
      </c>
      <c r="E112" s="2">
        <v>297280</v>
      </c>
      <c r="F112" s="2">
        <v>1702439.4040000001</v>
      </c>
      <c r="G112" s="2">
        <v>-1107879.4040000001</v>
      </c>
      <c r="H112" s="2">
        <v>577.41099999999994</v>
      </c>
      <c r="I112" s="2">
        <v>10246.842000000001</v>
      </c>
      <c r="J112" s="2">
        <v>4.5999999999999996</v>
      </c>
      <c r="K112" s="2">
        <v>0</v>
      </c>
      <c r="L112" s="2">
        <v>3.2</v>
      </c>
      <c r="M112" s="2">
        <v>4.0999999999999996</v>
      </c>
      <c r="N112" s="2">
        <v>4.5999999999999996</v>
      </c>
    </row>
    <row r="113" spans="1:14" x14ac:dyDescent="0.3">
      <c r="A113">
        <v>2010</v>
      </c>
      <c r="B113" t="s">
        <v>483</v>
      </c>
      <c r="C113" t="s">
        <v>498</v>
      </c>
      <c r="D113" s="2">
        <v>646866.18799999997</v>
      </c>
      <c r="E113" s="2">
        <v>215067.728</v>
      </c>
      <c r="F113" s="2">
        <v>861933.91599999997</v>
      </c>
      <c r="G113" s="2">
        <v>-431798.45999999996</v>
      </c>
      <c r="H113" s="2">
        <v>8440.59</v>
      </c>
      <c r="I113" s="2">
        <v>172.58</v>
      </c>
      <c r="J113" s="2">
        <v>3.2</v>
      </c>
      <c r="K113" s="2">
        <v>2.6</v>
      </c>
      <c r="L113" s="2">
        <v>2.4</v>
      </c>
      <c r="M113" s="2">
        <v>2.8</v>
      </c>
      <c r="N113" s="2">
        <v>3</v>
      </c>
    </row>
    <row r="114" spans="1:14" x14ac:dyDescent="0.3">
      <c r="A114">
        <v>2010</v>
      </c>
      <c r="B114" t="s">
        <v>166</v>
      </c>
      <c r="C114" t="s">
        <v>137</v>
      </c>
      <c r="D114" s="2">
        <v>103621530.06</v>
      </c>
      <c r="E114" s="2">
        <v>250577015.62099999</v>
      </c>
      <c r="F114" s="2">
        <v>354198545.68099999</v>
      </c>
      <c r="G114" s="2">
        <v>146955485.56099999</v>
      </c>
      <c r="H114" s="2">
        <v>19163.34</v>
      </c>
      <c r="I114" s="2">
        <v>27425.675999999999</v>
      </c>
      <c r="J114" s="2">
        <v>5.8</v>
      </c>
      <c r="K114" s="2">
        <v>4</v>
      </c>
      <c r="L114" s="2">
        <v>5.4</v>
      </c>
      <c r="M114" s="2">
        <v>5.6</v>
      </c>
      <c r="N114" s="2">
        <v>5.6</v>
      </c>
    </row>
    <row r="115" spans="1:14" x14ac:dyDescent="0.3">
      <c r="A115">
        <v>2010</v>
      </c>
      <c r="B115" t="s">
        <v>264</v>
      </c>
      <c r="C115" t="s">
        <v>276</v>
      </c>
      <c r="D115" s="2">
        <v>4776840.4649999999</v>
      </c>
      <c r="E115" s="2">
        <v>2085661.791</v>
      </c>
      <c r="F115" s="2">
        <v>6862502.2560000001</v>
      </c>
      <c r="G115" s="2">
        <v>-2691178.6739999996</v>
      </c>
      <c r="H115" s="2">
        <v>1257.74</v>
      </c>
      <c r="I115" s="2">
        <v>12916.228999999999</v>
      </c>
      <c r="J115" s="2">
        <v>3.3</v>
      </c>
      <c r="K115" s="2">
        <v>1.9</v>
      </c>
      <c r="L115" s="2">
        <v>4.5</v>
      </c>
      <c r="M115" s="2">
        <v>4.0999999999999996</v>
      </c>
      <c r="N115" s="2">
        <v>3.6</v>
      </c>
    </row>
    <row r="116" spans="1:14" x14ac:dyDescent="0.3">
      <c r="A116">
        <v>2010</v>
      </c>
      <c r="B116" t="s">
        <v>109</v>
      </c>
      <c r="C116" t="s">
        <v>488</v>
      </c>
      <c r="D116" s="2">
        <v>16734509.022</v>
      </c>
      <c r="E116" s="2">
        <v>9794515.7990000006</v>
      </c>
      <c r="F116" s="2">
        <v>26529024.821000002</v>
      </c>
      <c r="G116" s="2">
        <v>-6939993.2229999993</v>
      </c>
      <c r="H116" s="2">
        <v>5673.62</v>
      </c>
      <c r="I116" s="2">
        <v>9029.7160000000003</v>
      </c>
      <c r="J116" s="2">
        <v>3.2</v>
      </c>
      <c r="K116" s="2">
        <v>3.3</v>
      </c>
      <c r="L116" s="2">
        <v>3</v>
      </c>
      <c r="M116" s="2">
        <v>3.2</v>
      </c>
      <c r="N116" s="2">
        <v>3.6</v>
      </c>
    </row>
    <row r="117" spans="1:14" x14ac:dyDescent="0.3">
      <c r="A117">
        <v>2010</v>
      </c>
      <c r="B117" t="s">
        <v>13</v>
      </c>
      <c r="C117" t="s">
        <v>17</v>
      </c>
      <c r="D117" s="2">
        <v>310791133.59399998</v>
      </c>
      <c r="E117" s="2">
        <v>351867167.05900002</v>
      </c>
      <c r="F117" s="2">
        <v>662658300.653</v>
      </c>
      <c r="G117" s="2">
        <v>41076033.465000033</v>
      </c>
      <c r="H117" s="2">
        <v>46569.4</v>
      </c>
      <c r="I117" s="2">
        <v>5074.2520000000004</v>
      </c>
      <c r="J117" s="2">
        <v>6.5</v>
      </c>
      <c r="K117" s="2">
        <v>5.7</v>
      </c>
      <c r="L117" s="2">
        <v>6.8</v>
      </c>
      <c r="M117" s="2">
        <v>6.9</v>
      </c>
      <c r="N117" s="2">
        <v>6.6</v>
      </c>
    </row>
    <row r="118" spans="1:14" x14ac:dyDescent="0.3">
      <c r="A118">
        <v>2010</v>
      </c>
      <c r="B118" t="s">
        <v>107</v>
      </c>
      <c r="C118" t="s">
        <v>488</v>
      </c>
      <c r="D118" s="2">
        <v>30093508.875999998</v>
      </c>
      <c r="E118" s="2">
        <v>29200113.449000001</v>
      </c>
      <c r="F118" s="2">
        <v>59293622.325000003</v>
      </c>
      <c r="G118" s="2">
        <v>-893395.42699999735</v>
      </c>
      <c r="H118" s="2">
        <v>23499.59</v>
      </c>
      <c r="I118" s="2">
        <v>2045.1679999999999</v>
      </c>
      <c r="J118" s="2">
        <v>4.7</v>
      </c>
      <c r="K118" s="2">
        <v>2.9</v>
      </c>
      <c r="L118" s="2">
        <v>5.2</v>
      </c>
      <c r="M118" s="2">
        <v>4.5999999999999996</v>
      </c>
      <c r="N118" s="2">
        <v>5.3</v>
      </c>
    </row>
    <row r="119" spans="1:14" x14ac:dyDescent="0.3">
      <c r="A119">
        <v>2010</v>
      </c>
      <c r="B119" t="s">
        <v>268</v>
      </c>
      <c r="C119" t="s">
        <v>276</v>
      </c>
      <c r="D119" s="2">
        <v>83099781.127000004</v>
      </c>
      <c r="E119" s="2">
        <v>82630650.018000007</v>
      </c>
      <c r="F119" s="2">
        <v>165730431.14500001</v>
      </c>
      <c r="G119" s="2">
        <v>-469131.10899999738</v>
      </c>
      <c r="H119" s="2">
        <v>7380.62</v>
      </c>
      <c r="I119" s="2">
        <v>51584.663</v>
      </c>
      <c r="J119" s="2">
        <v>4.8</v>
      </c>
      <c r="K119" s="2">
        <v>3.4</v>
      </c>
      <c r="L119" s="2">
        <v>4.7</v>
      </c>
      <c r="M119" s="2">
        <v>6.1</v>
      </c>
      <c r="N119" s="2">
        <v>4.5</v>
      </c>
    </row>
    <row r="120" spans="1:14" x14ac:dyDescent="0.3">
      <c r="A120">
        <v>2010</v>
      </c>
      <c r="B120" t="s">
        <v>106</v>
      </c>
      <c r="C120" t="s">
        <v>488</v>
      </c>
      <c r="D120" s="2">
        <v>315547199.30900002</v>
      </c>
      <c r="E120" s="2">
        <v>246265330.44299999</v>
      </c>
      <c r="F120" s="2">
        <v>561812529.75199997</v>
      </c>
      <c r="G120" s="2">
        <v>-69281868.866000026</v>
      </c>
      <c r="H120" s="2">
        <v>30803.47</v>
      </c>
      <c r="I120" s="2">
        <v>46788.63</v>
      </c>
      <c r="J120" s="2">
        <v>5.9</v>
      </c>
      <c r="K120" s="2">
        <v>5.6</v>
      </c>
      <c r="L120" s="2">
        <v>5.8</v>
      </c>
      <c r="M120" s="2">
        <v>6</v>
      </c>
      <c r="N120" s="2">
        <v>5.8</v>
      </c>
    </row>
    <row r="121" spans="1:14" x14ac:dyDescent="0.3">
      <c r="A121">
        <v>2010</v>
      </c>
      <c r="B121" t="s">
        <v>463</v>
      </c>
      <c r="C121" t="s">
        <v>487</v>
      </c>
      <c r="D121" s="2">
        <v>12353707.838</v>
      </c>
      <c r="E121" s="2">
        <v>8304051.8020000001</v>
      </c>
      <c r="F121" s="2">
        <v>20657759.640000001</v>
      </c>
      <c r="G121" s="2">
        <v>-4049656.0359999994</v>
      </c>
      <c r="H121" s="2">
        <v>2807.66</v>
      </c>
      <c r="I121" s="2">
        <v>20198.352999999999</v>
      </c>
      <c r="J121" s="2">
        <v>3.2</v>
      </c>
      <c r="K121" s="2">
        <v>3</v>
      </c>
      <c r="L121" s="2">
        <v>2.9</v>
      </c>
      <c r="M121" s="2">
        <v>3.5</v>
      </c>
      <c r="N121" s="2">
        <v>3.4</v>
      </c>
    </row>
    <row r="122" spans="1:14" x14ac:dyDescent="0.3">
      <c r="A122">
        <v>2010</v>
      </c>
      <c r="B122" t="s">
        <v>464</v>
      </c>
      <c r="C122" t="s">
        <v>498</v>
      </c>
      <c r="D122" s="2">
        <v>1397499.693</v>
      </c>
      <c r="E122" s="2">
        <v>2025566.568</v>
      </c>
      <c r="F122" s="2">
        <v>3423066.2609999999</v>
      </c>
      <c r="G122" s="2">
        <v>628066.875</v>
      </c>
      <c r="H122" s="2">
        <v>8224.07</v>
      </c>
      <c r="I122" s="2">
        <v>526.10299999999995</v>
      </c>
      <c r="J122" s="2">
        <v>3.1</v>
      </c>
      <c r="K122" s="2">
        <v>3.2</v>
      </c>
      <c r="L122" s="2">
        <v>3.2</v>
      </c>
      <c r="M122" s="2">
        <v>3</v>
      </c>
      <c r="N122" s="2">
        <v>3.6</v>
      </c>
    </row>
    <row r="123" spans="1:14" x14ac:dyDescent="0.3">
      <c r="A123">
        <v>2010</v>
      </c>
      <c r="B123" t="s">
        <v>105</v>
      </c>
      <c r="C123" t="s">
        <v>488</v>
      </c>
      <c r="D123" s="2">
        <v>148788238.595</v>
      </c>
      <c r="E123" s="2">
        <v>158410621.98899999</v>
      </c>
      <c r="F123" s="2">
        <v>307198860.58399999</v>
      </c>
      <c r="G123" s="2">
        <v>9622383.3939999938</v>
      </c>
      <c r="H123" s="2">
        <v>51925.599999999999</v>
      </c>
      <c r="I123" s="2">
        <v>9390.1679999999997</v>
      </c>
      <c r="J123" s="2">
        <v>5.7</v>
      </c>
      <c r="K123" s="2">
        <v>5</v>
      </c>
      <c r="L123" s="2">
        <v>6</v>
      </c>
      <c r="M123" s="2">
        <v>6.3</v>
      </c>
      <c r="N123" s="2">
        <v>6.1</v>
      </c>
    </row>
    <row r="124" spans="1:14" x14ac:dyDescent="0.3">
      <c r="A124">
        <v>2010</v>
      </c>
      <c r="B124" t="s">
        <v>104</v>
      </c>
      <c r="C124" t="s">
        <v>488</v>
      </c>
      <c r="D124" s="2">
        <v>176280625.55500001</v>
      </c>
      <c r="E124" s="2">
        <v>195609280.16999999</v>
      </c>
      <c r="F124" s="2">
        <v>371889905.72500002</v>
      </c>
      <c r="G124" s="2">
        <v>19328654.61499998</v>
      </c>
      <c r="H124" s="2">
        <v>74884.83</v>
      </c>
      <c r="I124" s="2">
        <v>7867.9740000000002</v>
      </c>
      <c r="J124" s="2">
        <v>4.3</v>
      </c>
      <c r="K124" s="2">
        <v>3.9</v>
      </c>
      <c r="L124" s="2">
        <v>3.5</v>
      </c>
      <c r="M124" s="2">
        <v>3.5</v>
      </c>
      <c r="N124" s="2">
        <v>4.2</v>
      </c>
    </row>
    <row r="125" spans="1:14" x14ac:dyDescent="0.3">
      <c r="A125">
        <v>2010</v>
      </c>
      <c r="B125" t="s">
        <v>465</v>
      </c>
      <c r="C125" t="s">
        <v>137</v>
      </c>
      <c r="D125" s="2">
        <v>2656900</v>
      </c>
      <c r="E125" s="2">
        <v>1173215.2350000001</v>
      </c>
      <c r="F125" s="2">
        <v>3830115.2350000003</v>
      </c>
      <c r="G125" s="2">
        <v>-1483684.7649999999</v>
      </c>
      <c r="H125" s="2">
        <v>738.28700000000003</v>
      </c>
      <c r="I125" s="2">
        <v>7641.63</v>
      </c>
      <c r="J125" s="2">
        <v>3.2</v>
      </c>
      <c r="K125" s="2">
        <v>3.6</v>
      </c>
      <c r="L125" s="2">
        <v>3</v>
      </c>
      <c r="M125" s="2">
        <v>3</v>
      </c>
      <c r="N125" s="2">
        <v>3.4</v>
      </c>
    </row>
    <row r="126" spans="1:14" x14ac:dyDescent="0.3">
      <c r="A126">
        <v>2010</v>
      </c>
      <c r="B126" t="s">
        <v>14</v>
      </c>
      <c r="C126" t="s">
        <v>17</v>
      </c>
      <c r="D126" s="2">
        <v>182393379.868</v>
      </c>
      <c r="E126" s="2">
        <v>195311520.25600001</v>
      </c>
      <c r="F126" s="2">
        <v>377704900.12400001</v>
      </c>
      <c r="G126" s="2">
        <v>12918140.388000011</v>
      </c>
      <c r="H126" s="2">
        <v>5174.53</v>
      </c>
      <c r="I126" s="2">
        <v>67208.808000000005</v>
      </c>
      <c r="J126" s="2">
        <v>5</v>
      </c>
      <c r="K126" s="2">
        <v>2.6</v>
      </c>
      <c r="L126" s="2">
        <v>4.7</v>
      </c>
      <c r="M126" s="2">
        <v>5.7</v>
      </c>
      <c r="N126" s="2">
        <v>4.7</v>
      </c>
    </row>
    <row r="127" spans="1:14" x14ac:dyDescent="0.3">
      <c r="A127">
        <v>2010</v>
      </c>
      <c r="B127" t="s">
        <v>15</v>
      </c>
      <c r="C127" t="s">
        <v>17</v>
      </c>
      <c r="D127" s="2">
        <v>245782.19699999999</v>
      </c>
      <c r="E127" s="2">
        <v>16395</v>
      </c>
      <c r="F127" s="2">
        <v>262177.19699999999</v>
      </c>
      <c r="G127" s="2">
        <v>-229387.19699999999</v>
      </c>
      <c r="H127" s="2">
        <v>3782.71</v>
      </c>
      <c r="I127" s="2">
        <v>1109.5909999999999</v>
      </c>
      <c r="J127" s="2">
        <v>2.1</v>
      </c>
      <c r="K127" s="2">
        <v>0</v>
      </c>
      <c r="L127" s="2">
        <v>5.6</v>
      </c>
      <c r="M127" s="2">
        <v>3.1</v>
      </c>
      <c r="N127" s="2">
        <v>2.5</v>
      </c>
    </row>
    <row r="128" spans="1:14" x14ac:dyDescent="0.3">
      <c r="A128">
        <v>2010</v>
      </c>
      <c r="B128" t="s">
        <v>271</v>
      </c>
      <c r="C128" t="s">
        <v>276</v>
      </c>
      <c r="D128" s="2">
        <v>22215362.061000001</v>
      </c>
      <c r="E128" s="2">
        <v>16426570.437999999</v>
      </c>
      <c r="F128" s="2">
        <v>38641932.498999998</v>
      </c>
      <c r="G128" s="2">
        <v>-5788791.6230000015</v>
      </c>
      <c r="H128" s="2">
        <v>4140.49</v>
      </c>
      <c r="I128" s="2">
        <v>10639.931</v>
      </c>
      <c r="J128" s="2">
        <v>4.5999999999999996</v>
      </c>
      <c r="K128" s="2">
        <v>3.7</v>
      </c>
      <c r="L128" s="2">
        <v>4.5</v>
      </c>
      <c r="M128" s="2">
        <v>5.3</v>
      </c>
      <c r="N128" s="2">
        <v>5</v>
      </c>
    </row>
    <row r="129" spans="1:14" x14ac:dyDescent="0.3">
      <c r="A129">
        <v>2010</v>
      </c>
      <c r="B129" t="s">
        <v>168</v>
      </c>
      <c r="C129" t="s">
        <v>137</v>
      </c>
      <c r="D129" s="2">
        <v>185544331.852</v>
      </c>
      <c r="E129" s="2">
        <v>113883219.184</v>
      </c>
      <c r="F129" s="2">
        <v>299427551.03600001</v>
      </c>
      <c r="G129" s="2">
        <v>-71661112.667999998</v>
      </c>
      <c r="H129" s="2">
        <v>10475.57</v>
      </c>
      <c r="I129" s="2">
        <v>72326.914000000004</v>
      </c>
      <c r="J129" s="2">
        <v>4.8</v>
      </c>
      <c r="K129" s="2">
        <v>2.7</v>
      </c>
      <c r="L129" s="2">
        <v>4.2</v>
      </c>
      <c r="M129" s="2">
        <v>5.5</v>
      </c>
      <c r="N129" s="2">
        <v>5.3</v>
      </c>
    </row>
    <row r="130" spans="1:14" x14ac:dyDescent="0.3">
      <c r="A130">
        <v>2010</v>
      </c>
      <c r="B130" t="s">
        <v>468</v>
      </c>
      <c r="C130" t="s">
        <v>137</v>
      </c>
      <c r="D130" s="2">
        <v>5700000</v>
      </c>
      <c r="E130" s="2">
        <v>6500000</v>
      </c>
      <c r="F130" s="2">
        <v>12200000</v>
      </c>
      <c r="G130" s="2">
        <v>800000</v>
      </c>
      <c r="H130" s="2">
        <v>4439.2</v>
      </c>
      <c r="I130" s="2">
        <v>5087.21</v>
      </c>
      <c r="J130" s="2">
        <v>3.2</v>
      </c>
      <c r="K130" s="2">
        <v>3</v>
      </c>
      <c r="L130" s="2">
        <v>3.6</v>
      </c>
      <c r="M130" s="2">
        <v>3.8</v>
      </c>
      <c r="N130" s="2">
        <v>3.4</v>
      </c>
    </row>
    <row r="131" spans="1:14" x14ac:dyDescent="0.3">
      <c r="A131">
        <v>2010</v>
      </c>
      <c r="B131" t="s">
        <v>272</v>
      </c>
      <c r="C131" t="s">
        <v>276</v>
      </c>
      <c r="D131" s="2">
        <v>4664338.4720000001</v>
      </c>
      <c r="E131" s="2">
        <v>1618603.26</v>
      </c>
      <c r="F131" s="2">
        <v>6282941.7319999998</v>
      </c>
      <c r="G131" s="2">
        <v>-3045735.2120000003</v>
      </c>
      <c r="H131" s="2">
        <v>662.22299999999996</v>
      </c>
      <c r="I131" s="2">
        <v>33915.133000000002</v>
      </c>
      <c r="J131" s="2">
        <v>3</v>
      </c>
      <c r="K131" s="2">
        <v>1.4</v>
      </c>
      <c r="L131" s="2">
        <v>3.7</v>
      </c>
      <c r="M131" s="2">
        <v>3.9</v>
      </c>
      <c r="N131" s="2">
        <v>3.6</v>
      </c>
    </row>
    <row r="132" spans="1:14" x14ac:dyDescent="0.3">
      <c r="A132">
        <v>2010</v>
      </c>
      <c r="B132" t="s">
        <v>103</v>
      </c>
      <c r="C132" t="s">
        <v>488</v>
      </c>
      <c r="D132" s="2">
        <v>60737134.586000003</v>
      </c>
      <c r="E132" s="2">
        <v>51430285.575999998</v>
      </c>
      <c r="F132" s="2">
        <v>112167420.162</v>
      </c>
      <c r="G132" s="2">
        <v>-9306849.0100000054</v>
      </c>
      <c r="H132" s="2">
        <v>2982.81</v>
      </c>
      <c r="I132" s="2">
        <v>45792.500999999997</v>
      </c>
      <c r="J132" s="2">
        <v>3.5</v>
      </c>
      <c r="K132" s="2">
        <v>3.8</v>
      </c>
      <c r="L132" s="2">
        <v>3</v>
      </c>
      <c r="M132" s="2">
        <v>2.9</v>
      </c>
      <c r="N132" s="2">
        <v>4.2</v>
      </c>
    </row>
    <row r="133" spans="1:14" x14ac:dyDescent="0.3">
      <c r="A133">
        <v>2010</v>
      </c>
      <c r="B133" t="s">
        <v>169</v>
      </c>
      <c r="C133" t="s">
        <v>137</v>
      </c>
      <c r="D133" s="2">
        <v>165000000</v>
      </c>
      <c r="E133" s="2">
        <v>198362000</v>
      </c>
      <c r="F133" s="2">
        <v>363362000</v>
      </c>
      <c r="G133" s="2">
        <v>33362000</v>
      </c>
      <c r="H133" s="2">
        <v>35064.26</v>
      </c>
      <c r="I133" s="2">
        <v>8270.6839999999993</v>
      </c>
      <c r="J133" s="2">
        <v>6.3</v>
      </c>
      <c r="K133" s="2">
        <v>0</v>
      </c>
      <c r="L133" s="2">
        <v>6.2</v>
      </c>
      <c r="M133" s="2">
        <v>6.5</v>
      </c>
      <c r="N133" s="2">
        <v>6.3</v>
      </c>
    </row>
    <row r="134" spans="1:14" x14ac:dyDescent="0.3">
      <c r="A134">
        <v>2010</v>
      </c>
      <c r="B134" t="s">
        <v>102</v>
      </c>
      <c r="C134" t="s">
        <v>488</v>
      </c>
      <c r="D134" s="2">
        <v>627617523.09300005</v>
      </c>
      <c r="E134" s="2">
        <v>422014118.47299999</v>
      </c>
      <c r="F134" s="2">
        <v>1049631641.566</v>
      </c>
      <c r="G134" s="2">
        <v>-205603404.62000006</v>
      </c>
      <c r="H134" s="2">
        <v>39122.19</v>
      </c>
      <c r="I134" s="2">
        <v>63546.495999999999</v>
      </c>
      <c r="J134" s="2">
        <v>5.5</v>
      </c>
      <c r="K134" s="2">
        <v>4.9000000000000004</v>
      </c>
      <c r="L134" s="2">
        <v>5.6</v>
      </c>
      <c r="M134" s="2">
        <v>5.9</v>
      </c>
      <c r="N134" s="2">
        <v>5.6</v>
      </c>
    </row>
    <row r="135" spans="1:14" x14ac:dyDescent="0.3">
      <c r="A135">
        <v>2010</v>
      </c>
      <c r="B135" t="s">
        <v>273</v>
      </c>
      <c r="C135" t="s">
        <v>276</v>
      </c>
      <c r="D135" s="2">
        <v>8012873.966</v>
      </c>
      <c r="E135" s="2">
        <v>4050546.4449999998</v>
      </c>
      <c r="F135" s="2">
        <v>12063420.411</v>
      </c>
      <c r="G135" s="2">
        <v>-3962327.5210000002</v>
      </c>
      <c r="H135" s="2">
        <v>725.76499999999999</v>
      </c>
      <c r="I135" s="2">
        <v>46098.591</v>
      </c>
      <c r="J135" s="2">
        <v>3.1</v>
      </c>
      <c r="K135" s="2">
        <v>2.2000000000000002</v>
      </c>
      <c r="L135" s="2">
        <v>2.6</v>
      </c>
      <c r="M135" s="2">
        <v>3.4</v>
      </c>
      <c r="N135" s="2">
        <v>2.6</v>
      </c>
    </row>
    <row r="136" spans="1:14" x14ac:dyDescent="0.3">
      <c r="A136">
        <v>2010</v>
      </c>
      <c r="B136" t="s">
        <v>485</v>
      </c>
      <c r="C136" t="s">
        <v>499</v>
      </c>
      <c r="D136" s="2">
        <v>1968259900.993</v>
      </c>
      <c r="E136" s="2">
        <v>1278099187.391</v>
      </c>
      <c r="F136" s="2">
        <v>3246359088.3839998</v>
      </c>
      <c r="G136" s="2">
        <v>-690160713.602</v>
      </c>
      <c r="H136" s="2">
        <v>48402.58</v>
      </c>
      <c r="I136" s="2">
        <v>312464.23300000001</v>
      </c>
      <c r="J136" s="2">
        <v>5.7</v>
      </c>
      <c r="K136" s="2">
        <v>4.8</v>
      </c>
      <c r="L136" s="2">
        <v>5.5</v>
      </c>
      <c r="M136" s="2">
        <v>5.7</v>
      </c>
      <c r="N136" s="2">
        <v>5.7</v>
      </c>
    </row>
    <row r="137" spans="1:14" x14ac:dyDescent="0.3">
      <c r="A137">
        <v>2010</v>
      </c>
      <c r="B137" t="s">
        <v>470</v>
      </c>
      <c r="C137" t="s">
        <v>498</v>
      </c>
      <c r="D137" s="2">
        <v>8621757.6410000008</v>
      </c>
      <c r="E137" s="2">
        <v>6724161.7070000004</v>
      </c>
      <c r="F137" s="2">
        <v>15345919.348000001</v>
      </c>
      <c r="G137" s="2">
        <v>-1897595.9340000004</v>
      </c>
      <c r="H137" s="2">
        <v>11859.9</v>
      </c>
      <c r="I137" s="2">
        <v>3374.415</v>
      </c>
      <c r="J137" s="2">
        <v>3.2</v>
      </c>
      <c r="K137" s="2">
        <v>3</v>
      </c>
      <c r="L137" s="2">
        <v>2.9</v>
      </c>
      <c r="M137" s="2">
        <v>3.6</v>
      </c>
      <c r="N137" s="2">
        <v>3.5</v>
      </c>
    </row>
    <row r="138" spans="1:14" x14ac:dyDescent="0.3">
      <c r="A138">
        <v>2010</v>
      </c>
      <c r="B138" t="s">
        <v>471</v>
      </c>
      <c r="C138" t="s">
        <v>137</v>
      </c>
      <c r="D138" s="2">
        <v>8689483</v>
      </c>
      <c r="E138" s="2">
        <v>11695013</v>
      </c>
      <c r="F138" s="2">
        <v>20384496</v>
      </c>
      <c r="G138" s="2">
        <v>3005530</v>
      </c>
      <c r="H138" s="2">
        <v>1404.85</v>
      </c>
      <c r="I138" s="2">
        <v>28606.294000000002</v>
      </c>
      <c r="J138" s="2">
        <v>3.2</v>
      </c>
      <c r="K138" s="2">
        <v>3.6</v>
      </c>
      <c r="L138" s="2">
        <v>3.8</v>
      </c>
      <c r="M138" s="2">
        <v>3.1</v>
      </c>
      <c r="N138" s="2">
        <v>3.5</v>
      </c>
    </row>
    <row r="139" spans="1:14" x14ac:dyDescent="0.3">
      <c r="A139">
        <v>2010</v>
      </c>
      <c r="B139" t="s">
        <v>16</v>
      </c>
      <c r="C139" t="s">
        <v>17</v>
      </c>
      <c r="D139" s="2">
        <v>84838552.670000002</v>
      </c>
      <c r="E139" s="2">
        <v>72236665</v>
      </c>
      <c r="F139" s="2">
        <v>157075217.67000002</v>
      </c>
      <c r="G139" s="2">
        <v>-12601887.670000002</v>
      </c>
      <c r="H139" s="2">
        <v>1297.23</v>
      </c>
      <c r="I139" s="2">
        <v>88472.512000000002</v>
      </c>
      <c r="J139" s="2">
        <v>2.6</v>
      </c>
      <c r="K139" s="2">
        <v>2.5</v>
      </c>
      <c r="L139" s="2">
        <v>3.4</v>
      </c>
      <c r="M139" s="2">
        <v>4.0999999999999996</v>
      </c>
      <c r="N139" s="2">
        <v>3.1</v>
      </c>
    </row>
    <row r="140" spans="1:14" x14ac:dyDescent="0.3">
      <c r="A140">
        <v>2010</v>
      </c>
      <c r="B140" t="s">
        <v>170</v>
      </c>
      <c r="C140" t="s">
        <v>137</v>
      </c>
      <c r="D140" s="2">
        <v>9255368.3489999995</v>
      </c>
      <c r="E140" s="2">
        <v>8100000</v>
      </c>
      <c r="F140" s="2">
        <v>17355368.348999999</v>
      </c>
      <c r="G140" s="2">
        <v>-1155368.3489999995</v>
      </c>
      <c r="H140" s="2">
        <v>1266.79</v>
      </c>
      <c r="I140" s="2">
        <v>23606.778999999999</v>
      </c>
      <c r="J140" s="2">
        <v>2.9</v>
      </c>
      <c r="K140" s="2">
        <v>0</v>
      </c>
      <c r="L140" s="2">
        <v>2.9</v>
      </c>
      <c r="M140" s="2">
        <v>4</v>
      </c>
      <c r="N140" s="2">
        <v>3</v>
      </c>
    </row>
    <row r="141" spans="1:14" x14ac:dyDescent="0.3">
      <c r="A141">
        <v>2010</v>
      </c>
      <c r="B141" t="s">
        <v>274</v>
      </c>
      <c r="C141" t="s">
        <v>276</v>
      </c>
      <c r="D141" s="2">
        <v>5320834.3260000004</v>
      </c>
      <c r="E141" s="2">
        <v>7200267.057</v>
      </c>
      <c r="F141" s="2">
        <v>12521101.383000001</v>
      </c>
      <c r="G141" s="2">
        <v>1879432.7309999997</v>
      </c>
      <c r="H141" s="2">
        <v>1456.16</v>
      </c>
      <c r="I141" s="2">
        <v>13850.032999999999</v>
      </c>
      <c r="J141" s="2">
        <v>2.5</v>
      </c>
      <c r="K141" s="2">
        <v>1.9</v>
      </c>
      <c r="L141" s="2">
        <v>3.1</v>
      </c>
      <c r="M141" s="2">
        <v>2.6</v>
      </c>
      <c r="N141" s="2">
        <v>2.6</v>
      </c>
    </row>
    <row r="142" spans="1:14" x14ac:dyDescent="0.3">
      <c r="A142">
        <v>2010</v>
      </c>
      <c r="B142" t="s">
        <v>275</v>
      </c>
      <c r="C142" t="s">
        <v>276</v>
      </c>
      <c r="D142" s="2">
        <v>3800000</v>
      </c>
      <c r="E142" s="2">
        <v>3199231.156</v>
      </c>
      <c r="F142" s="2">
        <v>6999231.1559999995</v>
      </c>
      <c r="G142" s="2">
        <v>-600768.84400000004</v>
      </c>
      <c r="H142" s="2">
        <v>975.851</v>
      </c>
      <c r="I142" s="2">
        <v>14086.316999999999</v>
      </c>
      <c r="J142" s="2">
        <v>1.6</v>
      </c>
      <c r="K142" s="2">
        <v>2.5</v>
      </c>
      <c r="L142" s="2">
        <v>2.4</v>
      </c>
      <c r="M142" s="2">
        <v>2.9</v>
      </c>
      <c r="N142" s="2">
        <v>2.8</v>
      </c>
    </row>
    <row r="143" spans="1:14" x14ac:dyDescent="0.3">
      <c r="A143">
        <v>2012</v>
      </c>
      <c r="B143" t="s">
        <v>98</v>
      </c>
      <c r="C143" t="s">
        <v>488</v>
      </c>
      <c r="D143" s="2">
        <v>4879829.648</v>
      </c>
      <c r="E143" s="2">
        <v>1967918.9469999999</v>
      </c>
      <c r="F143" s="2">
        <v>6847748.5949999997</v>
      </c>
      <c r="G143" s="2">
        <v>-2911910.7010000004</v>
      </c>
      <c r="H143" s="2">
        <v>4248.8100000000004</v>
      </c>
      <c r="I143" s="2">
        <v>2920.0390000000002</v>
      </c>
      <c r="J143" s="2">
        <v>3</v>
      </c>
      <c r="K143" s="2">
        <v>1.7</v>
      </c>
      <c r="L143" s="2">
        <v>3.6</v>
      </c>
      <c r="M143" s="2">
        <v>3.5</v>
      </c>
      <c r="N143" s="2">
        <v>3.4</v>
      </c>
    </row>
    <row r="144" spans="1:14" x14ac:dyDescent="0.3">
      <c r="A144">
        <v>2012</v>
      </c>
      <c r="B144" t="s">
        <v>224</v>
      </c>
      <c r="C144" t="s">
        <v>487</v>
      </c>
      <c r="D144" s="2">
        <v>50369390.586000003</v>
      </c>
      <c r="E144" s="2">
        <v>71865748.994000003</v>
      </c>
      <c r="F144" s="2">
        <v>122235139.58000001</v>
      </c>
      <c r="G144" s="2">
        <v>21496358.408</v>
      </c>
      <c r="H144" s="2">
        <v>5574.51</v>
      </c>
      <c r="I144" s="2">
        <v>37565.847000000002</v>
      </c>
      <c r="J144" s="2">
        <v>4.2</v>
      </c>
      <c r="K144" s="2">
        <v>3.1</v>
      </c>
      <c r="L144" s="2">
        <v>3.5</v>
      </c>
      <c r="M144" s="2">
        <v>4</v>
      </c>
      <c r="N144" s="2">
        <v>3.7</v>
      </c>
    </row>
    <row r="145" spans="1:14" x14ac:dyDescent="0.3">
      <c r="A145">
        <v>2012</v>
      </c>
      <c r="B145" t="s">
        <v>225</v>
      </c>
      <c r="C145" t="s">
        <v>276</v>
      </c>
      <c r="D145" s="2">
        <v>23716900</v>
      </c>
      <c r="E145" s="2">
        <v>70863076.413000003</v>
      </c>
      <c r="F145" s="2">
        <v>94579976.413000003</v>
      </c>
      <c r="G145" s="2">
        <v>47146176.413000003</v>
      </c>
      <c r="H145" s="2">
        <v>5245.02</v>
      </c>
      <c r="I145" s="2">
        <v>25096.15</v>
      </c>
      <c r="J145" s="2">
        <v>3.5</v>
      </c>
      <c r="K145" s="2">
        <v>2</v>
      </c>
      <c r="L145" s="2">
        <v>2.7</v>
      </c>
      <c r="M145" s="2">
        <v>3.6</v>
      </c>
      <c r="N145" s="2">
        <v>3</v>
      </c>
    </row>
    <row r="146" spans="1:14" x14ac:dyDescent="0.3">
      <c r="A146">
        <v>2012</v>
      </c>
      <c r="B146" t="s">
        <v>411</v>
      </c>
      <c r="C146" t="s">
        <v>498</v>
      </c>
      <c r="D146" s="2">
        <v>67973971.893000007</v>
      </c>
      <c r="E146" s="2">
        <v>79982379.582000002</v>
      </c>
      <c r="F146" s="2">
        <v>147956351.47500002</v>
      </c>
      <c r="G146" s="2">
        <v>12008407.688999996</v>
      </c>
      <c r="H146" s="2">
        <v>13889.79</v>
      </c>
      <c r="I146" s="2">
        <v>42096.739000000001</v>
      </c>
      <c r="J146" s="2">
        <v>3</v>
      </c>
      <c r="K146" s="2">
        <v>1.7</v>
      </c>
      <c r="L146" s="2">
        <v>3.6</v>
      </c>
      <c r="M146" s="2">
        <v>3.5</v>
      </c>
      <c r="N146" s="2">
        <v>3.4</v>
      </c>
    </row>
    <row r="147" spans="1:14" x14ac:dyDescent="0.3">
      <c r="A147">
        <v>2012</v>
      </c>
      <c r="B147" t="s">
        <v>155</v>
      </c>
      <c r="C147" t="s">
        <v>137</v>
      </c>
      <c r="D147" s="2">
        <v>4266895.6500000004</v>
      </c>
      <c r="E147" s="2">
        <v>1428120.692</v>
      </c>
      <c r="F147" s="2">
        <v>5695016.3420000002</v>
      </c>
      <c r="G147" s="2">
        <v>-2838774.9580000006</v>
      </c>
      <c r="H147" s="2">
        <v>3575.53</v>
      </c>
      <c r="I147" s="2">
        <v>2881.922</v>
      </c>
      <c r="J147" s="2">
        <v>3.4</v>
      </c>
      <c r="K147" s="2">
        <v>2.6</v>
      </c>
      <c r="L147" s="2">
        <v>2.4</v>
      </c>
      <c r="M147" s="2">
        <v>4.8</v>
      </c>
      <c r="N147" s="2">
        <v>3.3</v>
      </c>
    </row>
    <row r="148" spans="1:14" x14ac:dyDescent="0.3">
      <c r="A148">
        <v>2012</v>
      </c>
      <c r="B148" t="s">
        <v>413</v>
      </c>
      <c r="C148" t="s">
        <v>497</v>
      </c>
      <c r="D148" s="2">
        <v>250464794.398</v>
      </c>
      <c r="E148" s="2">
        <v>256242912.98800001</v>
      </c>
      <c r="F148" s="2">
        <v>506707707.38600004</v>
      </c>
      <c r="G148" s="2">
        <v>5778118.5900000036</v>
      </c>
      <c r="H148" s="2">
        <v>68436.22</v>
      </c>
      <c r="I148" s="2">
        <v>22821.848999999998</v>
      </c>
      <c r="J148" s="2">
        <v>5.0999999999999996</v>
      </c>
      <c r="K148" s="2">
        <v>4.3</v>
      </c>
      <c r="L148" s="2">
        <v>5.0999999999999996</v>
      </c>
      <c r="M148" s="2">
        <v>5.8</v>
      </c>
      <c r="N148" s="2">
        <v>5.2</v>
      </c>
    </row>
    <row r="149" spans="1:14" x14ac:dyDescent="0.3">
      <c r="A149">
        <v>2012</v>
      </c>
      <c r="B149" t="s">
        <v>99</v>
      </c>
      <c r="C149" t="s">
        <v>488</v>
      </c>
      <c r="D149" s="2">
        <v>169657276.31</v>
      </c>
      <c r="E149" s="2">
        <v>158820719.33199999</v>
      </c>
      <c r="F149" s="2">
        <v>328477995.64199996</v>
      </c>
      <c r="G149" s="2">
        <v>-10836556.978000015</v>
      </c>
      <c r="H149" s="2">
        <v>48615.82</v>
      </c>
      <c r="I149" s="2">
        <v>8517.5480000000007</v>
      </c>
      <c r="J149" s="2">
        <v>6.3</v>
      </c>
      <c r="K149" s="2">
        <v>5.3</v>
      </c>
      <c r="L149" s="2">
        <v>4.9000000000000004</v>
      </c>
      <c r="M149" s="2">
        <v>5.8</v>
      </c>
      <c r="N149" s="2">
        <v>6.3</v>
      </c>
    </row>
    <row r="150" spans="1:14" x14ac:dyDescent="0.3">
      <c r="A150">
        <v>2012</v>
      </c>
      <c r="B150" t="s">
        <v>156</v>
      </c>
      <c r="C150" t="s">
        <v>137</v>
      </c>
      <c r="D150" s="2">
        <v>9641723.7709999997</v>
      </c>
      <c r="E150" s="2">
        <v>32634038</v>
      </c>
      <c r="F150" s="2">
        <v>42275761.770999998</v>
      </c>
      <c r="G150" s="2">
        <v>22992314.229000002</v>
      </c>
      <c r="H150" s="2">
        <v>7545.87</v>
      </c>
      <c r="I150" s="2">
        <v>9264.9169999999995</v>
      </c>
      <c r="J150" s="2">
        <v>3.7</v>
      </c>
      <c r="K150" s="2">
        <v>3.8</v>
      </c>
      <c r="L150" s="2">
        <v>4.2</v>
      </c>
      <c r="M150" s="2">
        <v>5.2</v>
      </c>
      <c r="N150" s="2">
        <v>4.2</v>
      </c>
    </row>
    <row r="151" spans="1:14" x14ac:dyDescent="0.3">
      <c r="A151">
        <v>2012</v>
      </c>
      <c r="B151" t="s">
        <v>157</v>
      </c>
      <c r="C151" t="s">
        <v>137</v>
      </c>
      <c r="D151" s="2">
        <v>12830000</v>
      </c>
      <c r="E151" s="2">
        <v>19768085</v>
      </c>
      <c r="F151" s="2">
        <v>32598085</v>
      </c>
      <c r="G151" s="2">
        <v>6938085</v>
      </c>
      <c r="H151" s="2">
        <v>25434.45</v>
      </c>
      <c r="I151" s="2">
        <v>1300.2170000000001</v>
      </c>
      <c r="J151" s="2">
        <v>5.9</v>
      </c>
      <c r="K151" s="2">
        <v>5.2</v>
      </c>
      <c r="L151" s="2">
        <v>6.5</v>
      </c>
      <c r="M151" s="2">
        <v>6.3</v>
      </c>
      <c r="N151" s="2">
        <v>6.2</v>
      </c>
    </row>
    <row r="152" spans="1:14" x14ac:dyDescent="0.3">
      <c r="A152">
        <v>2012</v>
      </c>
      <c r="B152" t="s">
        <v>414</v>
      </c>
      <c r="C152" t="s">
        <v>487</v>
      </c>
      <c r="D152" s="2">
        <v>36356219.409000002</v>
      </c>
      <c r="E152" s="2">
        <v>24513500.831999999</v>
      </c>
      <c r="F152" s="2">
        <v>60869720.240999997</v>
      </c>
      <c r="G152" s="2">
        <v>-11842718.577000003</v>
      </c>
      <c r="H152" s="2">
        <v>916.02499999999998</v>
      </c>
      <c r="I152" s="2">
        <v>155727.05300000001</v>
      </c>
      <c r="J152" s="2">
        <v>2.8</v>
      </c>
      <c r="K152" s="2">
        <v>2.5</v>
      </c>
      <c r="L152" s="2">
        <v>3.3</v>
      </c>
      <c r="M152" s="2">
        <v>3.5</v>
      </c>
      <c r="N152" s="2">
        <v>2.8</v>
      </c>
    </row>
    <row r="153" spans="1:14" x14ac:dyDescent="0.3">
      <c r="A153">
        <v>2012</v>
      </c>
      <c r="B153" t="s">
        <v>415</v>
      </c>
      <c r="C153" t="s">
        <v>498</v>
      </c>
      <c r="D153" s="2">
        <v>1767767.0630000001</v>
      </c>
      <c r="E153" s="2">
        <v>566438.951</v>
      </c>
      <c r="F153" s="2">
        <v>2334206.014</v>
      </c>
      <c r="G153" s="2">
        <v>-1201328.1120000002</v>
      </c>
      <c r="H153" s="2">
        <v>16371.95</v>
      </c>
      <c r="I153" s="2">
        <v>281.58499999999998</v>
      </c>
      <c r="J153" s="2">
        <v>5.2</v>
      </c>
      <c r="K153" s="2">
        <v>0</v>
      </c>
      <c r="L153" s="2">
        <v>5.6</v>
      </c>
      <c r="M153" s="2">
        <v>6.3</v>
      </c>
      <c r="N153" s="2">
        <v>5.8</v>
      </c>
    </row>
    <row r="154" spans="1:14" x14ac:dyDescent="0.3">
      <c r="A154">
        <v>2012</v>
      </c>
      <c r="B154" t="s">
        <v>101</v>
      </c>
      <c r="C154" t="s">
        <v>488</v>
      </c>
      <c r="D154" s="2">
        <v>437882665.741</v>
      </c>
      <c r="E154" s="2">
        <v>446854421.18800002</v>
      </c>
      <c r="F154" s="2">
        <v>884737086.92900002</v>
      </c>
      <c r="G154" s="2">
        <v>8971755.4470000267</v>
      </c>
      <c r="H154" s="2">
        <v>44977.07</v>
      </c>
      <c r="I154" s="2">
        <v>11083.55</v>
      </c>
      <c r="J154" s="2">
        <v>5.5</v>
      </c>
      <c r="K154" s="2">
        <v>5.2</v>
      </c>
      <c r="L154" s="2">
        <v>6.3</v>
      </c>
      <c r="M154" s="2">
        <v>6.2</v>
      </c>
      <c r="N154" s="2">
        <v>5.9</v>
      </c>
    </row>
    <row r="155" spans="1:14" x14ac:dyDescent="0.3">
      <c r="A155">
        <v>2012</v>
      </c>
      <c r="B155" t="s">
        <v>226</v>
      </c>
      <c r="C155" t="s">
        <v>276</v>
      </c>
      <c r="D155" s="2">
        <v>2316427.344</v>
      </c>
      <c r="E155" s="2">
        <v>1442627</v>
      </c>
      <c r="F155" s="2">
        <v>3759054.344</v>
      </c>
      <c r="G155" s="2">
        <v>-873800.34400000004</v>
      </c>
      <c r="H155" s="2">
        <v>838.43499999999995</v>
      </c>
      <c r="I155" s="2">
        <v>9729.16</v>
      </c>
      <c r="J155" s="2">
        <v>3.2</v>
      </c>
      <c r="K155" s="2">
        <v>2.4</v>
      </c>
      <c r="L155" s="2">
        <v>4.2</v>
      </c>
      <c r="M155" s="2">
        <v>4.3</v>
      </c>
      <c r="N155" s="2">
        <v>3.5</v>
      </c>
    </row>
    <row r="156" spans="1:14" x14ac:dyDescent="0.3">
      <c r="A156">
        <v>2012</v>
      </c>
      <c r="B156" t="s">
        <v>474</v>
      </c>
      <c r="C156" t="s">
        <v>498</v>
      </c>
      <c r="D156" s="2">
        <v>8590084.8900000006</v>
      </c>
      <c r="E156" s="2">
        <v>11990832.242000001</v>
      </c>
      <c r="F156" s="2">
        <v>20580917.131999999</v>
      </c>
      <c r="G156" s="2">
        <v>3400747.352</v>
      </c>
      <c r="H156" s="2">
        <v>2605.19</v>
      </c>
      <c r="I156" s="2">
        <v>10239.004000000001</v>
      </c>
      <c r="J156" s="2">
        <v>3.1</v>
      </c>
      <c r="K156" s="2">
        <v>3</v>
      </c>
      <c r="L156" s="2">
        <v>3.3</v>
      </c>
      <c r="M156" s="2">
        <v>3.5</v>
      </c>
      <c r="N156" s="2">
        <v>3.2</v>
      </c>
    </row>
    <row r="157" spans="1:14" x14ac:dyDescent="0.3">
      <c r="A157">
        <v>2012</v>
      </c>
      <c r="B157" t="s">
        <v>418</v>
      </c>
      <c r="C157" t="s">
        <v>488</v>
      </c>
      <c r="D157" s="2">
        <v>10019077.120999999</v>
      </c>
      <c r="E157" s="2">
        <v>5161808.9960000003</v>
      </c>
      <c r="F157" s="2">
        <v>15180886.116999999</v>
      </c>
      <c r="G157" s="2">
        <v>-4857268.1249999991</v>
      </c>
      <c r="H157" s="2">
        <v>4716.6400000000003</v>
      </c>
      <c r="I157" s="2">
        <v>3648.2</v>
      </c>
      <c r="J157" s="2">
        <v>2.5</v>
      </c>
      <c r="K157" s="2">
        <v>2.5</v>
      </c>
      <c r="L157" s="2">
        <v>1.7</v>
      </c>
      <c r="M157" s="2">
        <v>2.2999999999999998</v>
      </c>
      <c r="N157" s="2">
        <v>2.7</v>
      </c>
    </row>
    <row r="158" spans="1:14" x14ac:dyDescent="0.3">
      <c r="A158">
        <v>2012</v>
      </c>
      <c r="B158" t="s">
        <v>227</v>
      </c>
      <c r="C158" t="s">
        <v>276</v>
      </c>
      <c r="D158" s="2">
        <v>8025287.8480000002</v>
      </c>
      <c r="E158" s="2">
        <v>5971245.0899999999</v>
      </c>
      <c r="F158" s="2">
        <v>13996532.938000001</v>
      </c>
      <c r="G158" s="2">
        <v>-2054042.7580000004</v>
      </c>
      <c r="H158" s="2">
        <v>7710.8</v>
      </c>
      <c r="I158" s="2">
        <v>2089.3150000000001</v>
      </c>
      <c r="J158" s="2">
        <v>4.5999999999999996</v>
      </c>
      <c r="K158" s="2">
        <v>3.6</v>
      </c>
      <c r="L158" s="2">
        <v>4.5999999999999996</v>
      </c>
      <c r="M158" s="2">
        <v>4.9000000000000004</v>
      </c>
      <c r="N158" s="2">
        <v>4.4000000000000004</v>
      </c>
    </row>
    <row r="159" spans="1:14" x14ac:dyDescent="0.3">
      <c r="A159">
        <v>2012</v>
      </c>
      <c r="B159" t="s">
        <v>419</v>
      </c>
      <c r="C159" t="s">
        <v>498</v>
      </c>
      <c r="D159" s="2">
        <v>223183474.67199999</v>
      </c>
      <c r="E159" s="2">
        <v>242578013.546</v>
      </c>
      <c r="F159" s="2">
        <v>465761488.21799999</v>
      </c>
      <c r="G159" s="2">
        <v>19394538.874000013</v>
      </c>
      <c r="H159" s="2">
        <v>12426.69</v>
      </c>
      <c r="I159" s="2">
        <v>200560.98300000001</v>
      </c>
      <c r="J159" s="2">
        <v>2.7</v>
      </c>
      <c r="K159" s="2">
        <v>1.8</v>
      </c>
      <c r="L159" s="2">
        <v>2.6</v>
      </c>
      <c r="M159" s="2">
        <v>3</v>
      </c>
      <c r="N159" s="2">
        <v>3.4</v>
      </c>
    </row>
    <row r="160" spans="1:14" x14ac:dyDescent="0.3">
      <c r="A160">
        <v>2012</v>
      </c>
      <c r="B160" t="s">
        <v>7</v>
      </c>
      <c r="C160" t="s">
        <v>17</v>
      </c>
      <c r="D160" s="2">
        <v>3572226.6910000001</v>
      </c>
      <c r="E160" s="2">
        <v>13000827.762</v>
      </c>
      <c r="F160" s="2">
        <v>16573054.453</v>
      </c>
      <c r="G160" s="2">
        <v>9428601.0710000005</v>
      </c>
      <c r="H160" s="2">
        <v>47772.21</v>
      </c>
      <c r="I160" s="2">
        <v>399.74799999999999</v>
      </c>
      <c r="J160" s="2">
        <v>5.2</v>
      </c>
      <c r="K160" s="2">
        <v>2.1</v>
      </c>
      <c r="L160" s="2">
        <v>4.5</v>
      </c>
      <c r="M160" s="2">
        <v>4.9000000000000004</v>
      </c>
      <c r="N160" s="2">
        <v>5.0999999999999996</v>
      </c>
    </row>
    <row r="161" spans="1:14" x14ac:dyDescent="0.3">
      <c r="A161">
        <v>2012</v>
      </c>
      <c r="B161" t="s">
        <v>120</v>
      </c>
      <c r="C161" t="s">
        <v>488</v>
      </c>
      <c r="D161" s="2">
        <v>32743133.695</v>
      </c>
      <c r="E161" s="2">
        <v>26698780.088</v>
      </c>
      <c r="F161" s="2">
        <v>59441913.783</v>
      </c>
      <c r="G161" s="2">
        <v>-6044353.6070000008</v>
      </c>
      <c r="H161" s="2">
        <v>7399.39</v>
      </c>
      <c r="I161" s="2">
        <v>7310.3829999999998</v>
      </c>
      <c r="J161" s="2">
        <v>2.5</v>
      </c>
      <c r="K161" s="2">
        <v>3</v>
      </c>
      <c r="L161" s="2">
        <v>3.7</v>
      </c>
      <c r="M161" s="2">
        <v>4</v>
      </c>
      <c r="N161" s="2">
        <v>3.3</v>
      </c>
    </row>
    <row r="162" spans="1:14" x14ac:dyDescent="0.3">
      <c r="A162">
        <v>2012</v>
      </c>
      <c r="B162" t="s">
        <v>228</v>
      </c>
      <c r="C162" t="s">
        <v>276</v>
      </c>
      <c r="D162" s="2">
        <v>3567956.5249999999</v>
      </c>
      <c r="E162" s="2">
        <v>2410950.6830000002</v>
      </c>
      <c r="F162" s="2">
        <v>5978907.2080000006</v>
      </c>
      <c r="G162" s="2">
        <v>-1157005.8419999997</v>
      </c>
      <c r="H162" s="2">
        <v>674.19600000000003</v>
      </c>
      <c r="I162" s="2">
        <v>16571.216</v>
      </c>
      <c r="J162" s="2">
        <v>3</v>
      </c>
      <c r="K162" s="2">
        <v>1.9</v>
      </c>
      <c r="L162" s="2">
        <v>3.9</v>
      </c>
      <c r="M162" s="2">
        <v>3.3</v>
      </c>
      <c r="N162" s="2">
        <v>3</v>
      </c>
    </row>
    <row r="163" spans="1:14" x14ac:dyDescent="0.3">
      <c r="A163">
        <v>2012</v>
      </c>
      <c r="B163" t="s">
        <v>229</v>
      </c>
      <c r="C163" t="s">
        <v>276</v>
      </c>
      <c r="D163" s="2">
        <v>751087</v>
      </c>
      <c r="E163" s="2">
        <v>133503</v>
      </c>
      <c r="F163" s="2">
        <v>884590</v>
      </c>
      <c r="G163" s="2">
        <v>-617584</v>
      </c>
      <c r="H163" s="2">
        <v>250.11799999999999</v>
      </c>
      <c r="I163" s="2">
        <v>9319.7099999999991</v>
      </c>
      <c r="J163" s="2">
        <v>3.3</v>
      </c>
      <c r="K163" s="2">
        <v>0</v>
      </c>
      <c r="L163" s="2">
        <v>3.2</v>
      </c>
      <c r="M163" s="2">
        <v>3.9</v>
      </c>
      <c r="N163" s="2">
        <v>3.5</v>
      </c>
    </row>
    <row r="164" spans="1:14" x14ac:dyDescent="0.3">
      <c r="A164">
        <v>2012</v>
      </c>
      <c r="B164" t="s">
        <v>8</v>
      </c>
      <c r="C164" t="s">
        <v>17</v>
      </c>
      <c r="D164" s="2">
        <v>11350000</v>
      </c>
      <c r="E164" s="2">
        <v>7838101</v>
      </c>
      <c r="F164" s="2">
        <v>19188101</v>
      </c>
      <c r="G164" s="2">
        <v>-3511899</v>
      </c>
      <c r="H164" s="2">
        <v>945.702</v>
      </c>
      <c r="I164" s="2">
        <v>14776.866</v>
      </c>
      <c r="J164" s="2">
        <v>4</v>
      </c>
      <c r="K164" s="2">
        <v>2.2999999999999998</v>
      </c>
      <c r="L164" s="2">
        <v>4.2</v>
      </c>
      <c r="M164" s="2">
        <v>4.4000000000000004</v>
      </c>
      <c r="N164" s="2">
        <v>4.2</v>
      </c>
    </row>
    <row r="165" spans="1:14" x14ac:dyDescent="0.3">
      <c r="A165">
        <v>2012</v>
      </c>
      <c r="B165" t="s">
        <v>231</v>
      </c>
      <c r="C165" t="s">
        <v>276</v>
      </c>
      <c r="D165" s="2">
        <v>6515067.54</v>
      </c>
      <c r="E165" s="2">
        <v>4274981.2649999997</v>
      </c>
      <c r="F165" s="2">
        <v>10790048.805</v>
      </c>
      <c r="G165" s="2">
        <v>-2240086.2750000004</v>
      </c>
      <c r="H165" s="2">
        <v>1357.12</v>
      </c>
      <c r="I165" s="2">
        <v>21082.383000000002</v>
      </c>
      <c r="J165" s="2">
        <v>3.3</v>
      </c>
      <c r="K165" s="2">
        <v>3.1</v>
      </c>
      <c r="L165" s="2">
        <v>3.9</v>
      </c>
      <c r="M165" s="2">
        <v>4</v>
      </c>
      <c r="N165" s="2">
        <v>3.6</v>
      </c>
    </row>
    <row r="166" spans="1:14" x14ac:dyDescent="0.3">
      <c r="A166">
        <v>2012</v>
      </c>
      <c r="B166" t="s">
        <v>420</v>
      </c>
      <c r="C166" t="s">
        <v>499</v>
      </c>
      <c r="D166" s="2">
        <v>462366181.40399998</v>
      </c>
      <c r="E166" s="2">
        <v>454098967.49800003</v>
      </c>
      <c r="F166" s="2">
        <v>916465148.90199995</v>
      </c>
      <c r="G166" s="2">
        <v>-8267213.9059999585</v>
      </c>
      <c r="H166" s="2">
        <v>52753.35</v>
      </c>
      <c r="I166" s="2">
        <v>34900.705000000002</v>
      </c>
      <c r="J166" s="2">
        <v>5.9</v>
      </c>
      <c r="K166" s="2">
        <v>5</v>
      </c>
      <c r="L166" s="2">
        <v>5.7</v>
      </c>
      <c r="M166" s="2">
        <v>5.9</v>
      </c>
      <c r="N166" s="2">
        <v>6</v>
      </c>
    </row>
    <row r="167" spans="1:14" x14ac:dyDescent="0.3">
      <c r="A167">
        <v>2012</v>
      </c>
      <c r="B167" t="s">
        <v>233</v>
      </c>
      <c r="C167" t="s">
        <v>276</v>
      </c>
      <c r="D167" s="2">
        <v>2800000</v>
      </c>
      <c r="E167" s="2">
        <v>4800000</v>
      </c>
      <c r="F167" s="2">
        <v>7600000</v>
      </c>
      <c r="G167" s="2">
        <v>2000000</v>
      </c>
      <c r="H167" s="2">
        <v>1155.53</v>
      </c>
      <c r="I167" s="2">
        <v>12705.135</v>
      </c>
      <c r="J167" s="2">
        <v>3.2</v>
      </c>
      <c r="K167" s="2">
        <v>0</v>
      </c>
      <c r="L167" s="2">
        <v>2.8</v>
      </c>
      <c r="M167" s="2">
        <v>3.9</v>
      </c>
      <c r="N167" s="2">
        <v>3.3</v>
      </c>
    </row>
    <row r="168" spans="1:14" x14ac:dyDescent="0.3">
      <c r="A168">
        <v>2012</v>
      </c>
      <c r="B168" t="s">
        <v>421</v>
      </c>
      <c r="C168" t="s">
        <v>498</v>
      </c>
      <c r="D168" s="2">
        <v>80085756.908000007</v>
      </c>
      <c r="E168" s="2">
        <v>78062994.754999995</v>
      </c>
      <c r="F168" s="2">
        <v>158148751.66299999</v>
      </c>
      <c r="G168" s="2">
        <v>-2022762.153000012</v>
      </c>
      <c r="H168" s="2">
        <v>15307.77</v>
      </c>
      <c r="I168" s="2">
        <v>17309.745999999999</v>
      </c>
      <c r="J168" s="2">
        <v>5.6</v>
      </c>
      <c r="K168" s="2">
        <v>2.6</v>
      </c>
      <c r="L168" s="2">
        <v>5.2</v>
      </c>
      <c r="M168" s="2">
        <v>5.5</v>
      </c>
      <c r="N168" s="2">
        <v>5.4</v>
      </c>
    </row>
    <row r="169" spans="1:14" x14ac:dyDescent="0.3">
      <c r="A169">
        <v>2012</v>
      </c>
      <c r="B169" t="s">
        <v>422</v>
      </c>
      <c r="C169" t="s">
        <v>500</v>
      </c>
      <c r="D169" s="2">
        <v>1818199227.5710001</v>
      </c>
      <c r="E169" s="2">
        <v>2048782233.0840001</v>
      </c>
      <c r="F169" s="2">
        <v>3866981460.6550002</v>
      </c>
      <c r="G169" s="2">
        <v>230583005.51300001</v>
      </c>
      <c r="H169" s="2">
        <v>6329.46</v>
      </c>
      <c r="I169" s="2">
        <v>1375198.6189999999</v>
      </c>
      <c r="J169" s="2">
        <v>5.7</v>
      </c>
      <c r="K169" s="2">
        <v>5.5</v>
      </c>
      <c r="L169" s="2">
        <v>5.3</v>
      </c>
      <c r="M169" s="2">
        <v>5.4</v>
      </c>
      <c r="N169" s="2">
        <v>5.5</v>
      </c>
    </row>
    <row r="170" spans="1:14" x14ac:dyDescent="0.3">
      <c r="A170">
        <v>2012</v>
      </c>
      <c r="B170" t="s">
        <v>475</v>
      </c>
      <c r="C170" t="s">
        <v>500</v>
      </c>
      <c r="D170" s="2">
        <v>553486468.74100006</v>
      </c>
      <c r="E170" s="2">
        <v>492907471.54400003</v>
      </c>
      <c r="F170" s="2">
        <v>1046393940.2850001</v>
      </c>
      <c r="G170" s="2">
        <v>-60578997.197000027</v>
      </c>
      <c r="H170" s="2">
        <v>36619.81</v>
      </c>
      <c r="I170" s="2">
        <v>7106.3990000000003</v>
      </c>
      <c r="J170" s="2">
        <v>6.3</v>
      </c>
      <c r="K170" s="2">
        <v>6.4</v>
      </c>
      <c r="L170" s="2">
        <v>6.5</v>
      </c>
      <c r="M170" s="2">
        <v>6.7</v>
      </c>
      <c r="N170" s="2">
        <v>6.5</v>
      </c>
    </row>
    <row r="171" spans="1:14" x14ac:dyDescent="0.3">
      <c r="A171">
        <v>2012</v>
      </c>
      <c r="B171" t="s">
        <v>477</v>
      </c>
      <c r="C171" t="s">
        <v>500</v>
      </c>
      <c r="D171" s="2">
        <v>270863152.625</v>
      </c>
      <c r="E171" s="2">
        <v>300621665.704</v>
      </c>
      <c r="F171" s="2">
        <v>571484818.329</v>
      </c>
      <c r="G171" s="2">
        <v>29758513.078999996</v>
      </c>
      <c r="H171" s="2">
        <v>21269.61</v>
      </c>
      <c r="I171" s="2">
        <v>23263.897000000001</v>
      </c>
      <c r="J171" s="2">
        <v>5.7</v>
      </c>
      <c r="K171" s="2">
        <v>5.5</v>
      </c>
      <c r="L171" s="2">
        <v>5.3</v>
      </c>
      <c r="M171" s="2">
        <v>5.4</v>
      </c>
      <c r="N171" s="2">
        <v>5.5</v>
      </c>
    </row>
    <row r="172" spans="1:14" x14ac:dyDescent="0.3">
      <c r="A172">
        <v>2012</v>
      </c>
      <c r="B172" t="s">
        <v>423</v>
      </c>
      <c r="C172" t="s">
        <v>498</v>
      </c>
      <c r="D172" s="2">
        <v>58087854.464000002</v>
      </c>
      <c r="E172" s="2">
        <v>60273618.167999998</v>
      </c>
      <c r="F172" s="2">
        <v>118361472.632</v>
      </c>
      <c r="G172" s="2">
        <v>2185763.7039999962</v>
      </c>
      <c r="H172" s="2">
        <v>7950.38</v>
      </c>
      <c r="I172" s="2">
        <v>46881.474999999999</v>
      </c>
      <c r="J172" s="2">
        <v>2.6</v>
      </c>
      <c r="K172" s="2">
        <v>1.6</v>
      </c>
      <c r="L172" s="2">
        <v>3.2</v>
      </c>
      <c r="M172" s="2">
        <v>3.8</v>
      </c>
      <c r="N172" s="2">
        <v>3.4</v>
      </c>
    </row>
    <row r="173" spans="1:14" x14ac:dyDescent="0.3">
      <c r="A173">
        <v>2012</v>
      </c>
      <c r="B173" t="s">
        <v>424</v>
      </c>
      <c r="C173" t="s">
        <v>498</v>
      </c>
      <c r="D173" s="2">
        <v>18355992.789000001</v>
      </c>
      <c r="E173" s="2">
        <v>11250803.898</v>
      </c>
      <c r="F173" s="2">
        <v>29606796.686999999</v>
      </c>
      <c r="G173" s="2">
        <v>-7105188.8910000008</v>
      </c>
      <c r="H173" s="2">
        <v>10054.530000000001</v>
      </c>
      <c r="I173" s="2">
        <v>4654.1220000000003</v>
      </c>
      <c r="J173" s="2">
        <v>2.5</v>
      </c>
      <c r="K173" s="2">
        <v>1.7</v>
      </c>
      <c r="L173" s="2">
        <v>2.9</v>
      </c>
      <c r="M173" s="2">
        <v>4.9000000000000004</v>
      </c>
      <c r="N173" s="2">
        <v>3.7</v>
      </c>
    </row>
    <row r="174" spans="1:14" x14ac:dyDescent="0.3">
      <c r="A174">
        <v>2012</v>
      </c>
      <c r="B174" t="s">
        <v>236</v>
      </c>
      <c r="C174" t="s">
        <v>276</v>
      </c>
      <c r="D174" s="2">
        <v>9769657.0730000008</v>
      </c>
      <c r="E174" s="2">
        <v>10860995.103</v>
      </c>
      <c r="F174" s="2">
        <v>20630652.175999999</v>
      </c>
      <c r="G174" s="2">
        <v>1091338.0299999993</v>
      </c>
      <c r="H174" s="2">
        <v>1220.33</v>
      </c>
      <c r="I174" s="2">
        <v>21418.602999999999</v>
      </c>
      <c r="J174" s="2">
        <v>3</v>
      </c>
      <c r="K174" s="2">
        <v>2.1</v>
      </c>
      <c r="L174" s="2">
        <v>4.5999999999999996</v>
      </c>
      <c r="M174" s="2">
        <v>4.3</v>
      </c>
      <c r="N174" s="2">
        <v>3.6</v>
      </c>
    </row>
    <row r="175" spans="1:14" x14ac:dyDescent="0.3">
      <c r="A175">
        <v>2012</v>
      </c>
      <c r="B175" t="s">
        <v>127</v>
      </c>
      <c r="C175" t="s">
        <v>488</v>
      </c>
      <c r="D175" s="2">
        <v>20834262.291999999</v>
      </c>
      <c r="E175" s="2">
        <v>12368983.411</v>
      </c>
      <c r="F175" s="2">
        <v>33203245.703000002</v>
      </c>
      <c r="G175" s="2">
        <v>-8465278.8809999991</v>
      </c>
      <c r="H175" s="2">
        <v>13249.45</v>
      </c>
      <c r="I175" s="2">
        <v>4296.5259999999998</v>
      </c>
      <c r="J175" s="2">
        <v>5.3</v>
      </c>
      <c r="K175" s="2">
        <v>3.2</v>
      </c>
      <c r="L175" s="2">
        <v>4</v>
      </c>
      <c r="M175" s="2">
        <v>4.3</v>
      </c>
      <c r="N175" s="2">
        <v>5.2</v>
      </c>
    </row>
    <row r="176" spans="1:14" x14ac:dyDescent="0.3">
      <c r="A176">
        <v>2012</v>
      </c>
      <c r="B176" t="s">
        <v>128</v>
      </c>
      <c r="C176" t="s">
        <v>488</v>
      </c>
      <c r="D176" s="2">
        <v>7376933.5039999997</v>
      </c>
      <c r="E176" s="2">
        <v>1826017.361</v>
      </c>
      <c r="F176" s="2">
        <v>9202950.8650000002</v>
      </c>
      <c r="G176" s="2">
        <v>-5550916.1429999992</v>
      </c>
      <c r="H176" s="2">
        <v>29066.12</v>
      </c>
      <c r="I176" s="2">
        <v>863.94233641949995</v>
      </c>
      <c r="J176" s="2">
        <v>5.6</v>
      </c>
      <c r="K176" s="2">
        <v>0</v>
      </c>
      <c r="L176" s="2">
        <v>5</v>
      </c>
      <c r="M176" s="2">
        <v>5.4</v>
      </c>
      <c r="N176" s="2">
        <v>5.3</v>
      </c>
    </row>
    <row r="177" spans="1:14" x14ac:dyDescent="0.3">
      <c r="A177">
        <v>2012</v>
      </c>
      <c r="B177" t="s">
        <v>130</v>
      </c>
      <c r="C177" t="s">
        <v>488</v>
      </c>
      <c r="D177" s="2">
        <v>91325521.621999994</v>
      </c>
      <c r="E177" s="2">
        <v>106104022.22</v>
      </c>
      <c r="F177" s="2">
        <v>197429543.84200001</v>
      </c>
      <c r="G177" s="2">
        <v>14778500.598000005</v>
      </c>
      <c r="H177" s="2">
        <v>58623.41</v>
      </c>
      <c r="I177" s="2">
        <v>5610.66</v>
      </c>
      <c r="J177" s="2">
        <v>5.7</v>
      </c>
      <c r="K177" s="2">
        <v>4.8</v>
      </c>
      <c r="L177" s="2">
        <v>5.8</v>
      </c>
      <c r="M177" s="2">
        <v>6</v>
      </c>
      <c r="N177" s="2">
        <v>6</v>
      </c>
    </row>
    <row r="178" spans="1:14" x14ac:dyDescent="0.3">
      <c r="A178">
        <v>2012</v>
      </c>
      <c r="B178" t="s">
        <v>425</v>
      </c>
      <c r="C178" t="s">
        <v>498</v>
      </c>
      <c r="D178" s="2">
        <v>211867.61199999999</v>
      </c>
      <c r="E178" s="2">
        <v>37013.220999999998</v>
      </c>
      <c r="F178" s="2">
        <v>248880.83299999998</v>
      </c>
      <c r="G178" s="2">
        <v>-174854.391</v>
      </c>
      <c r="H178" s="2">
        <v>6868.99</v>
      </c>
      <c r="I178" s="2">
        <v>72.043999999999997</v>
      </c>
      <c r="J178" s="2">
        <v>4.2</v>
      </c>
      <c r="K178" s="2">
        <v>2.7</v>
      </c>
      <c r="L178" s="2">
        <v>4.7</v>
      </c>
      <c r="M178" s="2">
        <v>5.4</v>
      </c>
      <c r="N178" s="2">
        <v>3.7</v>
      </c>
    </row>
    <row r="179" spans="1:14" x14ac:dyDescent="0.3">
      <c r="A179">
        <v>2012</v>
      </c>
      <c r="B179" t="s">
        <v>426</v>
      </c>
      <c r="C179" t="s">
        <v>498</v>
      </c>
      <c r="D179" s="2">
        <v>17430206.195999999</v>
      </c>
      <c r="E179" s="2">
        <v>9069100</v>
      </c>
      <c r="F179" s="2">
        <v>26499306.195999999</v>
      </c>
      <c r="G179" s="2">
        <v>-8361106.1959999986</v>
      </c>
      <c r="H179" s="2">
        <v>6274.87</v>
      </c>
      <c r="I179" s="2">
        <v>10154.950000000001</v>
      </c>
      <c r="J179" s="2">
        <v>4.2</v>
      </c>
      <c r="K179" s="2">
        <v>2.7</v>
      </c>
      <c r="L179" s="2">
        <v>4.7</v>
      </c>
      <c r="M179" s="2">
        <v>5.4</v>
      </c>
      <c r="N179" s="2">
        <v>3.7</v>
      </c>
    </row>
    <row r="180" spans="1:14" x14ac:dyDescent="0.3">
      <c r="A180">
        <v>2012</v>
      </c>
      <c r="B180" t="s">
        <v>427</v>
      </c>
      <c r="C180" t="s">
        <v>498</v>
      </c>
      <c r="D180" s="2">
        <v>25196517.284000002</v>
      </c>
      <c r="E180" s="2">
        <v>23852016.734999999</v>
      </c>
      <c r="F180" s="2">
        <v>49048534.019000001</v>
      </c>
      <c r="G180" s="2">
        <v>-1344500.5490000024</v>
      </c>
      <c r="H180" s="2">
        <v>5664.89</v>
      </c>
      <c r="I180" s="2">
        <v>15419.665999999999</v>
      </c>
      <c r="J180" s="2">
        <v>4.4000000000000004</v>
      </c>
      <c r="K180" s="2">
        <v>2.2999999999999998</v>
      </c>
      <c r="L180" s="2">
        <v>3.9</v>
      </c>
      <c r="M180" s="2">
        <v>4.3</v>
      </c>
      <c r="N180" s="2">
        <v>3.9</v>
      </c>
    </row>
    <row r="181" spans="1:14" x14ac:dyDescent="0.3">
      <c r="A181">
        <v>2012</v>
      </c>
      <c r="B181" t="s">
        <v>239</v>
      </c>
      <c r="C181" t="s">
        <v>276</v>
      </c>
      <c r="D181" s="2">
        <v>69865551.868000001</v>
      </c>
      <c r="E181" s="2">
        <v>29417005.557</v>
      </c>
      <c r="F181" s="2">
        <v>99282557.424999997</v>
      </c>
      <c r="G181" s="2">
        <v>-40448546.311000004</v>
      </c>
      <c r="H181" s="2">
        <v>3383.11</v>
      </c>
      <c r="I181" s="2">
        <v>87813.256999999998</v>
      </c>
      <c r="J181" s="2">
        <v>4.4000000000000004</v>
      </c>
      <c r="K181" s="2">
        <v>4</v>
      </c>
      <c r="L181" s="2">
        <v>4.8</v>
      </c>
      <c r="M181" s="2">
        <v>6.3</v>
      </c>
      <c r="N181" s="2">
        <v>4.9000000000000004</v>
      </c>
    </row>
    <row r="182" spans="1:14" x14ac:dyDescent="0.3">
      <c r="A182">
        <v>2012</v>
      </c>
      <c r="B182" t="s">
        <v>428</v>
      </c>
      <c r="C182" t="s">
        <v>498</v>
      </c>
      <c r="D182" s="2">
        <v>10257426.892000001</v>
      </c>
      <c r="E182" s="2">
        <v>5339088.3930000002</v>
      </c>
      <c r="F182" s="2">
        <v>15596515.285</v>
      </c>
      <c r="G182" s="2">
        <v>-4918338.4990000008</v>
      </c>
      <c r="H182" s="2">
        <v>3400.18</v>
      </c>
      <c r="I182" s="2">
        <v>6221.2460000000001</v>
      </c>
      <c r="J182" s="2">
        <v>4.5</v>
      </c>
      <c r="K182" s="2">
        <v>1.8</v>
      </c>
      <c r="L182" s="2">
        <v>3.9</v>
      </c>
      <c r="M182" s="2">
        <v>5.4</v>
      </c>
      <c r="N182" s="2">
        <v>4.4000000000000004</v>
      </c>
    </row>
    <row r="183" spans="1:14" x14ac:dyDescent="0.3">
      <c r="A183">
        <v>2012</v>
      </c>
      <c r="B183" t="s">
        <v>131</v>
      </c>
      <c r="C183" t="s">
        <v>488</v>
      </c>
      <c r="D183" s="2">
        <v>20070375.616</v>
      </c>
      <c r="E183" s="2">
        <v>18161223.710999999</v>
      </c>
      <c r="F183" s="2">
        <v>38231599.327</v>
      </c>
      <c r="G183" s="2">
        <v>-1909151.9050000012</v>
      </c>
      <c r="H183" s="2">
        <v>17431.54</v>
      </c>
      <c r="I183" s="2">
        <v>1324.934</v>
      </c>
      <c r="J183" s="2">
        <v>4.2</v>
      </c>
      <c r="K183" s="2">
        <v>3.5</v>
      </c>
      <c r="L183" s="2">
        <v>5.6</v>
      </c>
      <c r="M183" s="2">
        <v>4.5</v>
      </c>
      <c r="N183" s="2">
        <v>5.4</v>
      </c>
    </row>
    <row r="184" spans="1:14" x14ac:dyDescent="0.3">
      <c r="A184">
        <v>2012</v>
      </c>
      <c r="B184" t="s">
        <v>429</v>
      </c>
      <c r="C184" t="s">
        <v>276</v>
      </c>
      <c r="D184" s="2">
        <v>11912931.801000001</v>
      </c>
      <c r="E184" s="2">
        <v>2891346.5490000001</v>
      </c>
      <c r="F184" s="2">
        <v>14804278.350000001</v>
      </c>
      <c r="G184" s="2">
        <v>-9021585.2520000003</v>
      </c>
      <c r="H184" s="2">
        <v>493.32100000000003</v>
      </c>
      <c r="I184" s="2">
        <v>92444.183000000005</v>
      </c>
      <c r="J184" s="2">
        <v>4.8</v>
      </c>
      <c r="K184" s="2">
        <v>2.1</v>
      </c>
      <c r="L184" s="2">
        <v>4.8</v>
      </c>
      <c r="M184" s="2">
        <v>6.1</v>
      </c>
      <c r="N184" s="2">
        <v>4.5</v>
      </c>
    </row>
    <row r="185" spans="1:14" x14ac:dyDescent="0.3">
      <c r="A185">
        <v>2012</v>
      </c>
      <c r="B185" t="s">
        <v>132</v>
      </c>
      <c r="C185" t="s">
        <v>488</v>
      </c>
      <c r="D185" s="2">
        <v>76089021.011000007</v>
      </c>
      <c r="E185" s="2">
        <v>72974489.143999994</v>
      </c>
      <c r="F185" s="2">
        <v>149063510.155</v>
      </c>
      <c r="G185" s="2">
        <v>-3114531.8670000136</v>
      </c>
      <c r="H185" s="2">
        <v>47553.4</v>
      </c>
      <c r="I185" s="2">
        <v>5412.98</v>
      </c>
      <c r="J185" s="2">
        <v>6.1</v>
      </c>
      <c r="K185" s="2">
        <v>5.7</v>
      </c>
      <c r="L185" s="2">
        <v>6.3</v>
      </c>
      <c r="M185" s="2">
        <v>6.2</v>
      </c>
      <c r="N185" s="2">
        <v>6.5</v>
      </c>
    </row>
    <row r="186" spans="1:14" x14ac:dyDescent="0.3">
      <c r="A186">
        <v>2012</v>
      </c>
      <c r="B186" t="s">
        <v>133</v>
      </c>
      <c r="C186" t="s">
        <v>488</v>
      </c>
      <c r="D186" s="2">
        <v>666675230.977</v>
      </c>
      <c r="E186" s="2">
        <v>558460545.47599995</v>
      </c>
      <c r="F186" s="2">
        <v>1225135776.4530001</v>
      </c>
      <c r="G186" s="2">
        <v>-108214685.50100005</v>
      </c>
      <c r="H186" s="2">
        <v>42371.12</v>
      </c>
      <c r="I186" s="2">
        <v>65832.914000000004</v>
      </c>
      <c r="J186" s="2">
        <v>6.5</v>
      </c>
      <c r="K186" s="2">
        <v>6.3</v>
      </c>
      <c r="L186" s="2">
        <v>5.4</v>
      </c>
      <c r="M186" s="2">
        <v>6.2</v>
      </c>
      <c r="N186" s="2">
        <v>6.4</v>
      </c>
    </row>
    <row r="187" spans="1:14" x14ac:dyDescent="0.3">
      <c r="A187">
        <v>2012</v>
      </c>
      <c r="B187" t="s">
        <v>242</v>
      </c>
      <c r="C187" t="s">
        <v>276</v>
      </c>
      <c r="D187" s="2">
        <v>3628826.3640000001</v>
      </c>
      <c r="E187" s="2">
        <v>9492739.6689999998</v>
      </c>
      <c r="F187" s="2">
        <v>13121566.033</v>
      </c>
      <c r="G187" s="2">
        <v>5863913.3049999997</v>
      </c>
      <c r="H187" s="2">
        <v>9903.19</v>
      </c>
      <c r="I187" s="2">
        <v>1756.817</v>
      </c>
      <c r="J187" s="2">
        <v>2.2999999999999998</v>
      </c>
      <c r="K187" s="2">
        <v>2.6</v>
      </c>
      <c r="L187" s="2">
        <v>2.6</v>
      </c>
      <c r="M187" s="2">
        <v>3.7</v>
      </c>
      <c r="N187" s="2">
        <v>3.3</v>
      </c>
    </row>
    <row r="188" spans="1:14" x14ac:dyDescent="0.3">
      <c r="A188">
        <v>2012</v>
      </c>
      <c r="B188" t="s">
        <v>243</v>
      </c>
      <c r="C188" t="s">
        <v>276</v>
      </c>
      <c r="D188" s="2">
        <v>380028.40399999998</v>
      </c>
      <c r="E188" s="2">
        <v>118847.87</v>
      </c>
      <c r="F188" s="2">
        <v>498876.27399999998</v>
      </c>
      <c r="G188" s="2">
        <v>-261180.53399999999</v>
      </c>
      <c r="H188" s="2">
        <v>789.62599999999998</v>
      </c>
      <c r="I188" s="2">
        <v>1802.125</v>
      </c>
      <c r="J188" s="2">
        <v>5.4</v>
      </c>
      <c r="K188" s="2">
        <v>0</v>
      </c>
      <c r="L188" s="2">
        <v>5.2</v>
      </c>
      <c r="M188" s="2">
        <v>5.5</v>
      </c>
      <c r="N188" s="2">
        <v>5.4</v>
      </c>
    </row>
    <row r="189" spans="1:14" x14ac:dyDescent="0.3">
      <c r="A189">
        <v>2012</v>
      </c>
      <c r="B189" t="s">
        <v>158</v>
      </c>
      <c r="C189" t="s">
        <v>488</v>
      </c>
      <c r="D189" s="2">
        <v>8053871.5029999996</v>
      </c>
      <c r="E189" s="2">
        <v>2376634.36</v>
      </c>
      <c r="F189" s="2">
        <v>10430505.863</v>
      </c>
      <c r="G189" s="2">
        <v>-5677237.1429999992</v>
      </c>
      <c r="H189" s="2">
        <v>4237.93</v>
      </c>
      <c r="I189" s="2">
        <v>4107.7190000000001</v>
      </c>
      <c r="J189" s="2">
        <v>4.3</v>
      </c>
      <c r="K189" s="2">
        <v>3.8</v>
      </c>
      <c r="L189" s="2">
        <v>4.3</v>
      </c>
      <c r="M189" s="2">
        <v>4.3</v>
      </c>
      <c r="N189" s="2">
        <v>4.0999999999999996</v>
      </c>
    </row>
    <row r="190" spans="1:14" x14ac:dyDescent="0.3">
      <c r="A190">
        <v>2012</v>
      </c>
      <c r="B190" t="s">
        <v>134</v>
      </c>
      <c r="C190" t="s">
        <v>488</v>
      </c>
      <c r="D190" s="2">
        <v>1161213213.46</v>
      </c>
      <c r="E190" s="2">
        <v>1410129632.9760001</v>
      </c>
      <c r="F190" s="2">
        <v>2571342846.4359999</v>
      </c>
      <c r="G190" s="2">
        <v>248916419.51600003</v>
      </c>
      <c r="H190" s="2">
        <v>44089.279999999999</v>
      </c>
      <c r="I190" s="2">
        <v>81066.228000000003</v>
      </c>
      <c r="J190" s="2">
        <v>6.1</v>
      </c>
      <c r="K190" s="2">
        <v>5.7</v>
      </c>
      <c r="L190" s="2">
        <v>6</v>
      </c>
      <c r="M190" s="2">
        <v>6.4</v>
      </c>
      <c r="N190" s="2">
        <v>6.2</v>
      </c>
    </row>
    <row r="191" spans="1:14" x14ac:dyDescent="0.3">
      <c r="A191">
        <v>2012</v>
      </c>
      <c r="B191" t="s">
        <v>250</v>
      </c>
      <c r="C191" t="s">
        <v>276</v>
      </c>
      <c r="D191" s="2">
        <v>17763170</v>
      </c>
      <c r="E191" s="2">
        <v>13552350</v>
      </c>
      <c r="F191" s="2">
        <v>31315520</v>
      </c>
      <c r="G191" s="2">
        <v>-4210820</v>
      </c>
      <c r="H191" s="2">
        <v>2184.39</v>
      </c>
      <c r="I191" s="2">
        <v>25733.048999999999</v>
      </c>
      <c r="J191" s="2">
        <v>3.7</v>
      </c>
      <c r="K191" s="2">
        <v>1.7</v>
      </c>
      <c r="L191" s="2">
        <v>5</v>
      </c>
      <c r="M191" s="2">
        <v>5.0999999999999996</v>
      </c>
      <c r="N191" s="2">
        <v>3.9</v>
      </c>
    </row>
    <row r="192" spans="1:14" x14ac:dyDescent="0.3">
      <c r="A192">
        <v>2012</v>
      </c>
      <c r="B192" t="s">
        <v>135</v>
      </c>
      <c r="C192" t="s">
        <v>488</v>
      </c>
      <c r="D192" s="2">
        <v>62504427.045999996</v>
      </c>
      <c r="E192" s="2">
        <v>35151146.149999999</v>
      </c>
      <c r="F192" s="2">
        <v>97655573.195999995</v>
      </c>
      <c r="G192" s="2">
        <v>-27353280.895999998</v>
      </c>
      <c r="H192" s="2">
        <v>22171.91</v>
      </c>
      <c r="I192" s="2">
        <v>11378.257</v>
      </c>
      <c r="J192" s="2">
        <v>4</v>
      </c>
      <c r="K192" s="2">
        <v>2.5</v>
      </c>
      <c r="L192" s="2">
        <v>4</v>
      </c>
      <c r="M192" s="2">
        <v>5.3</v>
      </c>
      <c r="N192" s="2">
        <v>4.5</v>
      </c>
    </row>
    <row r="193" spans="1:14" x14ac:dyDescent="0.3">
      <c r="A193">
        <v>2012</v>
      </c>
      <c r="B193" t="s">
        <v>432</v>
      </c>
      <c r="C193" t="s">
        <v>498</v>
      </c>
      <c r="D193" s="2">
        <v>16978685.967999998</v>
      </c>
      <c r="E193" s="2">
        <v>10124387.112</v>
      </c>
      <c r="F193" s="2">
        <v>27103073.079999998</v>
      </c>
      <c r="G193" s="2">
        <v>-6854298.8559999987</v>
      </c>
      <c r="H193" s="2">
        <v>3299.6</v>
      </c>
      <c r="I193" s="2">
        <v>15271.056</v>
      </c>
      <c r="J193" s="2">
        <v>3.3</v>
      </c>
      <c r="K193" s="2">
        <v>1.2</v>
      </c>
      <c r="L193" s="2">
        <v>4</v>
      </c>
      <c r="M193" s="2">
        <v>4.9000000000000004</v>
      </c>
      <c r="N193" s="2">
        <v>4.4000000000000004</v>
      </c>
    </row>
    <row r="194" spans="1:14" x14ac:dyDescent="0.3">
      <c r="A194">
        <v>2012</v>
      </c>
      <c r="B194" t="s">
        <v>244</v>
      </c>
      <c r="C194" t="s">
        <v>276</v>
      </c>
      <c r="D194" s="2">
        <v>2253960</v>
      </c>
      <c r="E194" s="2">
        <v>1834198.7720000001</v>
      </c>
      <c r="F194" s="2">
        <v>4088158.7719999999</v>
      </c>
      <c r="G194" s="2">
        <v>-419761.22799999989</v>
      </c>
      <c r="H194" s="2">
        <v>637.79100000000005</v>
      </c>
      <c r="I194" s="2">
        <v>11281.468999999999</v>
      </c>
      <c r="J194" s="2">
        <v>2</v>
      </c>
      <c r="K194" s="2">
        <v>1.6</v>
      </c>
      <c r="L194" s="2">
        <v>3.5</v>
      </c>
      <c r="M194" s="2">
        <v>3.6</v>
      </c>
      <c r="N194" s="2">
        <v>2.1</v>
      </c>
    </row>
    <row r="195" spans="1:14" x14ac:dyDescent="0.3">
      <c r="A195">
        <v>2012</v>
      </c>
      <c r="B195" t="s">
        <v>433</v>
      </c>
      <c r="C195" t="s">
        <v>498</v>
      </c>
      <c r="D195" s="2">
        <v>1997073.8289999999</v>
      </c>
      <c r="E195" s="2">
        <v>1436600.004</v>
      </c>
      <c r="F195" s="2">
        <v>3433673.8329999996</v>
      </c>
      <c r="G195" s="2">
        <v>-560473.82499999995</v>
      </c>
      <c r="H195" s="2">
        <v>3779.46</v>
      </c>
      <c r="I195" s="2">
        <v>753.09100000000001</v>
      </c>
      <c r="J195" s="2">
        <v>3.7</v>
      </c>
      <c r="K195" s="2">
        <v>1.8</v>
      </c>
      <c r="L195" s="2">
        <v>3.3</v>
      </c>
      <c r="M195" s="2">
        <v>4.0999999999999996</v>
      </c>
      <c r="N195" s="2">
        <v>3.9</v>
      </c>
    </row>
    <row r="196" spans="1:14" x14ac:dyDescent="0.3">
      <c r="A196">
        <v>2012</v>
      </c>
      <c r="B196" t="s">
        <v>434</v>
      </c>
      <c r="C196" t="s">
        <v>498</v>
      </c>
      <c r="D196" s="2">
        <v>3196228.6919999998</v>
      </c>
      <c r="E196" s="2">
        <v>820829.94799999997</v>
      </c>
      <c r="F196" s="2">
        <v>4017058.6399999997</v>
      </c>
      <c r="G196" s="2">
        <v>-2375398.7439999999</v>
      </c>
      <c r="H196" s="2">
        <v>766.80700000000002</v>
      </c>
      <c r="I196" s="2">
        <v>10289.209999999999</v>
      </c>
      <c r="J196" s="2">
        <v>1.8</v>
      </c>
      <c r="K196" s="2">
        <v>1.3</v>
      </c>
      <c r="L196" s="2">
        <v>1.9</v>
      </c>
      <c r="M196" s="2">
        <v>2.2000000000000002</v>
      </c>
      <c r="N196" s="2">
        <v>1.9</v>
      </c>
    </row>
    <row r="197" spans="1:14" x14ac:dyDescent="0.3">
      <c r="A197">
        <v>2012</v>
      </c>
      <c r="B197" t="s">
        <v>435</v>
      </c>
      <c r="C197" t="s">
        <v>498</v>
      </c>
      <c r="D197" s="2">
        <v>11371200</v>
      </c>
      <c r="E197" s="2">
        <v>8359300</v>
      </c>
      <c r="F197" s="2">
        <v>19730500</v>
      </c>
      <c r="G197" s="2">
        <v>-3011900</v>
      </c>
      <c r="H197" s="2">
        <v>2178.42</v>
      </c>
      <c r="I197" s="2">
        <v>8505.6460000000006</v>
      </c>
      <c r="J197" s="2">
        <v>3.3</v>
      </c>
      <c r="K197" s="2">
        <v>1.1000000000000001</v>
      </c>
      <c r="L197" s="2">
        <v>4.5999999999999996</v>
      </c>
      <c r="M197" s="2">
        <v>4.5</v>
      </c>
      <c r="N197" s="2">
        <v>3.7</v>
      </c>
    </row>
    <row r="198" spans="1:14" x14ac:dyDescent="0.3">
      <c r="A198">
        <v>2012</v>
      </c>
      <c r="B198" t="s">
        <v>126</v>
      </c>
      <c r="C198" t="s">
        <v>488</v>
      </c>
      <c r="D198" s="2">
        <v>94300664.567000002</v>
      </c>
      <c r="E198" s="2">
        <v>102829804.31299999</v>
      </c>
      <c r="F198" s="2">
        <v>197130468.88</v>
      </c>
      <c r="G198" s="2">
        <v>8529139.7459999919</v>
      </c>
      <c r="H198" s="2">
        <v>12873.2</v>
      </c>
      <c r="I198" s="2">
        <v>9869.6839999999993</v>
      </c>
      <c r="J198" s="2">
        <v>4</v>
      </c>
      <c r="K198" s="2">
        <v>3.5</v>
      </c>
      <c r="L198" s="2">
        <v>4</v>
      </c>
      <c r="M198" s="2">
        <v>4.2</v>
      </c>
      <c r="N198" s="2">
        <v>4.8</v>
      </c>
    </row>
    <row r="199" spans="1:14" x14ac:dyDescent="0.3">
      <c r="A199">
        <v>2012</v>
      </c>
      <c r="B199" t="s">
        <v>436</v>
      </c>
      <c r="C199" t="s">
        <v>488</v>
      </c>
      <c r="D199" s="2">
        <v>4771916.2189999996</v>
      </c>
      <c r="E199" s="2">
        <v>5063441.6869999999</v>
      </c>
      <c r="F199" s="2">
        <v>9835357.9059999995</v>
      </c>
      <c r="G199" s="2">
        <v>291525.46800000034</v>
      </c>
      <c r="H199" s="2">
        <v>46073.94</v>
      </c>
      <c r="I199" s="2">
        <v>325.52600000000001</v>
      </c>
      <c r="J199" s="2">
        <v>5.2</v>
      </c>
      <c r="K199" s="2">
        <v>0</v>
      </c>
      <c r="L199" s="2">
        <v>6.2</v>
      </c>
      <c r="M199" s="2">
        <v>6.2</v>
      </c>
      <c r="N199" s="2">
        <v>6.3</v>
      </c>
    </row>
    <row r="200" spans="1:14" x14ac:dyDescent="0.3">
      <c r="A200">
        <v>2012</v>
      </c>
      <c r="B200" t="s">
        <v>437</v>
      </c>
      <c r="C200" t="s">
        <v>501</v>
      </c>
      <c r="D200" s="2">
        <v>488976378.49599999</v>
      </c>
      <c r="E200" s="2">
        <v>289564769.44700003</v>
      </c>
      <c r="F200" s="2">
        <v>778541147.94300008</v>
      </c>
      <c r="G200" s="2">
        <v>-199411609.04899997</v>
      </c>
      <c r="H200" s="2">
        <v>1481.56</v>
      </c>
      <c r="I200" s="2">
        <v>1263065.852</v>
      </c>
      <c r="J200" s="2">
        <v>3.5</v>
      </c>
      <c r="K200" s="2">
        <v>4.4000000000000004</v>
      </c>
      <c r="L200" s="2">
        <v>4</v>
      </c>
      <c r="M200" s="2">
        <v>4.7</v>
      </c>
      <c r="N200" s="2">
        <v>3.8</v>
      </c>
    </row>
    <row r="201" spans="1:14" x14ac:dyDescent="0.3">
      <c r="A201">
        <v>2012</v>
      </c>
      <c r="B201" t="s">
        <v>9</v>
      </c>
      <c r="C201" t="s">
        <v>17</v>
      </c>
      <c r="D201" s="2">
        <v>191690908.079</v>
      </c>
      <c r="E201" s="2">
        <v>190031839.234</v>
      </c>
      <c r="F201" s="2">
        <v>381722747.31299996</v>
      </c>
      <c r="G201" s="2">
        <v>-1659068.8449999988</v>
      </c>
      <c r="H201" s="2">
        <v>3744.53</v>
      </c>
      <c r="I201" s="2">
        <v>248883.23199999999</v>
      </c>
      <c r="J201" s="2">
        <v>3.4</v>
      </c>
      <c r="K201" s="2">
        <v>3.2</v>
      </c>
      <c r="L201" s="2">
        <v>3.5</v>
      </c>
      <c r="M201" s="2">
        <v>4.2</v>
      </c>
      <c r="N201" s="2">
        <v>3.7</v>
      </c>
    </row>
    <row r="202" spans="1:14" x14ac:dyDescent="0.3">
      <c r="A202">
        <v>2012</v>
      </c>
      <c r="B202" t="s">
        <v>478</v>
      </c>
      <c r="C202" t="s">
        <v>137</v>
      </c>
      <c r="D202" s="2">
        <v>61478889.467</v>
      </c>
      <c r="E202" s="2">
        <v>108553847.118</v>
      </c>
      <c r="F202" s="2">
        <v>170032736.58500001</v>
      </c>
      <c r="G202" s="2">
        <v>47074957.651000001</v>
      </c>
      <c r="H202" s="2">
        <v>5118.47</v>
      </c>
      <c r="I202" s="2">
        <v>76453.573999999993</v>
      </c>
      <c r="J202" s="2">
        <v>4</v>
      </c>
      <c r="K202" s="2">
        <v>3.4</v>
      </c>
      <c r="L202" s="2">
        <v>4</v>
      </c>
      <c r="M202" s="2">
        <v>3.1</v>
      </c>
      <c r="N202" s="2">
        <v>4.2</v>
      </c>
    </row>
    <row r="203" spans="1:14" x14ac:dyDescent="0.3">
      <c r="A203">
        <v>2012</v>
      </c>
      <c r="B203" t="s">
        <v>125</v>
      </c>
      <c r="C203" t="s">
        <v>488</v>
      </c>
      <c r="D203" s="2">
        <v>62769289</v>
      </c>
      <c r="E203" s="2">
        <v>120208957.76100001</v>
      </c>
      <c r="F203" s="2">
        <v>182978246.76100001</v>
      </c>
      <c r="G203" s="2">
        <v>57439668.761000007</v>
      </c>
      <c r="H203" s="2">
        <v>48892.23</v>
      </c>
      <c r="I203" s="2">
        <v>4678.1170000000002</v>
      </c>
      <c r="J203" s="2">
        <v>5.4</v>
      </c>
      <c r="K203" s="2">
        <v>4.0999999999999996</v>
      </c>
      <c r="L203" s="2">
        <v>5.3</v>
      </c>
      <c r="M203" s="2">
        <v>5.7</v>
      </c>
      <c r="N203" s="2">
        <v>5.2</v>
      </c>
    </row>
    <row r="204" spans="1:14" x14ac:dyDescent="0.3">
      <c r="A204">
        <v>2012</v>
      </c>
      <c r="B204" t="s">
        <v>160</v>
      </c>
      <c r="C204" t="s">
        <v>137</v>
      </c>
      <c r="D204" s="2">
        <v>73112080</v>
      </c>
      <c r="E204" s="2">
        <v>63140635</v>
      </c>
      <c r="F204" s="2">
        <v>136252715</v>
      </c>
      <c r="G204" s="2">
        <v>-9971445</v>
      </c>
      <c r="H204" s="2">
        <v>32556.959999999999</v>
      </c>
      <c r="I204" s="2">
        <v>7699.1049999999996</v>
      </c>
      <c r="J204" s="2">
        <v>4.5999999999999996</v>
      </c>
      <c r="K204" s="2">
        <v>3.4</v>
      </c>
      <c r="L204" s="2">
        <v>4.5999999999999996</v>
      </c>
      <c r="M204" s="2">
        <v>5.6</v>
      </c>
      <c r="N204" s="2">
        <v>4.5</v>
      </c>
    </row>
    <row r="205" spans="1:14" x14ac:dyDescent="0.3">
      <c r="A205">
        <v>2012</v>
      </c>
      <c r="B205" t="s">
        <v>124</v>
      </c>
      <c r="C205" t="s">
        <v>488</v>
      </c>
      <c r="D205" s="2">
        <v>489104116.13800001</v>
      </c>
      <c r="E205" s="2">
        <v>501528850.94300002</v>
      </c>
      <c r="F205" s="2">
        <v>990632967.08100009</v>
      </c>
      <c r="G205" s="2">
        <v>12424734.805000007</v>
      </c>
      <c r="H205" s="2">
        <v>34469.65</v>
      </c>
      <c r="I205" s="2">
        <v>59733.834000000003</v>
      </c>
      <c r="J205" s="2">
        <v>4.3</v>
      </c>
      <c r="K205" s="2">
        <v>3.6</v>
      </c>
      <c r="L205" s="2">
        <v>3.9</v>
      </c>
      <c r="M205" s="2">
        <v>4.7</v>
      </c>
      <c r="N205" s="2">
        <v>3.9</v>
      </c>
    </row>
    <row r="206" spans="1:14" x14ac:dyDescent="0.3">
      <c r="A206">
        <v>2012</v>
      </c>
      <c r="B206" t="s">
        <v>438</v>
      </c>
      <c r="C206" t="s">
        <v>276</v>
      </c>
      <c r="D206" s="2">
        <v>6580358.1840000004</v>
      </c>
      <c r="E206" s="2">
        <v>1711790.0549999999</v>
      </c>
      <c r="F206" s="2">
        <v>8292148.2390000001</v>
      </c>
      <c r="G206" s="2">
        <v>-4868568.1290000007</v>
      </c>
      <c r="H206" s="2">
        <v>5332.49</v>
      </c>
      <c r="I206" s="2">
        <v>2840.9920000000002</v>
      </c>
      <c r="J206" s="2">
        <v>3.6</v>
      </c>
      <c r="K206" s="2">
        <v>1.3</v>
      </c>
      <c r="L206" s="2">
        <v>5.0999999999999996</v>
      </c>
      <c r="M206" s="2">
        <v>5.5</v>
      </c>
      <c r="N206" s="2">
        <v>4.2</v>
      </c>
    </row>
    <row r="207" spans="1:14" x14ac:dyDescent="0.3">
      <c r="A207">
        <v>2012</v>
      </c>
      <c r="B207" t="s">
        <v>439</v>
      </c>
      <c r="C207" t="s">
        <v>500</v>
      </c>
      <c r="D207" s="2">
        <v>886031094.48500001</v>
      </c>
      <c r="E207" s="2">
        <v>798620022.574</v>
      </c>
      <c r="F207" s="2">
        <v>1684651117.059</v>
      </c>
      <c r="G207" s="2">
        <v>-87411071.911000013</v>
      </c>
      <c r="H207" s="2">
        <v>48632.9</v>
      </c>
      <c r="I207" s="2">
        <v>128426.38400000001</v>
      </c>
      <c r="J207" s="2">
        <v>5.9</v>
      </c>
      <c r="K207" s="2">
        <v>6.6</v>
      </c>
      <c r="L207" s="2">
        <v>5.2</v>
      </c>
      <c r="M207" s="2">
        <v>5.3</v>
      </c>
      <c r="N207" s="2">
        <v>5.9</v>
      </c>
    </row>
    <row r="208" spans="1:14" x14ac:dyDescent="0.3">
      <c r="A208">
        <v>2012</v>
      </c>
      <c r="B208" t="s">
        <v>161</v>
      </c>
      <c r="C208" t="s">
        <v>137</v>
      </c>
      <c r="D208" s="2">
        <v>20691383.704999998</v>
      </c>
      <c r="E208" s="2">
        <v>7877135.557</v>
      </c>
      <c r="F208" s="2">
        <v>28568519.261999998</v>
      </c>
      <c r="G208" s="2">
        <v>-12814248.147999998</v>
      </c>
      <c r="H208" s="2">
        <v>3930.95</v>
      </c>
      <c r="I208" s="2">
        <v>7992.5730000000003</v>
      </c>
      <c r="J208" s="2">
        <v>4.5999999999999996</v>
      </c>
      <c r="K208" s="2">
        <v>1.8</v>
      </c>
      <c r="L208" s="2">
        <v>4.2</v>
      </c>
      <c r="M208" s="2">
        <v>5.8</v>
      </c>
      <c r="N208" s="2">
        <v>4.0999999999999996</v>
      </c>
    </row>
    <row r="209" spans="1:14" x14ac:dyDescent="0.3">
      <c r="A209">
        <v>2012</v>
      </c>
      <c r="B209" t="s">
        <v>440</v>
      </c>
      <c r="C209" t="s">
        <v>137</v>
      </c>
      <c r="D209" s="2">
        <v>44538070.814999998</v>
      </c>
      <c r="E209" s="2">
        <v>92281520.629999995</v>
      </c>
      <c r="F209" s="2">
        <v>136819591.44499999</v>
      </c>
      <c r="G209" s="2">
        <v>47743449.814999998</v>
      </c>
      <c r="H209" s="2">
        <v>12300.48</v>
      </c>
      <c r="I209" s="2">
        <v>16921.179</v>
      </c>
      <c r="J209" s="2">
        <v>2.7</v>
      </c>
      <c r="K209" s="2">
        <v>4.3</v>
      </c>
      <c r="L209" s="2">
        <v>3.4</v>
      </c>
      <c r="M209" s="2">
        <v>4.0999999999999996</v>
      </c>
      <c r="N209" s="2">
        <v>4.0999999999999996</v>
      </c>
    </row>
    <row r="210" spans="1:14" x14ac:dyDescent="0.3">
      <c r="A210">
        <v>2012</v>
      </c>
      <c r="B210" t="s">
        <v>246</v>
      </c>
      <c r="C210" t="s">
        <v>276</v>
      </c>
      <c r="D210" s="2">
        <v>16316830.756999999</v>
      </c>
      <c r="E210" s="2">
        <v>5877068.7240000004</v>
      </c>
      <c r="F210" s="2">
        <v>22193899.480999999</v>
      </c>
      <c r="G210" s="2">
        <v>-10439762.033</v>
      </c>
      <c r="H210" s="2">
        <v>1238.8800000000001</v>
      </c>
      <c r="I210" s="2">
        <v>43646.629000000001</v>
      </c>
      <c r="J210" s="2">
        <v>4</v>
      </c>
      <c r="K210" s="2">
        <v>2.6</v>
      </c>
      <c r="L210" s="2">
        <v>4.4000000000000004</v>
      </c>
      <c r="M210" s="2">
        <v>5.8</v>
      </c>
      <c r="N210" s="2">
        <v>4.2</v>
      </c>
    </row>
    <row r="211" spans="1:14" x14ac:dyDescent="0.3">
      <c r="A211">
        <v>2012</v>
      </c>
      <c r="B211" t="s">
        <v>479</v>
      </c>
      <c r="C211" t="s">
        <v>500</v>
      </c>
      <c r="D211" s="2">
        <v>519575597.28899997</v>
      </c>
      <c r="E211" s="2">
        <v>547854447.99899995</v>
      </c>
      <c r="F211" s="2">
        <v>1067430045.2879999</v>
      </c>
      <c r="G211" s="2">
        <v>28278850.709999979</v>
      </c>
      <c r="H211" s="2">
        <v>24358.78</v>
      </c>
      <c r="I211" s="2">
        <v>49952.243999999999</v>
      </c>
      <c r="J211" s="2">
        <v>5.8</v>
      </c>
      <c r="K211" s="2">
        <v>5.6</v>
      </c>
      <c r="L211" s="2">
        <v>5.5</v>
      </c>
      <c r="M211" s="2">
        <v>5.9</v>
      </c>
      <c r="N211" s="2">
        <v>5.8</v>
      </c>
    </row>
    <row r="212" spans="1:14" x14ac:dyDescent="0.3">
      <c r="A212">
        <v>2012</v>
      </c>
      <c r="B212" t="s">
        <v>162</v>
      </c>
      <c r="C212" t="s">
        <v>137</v>
      </c>
      <c r="D212" s="2">
        <v>27448754.136999998</v>
      </c>
      <c r="E212" s="2">
        <v>118895915.323</v>
      </c>
      <c r="F212" s="2">
        <v>146344669.46000001</v>
      </c>
      <c r="G212" s="2">
        <v>91447161.186000004</v>
      </c>
      <c r="H212" s="2">
        <v>45726.19</v>
      </c>
      <c r="I212" s="2">
        <v>3395.556</v>
      </c>
      <c r="J212" s="2">
        <v>5.2</v>
      </c>
      <c r="K212" s="2">
        <v>0</v>
      </c>
      <c r="L212" s="2">
        <v>4.2</v>
      </c>
      <c r="M212" s="2">
        <v>4.5999999999999996</v>
      </c>
      <c r="N212" s="2">
        <v>4.5999999999999996</v>
      </c>
    </row>
    <row r="213" spans="1:14" x14ac:dyDescent="0.3">
      <c r="A213">
        <v>2012</v>
      </c>
      <c r="B213" t="s">
        <v>123</v>
      </c>
      <c r="C213" t="s">
        <v>488</v>
      </c>
      <c r="D213" s="2">
        <v>16082387.658</v>
      </c>
      <c r="E213" s="2">
        <v>12685521.524</v>
      </c>
      <c r="F213" s="2">
        <v>28767909.182</v>
      </c>
      <c r="G213" s="2">
        <v>-3396866.1339999996</v>
      </c>
      <c r="H213" s="2">
        <v>13762.16</v>
      </c>
      <c r="I213" s="2">
        <v>2066.3739999999998</v>
      </c>
      <c r="J213" s="2">
        <v>3.2</v>
      </c>
      <c r="K213" s="2">
        <v>4</v>
      </c>
      <c r="L213" s="2">
        <v>4.8</v>
      </c>
      <c r="M213" s="2">
        <v>5.3</v>
      </c>
      <c r="N213" s="2">
        <v>4.5999999999999996</v>
      </c>
    </row>
    <row r="214" spans="1:14" x14ac:dyDescent="0.3">
      <c r="A214">
        <v>2012</v>
      </c>
      <c r="B214" t="s">
        <v>163</v>
      </c>
      <c r="C214" t="s">
        <v>137</v>
      </c>
      <c r="D214" s="2">
        <v>21146549.423</v>
      </c>
      <c r="E214" s="2">
        <v>5615000</v>
      </c>
      <c r="F214" s="2">
        <v>26761549.423</v>
      </c>
      <c r="G214" s="2">
        <v>-15531549.423</v>
      </c>
      <c r="H214" s="2">
        <v>8996.56</v>
      </c>
      <c r="I214" s="2">
        <v>4916.4040000000014</v>
      </c>
      <c r="J214" s="2">
        <v>3.2</v>
      </c>
      <c r="K214" s="2">
        <v>1.6</v>
      </c>
      <c r="L214" s="2">
        <v>4.3</v>
      </c>
      <c r="M214" s="2">
        <v>5.9</v>
      </c>
      <c r="N214" s="2">
        <v>3.7</v>
      </c>
    </row>
    <row r="215" spans="1:14" x14ac:dyDescent="0.3">
      <c r="A215">
        <v>2012</v>
      </c>
      <c r="B215" t="s">
        <v>247</v>
      </c>
      <c r="C215" t="s">
        <v>276</v>
      </c>
      <c r="D215" s="2">
        <v>2601538</v>
      </c>
      <c r="E215" s="2">
        <v>972355</v>
      </c>
      <c r="F215" s="2">
        <v>3573893</v>
      </c>
      <c r="G215" s="2">
        <v>-1629183</v>
      </c>
      <c r="H215" s="2">
        <v>1358.87</v>
      </c>
      <c r="I215" s="2">
        <v>2089.9279999999999</v>
      </c>
      <c r="J215" s="2">
        <v>3.4</v>
      </c>
      <c r="K215" s="2">
        <v>2</v>
      </c>
      <c r="L215" s="2">
        <v>0</v>
      </c>
      <c r="M215" s="2">
        <v>3.4</v>
      </c>
      <c r="N215" s="2">
        <v>2.9</v>
      </c>
    </row>
    <row r="216" spans="1:14" x14ac:dyDescent="0.3">
      <c r="A216">
        <v>2012</v>
      </c>
      <c r="B216" t="s">
        <v>251</v>
      </c>
      <c r="C216" t="s">
        <v>276</v>
      </c>
      <c r="D216" s="2">
        <v>1004700</v>
      </c>
      <c r="E216" s="2">
        <v>459500</v>
      </c>
      <c r="F216" s="2">
        <v>1464200</v>
      </c>
      <c r="G216" s="2">
        <v>-545200</v>
      </c>
      <c r="H216" s="2">
        <v>707.70799999999997</v>
      </c>
      <c r="I216" s="2">
        <v>4181.5630000000001</v>
      </c>
      <c r="J216" s="2">
        <v>3.8</v>
      </c>
      <c r="K216" s="2">
        <v>2.9</v>
      </c>
      <c r="L216" s="2">
        <v>4.0999999999999996</v>
      </c>
      <c r="M216" s="2">
        <v>4</v>
      </c>
      <c r="N216" s="2">
        <v>4.2</v>
      </c>
    </row>
    <row r="217" spans="1:14" x14ac:dyDescent="0.3">
      <c r="A217">
        <v>2012</v>
      </c>
      <c r="B217" t="s">
        <v>248</v>
      </c>
      <c r="C217" t="s">
        <v>276</v>
      </c>
      <c r="D217" s="2">
        <v>21999999.897999998</v>
      </c>
      <c r="E217" s="2">
        <v>61026000</v>
      </c>
      <c r="F217" s="2">
        <v>83025999.898000002</v>
      </c>
      <c r="G217" s="2">
        <v>39026000.101999998</v>
      </c>
      <c r="H217" s="2">
        <v>12693.64</v>
      </c>
      <c r="I217" s="2">
        <v>6198.2579999999998</v>
      </c>
      <c r="J217" s="2">
        <v>3.1</v>
      </c>
      <c r="K217" s="2">
        <v>0</v>
      </c>
      <c r="L217" s="2">
        <v>3.5</v>
      </c>
      <c r="M217" s="2">
        <v>3.3</v>
      </c>
      <c r="N217" s="2">
        <v>2.9</v>
      </c>
    </row>
    <row r="218" spans="1:14" x14ac:dyDescent="0.3">
      <c r="A218">
        <v>2012</v>
      </c>
      <c r="B218" t="s">
        <v>122</v>
      </c>
      <c r="C218" t="s">
        <v>488</v>
      </c>
      <c r="D218" s="2">
        <v>32237640.017000001</v>
      </c>
      <c r="E218" s="2">
        <v>29652662.127999999</v>
      </c>
      <c r="F218" s="2">
        <v>61890302.144999996</v>
      </c>
      <c r="G218" s="2">
        <v>-2584977.8890000023</v>
      </c>
      <c r="H218" s="2">
        <v>14354.29</v>
      </c>
      <c r="I218" s="2">
        <v>3037.2460000000001</v>
      </c>
      <c r="J218" s="2">
        <v>5.0999999999999996</v>
      </c>
      <c r="K218" s="2">
        <v>4.5999999999999996</v>
      </c>
      <c r="L218" s="2">
        <v>4.5</v>
      </c>
      <c r="M218" s="2">
        <v>3.8</v>
      </c>
      <c r="N218" s="2">
        <v>4.5</v>
      </c>
    </row>
    <row r="219" spans="1:14" x14ac:dyDescent="0.3">
      <c r="A219">
        <v>2012</v>
      </c>
      <c r="B219" t="s">
        <v>121</v>
      </c>
      <c r="C219" t="s">
        <v>488</v>
      </c>
      <c r="D219" s="2">
        <v>27542643</v>
      </c>
      <c r="E219" s="2">
        <v>18833369</v>
      </c>
      <c r="F219" s="2">
        <v>46376012</v>
      </c>
      <c r="G219" s="2">
        <v>-8709274</v>
      </c>
      <c r="H219" s="2">
        <v>108047.82</v>
      </c>
      <c r="I219" s="2">
        <v>532.38699999999994</v>
      </c>
      <c r="J219" s="2">
        <v>5.8</v>
      </c>
      <c r="K219" s="2">
        <v>5.9</v>
      </c>
      <c r="L219" s="2">
        <v>5.3</v>
      </c>
      <c r="M219" s="2">
        <v>5.7</v>
      </c>
      <c r="N219" s="2">
        <v>5.6</v>
      </c>
    </row>
    <row r="220" spans="1:14" x14ac:dyDescent="0.3">
      <c r="A220">
        <v>2012</v>
      </c>
      <c r="B220" t="s">
        <v>252</v>
      </c>
      <c r="C220" t="s">
        <v>276</v>
      </c>
      <c r="D220" s="2">
        <v>3094162</v>
      </c>
      <c r="E220" s="2">
        <v>1515911</v>
      </c>
      <c r="F220" s="2">
        <v>4610073</v>
      </c>
      <c r="G220" s="2">
        <v>-1578251</v>
      </c>
      <c r="H220" s="2">
        <v>444.95800000000003</v>
      </c>
      <c r="I220" s="2">
        <v>22346.573</v>
      </c>
      <c r="J220" s="2">
        <v>3.4</v>
      </c>
      <c r="K220" s="2">
        <v>1.9</v>
      </c>
      <c r="L220" s="2">
        <v>3.4</v>
      </c>
      <c r="M220" s="2">
        <v>3.6</v>
      </c>
      <c r="N220" s="2">
        <v>3.1</v>
      </c>
    </row>
    <row r="221" spans="1:14" x14ac:dyDescent="0.3">
      <c r="A221">
        <v>2012</v>
      </c>
      <c r="B221" t="s">
        <v>253</v>
      </c>
      <c r="C221" t="s">
        <v>276</v>
      </c>
      <c r="D221" s="2">
        <v>2330367.872</v>
      </c>
      <c r="E221" s="2">
        <v>1182865.7080000001</v>
      </c>
      <c r="F221" s="2">
        <v>3513233.58</v>
      </c>
      <c r="G221" s="2">
        <v>-1147502.1639999999</v>
      </c>
      <c r="H221" s="2">
        <v>359.58800000000002</v>
      </c>
      <c r="I221" s="2">
        <v>16097.305</v>
      </c>
      <c r="J221" s="2">
        <v>4.5999999999999996</v>
      </c>
      <c r="K221" s="2">
        <v>2.8</v>
      </c>
      <c r="L221" s="2">
        <v>4.5999999999999996</v>
      </c>
      <c r="M221" s="2">
        <v>3.6</v>
      </c>
      <c r="N221" s="2">
        <v>3.9</v>
      </c>
    </row>
    <row r="222" spans="1:14" x14ac:dyDescent="0.3">
      <c r="A222">
        <v>2012</v>
      </c>
      <c r="B222" t="s">
        <v>18</v>
      </c>
      <c r="C222" t="s">
        <v>17</v>
      </c>
      <c r="D222" s="2">
        <v>196196618.67899999</v>
      </c>
      <c r="E222" s="2">
        <v>227449499.544</v>
      </c>
      <c r="F222" s="2">
        <v>423646118.22299999</v>
      </c>
      <c r="G222" s="2">
        <v>31252880.86500001</v>
      </c>
      <c r="H222" s="2">
        <v>10655.46</v>
      </c>
      <c r="I222" s="2">
        <v>29170.455999999998</v>
      </c>
      <c r="J222" s="2">
        <v>5.4</v>
      </c>
      <c r="K222" s="2">
        <v>4.9000000000000004</v>
      </c>
      <c r="L222" s="2">
        <v>5.5</v>
      </c>
      <c r="M222" s="2">
        <v>5.9</v>
      </c>
      <c r="N222" s="2">
        <v>5.4</v>
      </c>
    </row>
    <row r="223" spans="1:14" x14ac:dyDescent="0.3">
      <c r="A223">
        <v>2012</v>
      </c>
      <c r="B223" t="s">
        <v>254</v>
      </c>
      <c r="C223" t="s">
        <v>276</v>
      </c>
      <c r="D223" s="2">
        <v>3462655.0720000002</v>
      </c>
      <c r="E223" s="2">
        <v>2610386.5049999999</v>
      </c>
      <c r="F223" s="2">
        <v>6073041.5769999996</v>
      </c>
      <c r="G223" s="2">
        <v>-852268.56700000027</v>
      </c>
      <c r="H223" s="2">
        <v>801.08399999999995</v>
      </c>
      <c r="I223" s="2">
        <v>16006.67</v>
      </c>
      <c r="J223" s="2">
        <v>4.2</v>
      </c>
      <c r="K223" s="2">
        <v>2.9</v>
      </c>
      <c r="L223" s="2">
        <v>4.0999999999999996</v>
      </c>
      <c r="M223" s="2">
        <v>4.2</v>
      </c>
      <c r="N223" s="2">
        <v>3.9</v>
      </c>
    </row>
    <row r="224" spans="1:14" x14ac:dyDescent="0.3">
      <c r="A224">
        <v>2012</v>
      </c>
      <c r="B224" t="s">
        <v>119</v>
      </c>
      <c r="C224" t="s">
        <v>488</v>
      </c>
      <c r="D224" s="2">
        <v>6597962</v>
      </c>
      <c r="E224" s="2">
        <v>4250247</v>
      </c>
      <c r="F224" s="2">
        <v>10848209</v>
      </c>
      <c r="G224" s="2">
        <v>-2347715</v>
      </c>
      <c r="H224" s="2">
        <v>22070.54</v>
      </c>
      <c r="I224" s="2">
        <v>420.78899999999999</v>
      </c>
      <c r="J224" s="2">
        <v>4.8</v>
      </c>
      <c r="K224" s="2">
        <v>0</v>
      </c>
      <c r="L224" s="2">
        <v>5.7</v>
      </c>
      <c r="M224" s="2">
        <v>6.2</v>
      </c>
      <c r="N224" s="2">
        <v>5.5</v>
      </c>
    </row>
    <row r="225" spans="1:14" x14ac:dyDescent="0.3">
      <c r="A225">
        <v>2012</v>
      </c>
      <c r="B225" t="s">
        <v>255</v>
      </c>
      <c r="C225" t="s">
        <v>276</v>
      </c>
      <c r="D225" s="2">
        <v>2970620.182</v>
      </c>
      <c r="E225" s="2">
        <v>2623807.3870000001</v>
      </c>
      <c r="F225" s="2">
        <v>5594427.5690000001</v>
      </c>
      <c r="G225" s="2">
        <v>-346812.79499999993</v>
      </c>
      <c r="H225" s="2">
        <v>1364.28</v>
      </c>
      <c r="I225" s="2">
        <v>3830.239</v>
      </c>
      <c r="J225" s="2">
        <v>2.9</v>
      </c>
      <c r="K225" s="2">
        <v>2.7</v>
      </c>
      <c r="L225" s="2">
        <v>4.2</v>
      </c>
      <c r="M225" s="2">
        <v>3.1</v>
      </c>
      <c r="N225" s="2">
        <v>3.2</v>
      </c>
    </row>
    <row r="226" spans="1:14" x14ac:dyDescent="0.3">
      <c r="A226">
        <v>2012</v>
      </c>
      <c r="B226" t="s">
        <v>256</v>
      </c>
      <c r="C226" t="s">
        <v>276</v>
      </c>
      <c r="D226" s="2">
        <v>5772006.3839999996</v>
      </c>
      <c r="E226" s="2">
        <v>2649115</v>
      </c>
      <c r="F226" s="2">
        <v>8421121.3839999996</v>
      </c>
      <c r="G226" s="2">
        <v>-3122891.3839999996</v>
      </c>
      <c r="H226" s="2">
        <v>9291.24</v>
      </c>
      <c r="I226" s="2">
        <v>1253.3710000000001</v>
      </c>
      <c r="J226" s="2">
        <v>4.5999999999999996</v>
      </c>
      <c r="K226" s="2">
        <v>0</v>
      </c>
      <c r="L226" s="2">
        <v>5.5</v>
      </c>
      <c r="M226" s="2">
        <v>6.1</v>
      </c>
      <c r="N226" s="2">
        <v>5.4</v>
      </c>
    </row>
    <row r="227" spans="1:14" x14ac:dyDescent="0.3">
      <c r="A227">
        <v>2012</v>
      </c>
      <c r="B227" t="s">
        <v>445</v>
      </c>
      <c r="C227" t="s">
        <v>498</v>
      </c>
      <c r="D227" s="2">
        <v>370751407.48900002</v>
      </c>
      <c r="E227" s="2">
        <v>370706658.35900003</v>
      </c>
      <c r="F227" s="2">
        <v>741458065.84800005</v>
      </c>
      <c r="G227" s="2">
        <v>-44749.129999995232</v>
      </c>
      <c r="H227" s="2">
        <v>10261.049999999999</v>
      </c>
      <c r="I227" s="2">
        <v>120828.307</v>
      </c>
      <c r="J227" s="2">
        <v>4.5</v>
      </c>
      <c r="K227" s="2">
        <v>2.8</v>
      </c>
      <c r="L227" s="2">
        <v>4.3</v>
      </c>
      <c r="M227" s="2">
        <v>4.8</v>
      </c>
      <c r="N227" s="2">
        <v>4.4000000000000004</v>
      </c>
    </row>
    <row r="228" spans="1:14" x14ac:dyDescent="0.3">
      <c r="A228">
        <v>2012</v>
      </c>
      <c r="B228" t="s">
        <v>446</v>
      </c>
      <c r="C228" t="s">
        <v>500</v>
      </c>
      <c r="D228" s="2">
        <v>6741580.0180000002</v>
      </c>
      <c r="E228" s="2">
        <v>4380899.6749999998</v>
      </c>
      <c r="F228" s="2">
        <v>11122479.693</v>
      </c>
      <c r="G228" s="2">
        <v>-2360680.3430000003</v>
      </c>
      <c r="H228" s="2">
        <v>4281.33</v>
      </c>
      <c r="I228" s="2">
        <v>2814.2260000000001</v>
      </c>
      <c r="J228" s="2">
        <v>2</v>
      </c>
      <c r="K228" s="2">
        <v>2.5</v>
      </c>
      <c r="L228" s="2">
        <v>3</v>
      </c>
      <c r="M228" s="2">
        <v>3.3</v>
      </c>
      <c r="N228" s="2">
        <v>2.7</v>
      </c>
    </row>
    <row r="229" spans="1:14" x14ac:dyDescent="0.3">
      <c r="A229">
        <v>2012</v>
      </c>
      <c r="B229" t="s">
        <v>118</v>
      </c>
      <c r="C229" t="s">
        <v>488</v>
      </c>
      <c r="D229" s="2">
        <v>2336353.4720000001</v>
      </c>
      <c r="E229" s="2">
        <v>468788.33100000001</v>
      </c>
      <c r="F229" s="2">
        <v>2805141.8030000003</v>
      </c>
      <c r="G229" s="2">
        <v>-1867565.1410000001</v>
      </c>
      <c r="H229" s="2">
        <v>6590.43</v>
      </c>
      <c r="I229" s="2">
        <v>626.38599999999997</v>
      </c>
      <c r="J229" s="2">
        <v>3.2</v>
      </c>
      <c r="K229" s="2">
        <v>2.9</v>
      </c>
      <c r="L229" s="2">
        <v>3.6</v>
      </c>
      <c r="M229" s="2">
        <v>4.4000000000000004</v>
      </c>
      <c r="N229" s="2">
        <v>3.7</v>
      </c>
    </row>
    <row r="230" spans="1:14" x14ac:dyDescent="0.3">
      <c r="A230">
        <v>2012</v>
      </c>
      <c r="B230" t="s">
        <v>257</v>
      </c>
      <c r="C230" t="s">
        <v>488</v>
      </c>
      <c r="D230" s="2">
        <v>44789781.626000002</v>
      </c>
      <c r="E230" s="2">
        <v>21417184.362</v>
      </c>
      <c r="F230" s="2">
        <v>66206965.988000005</v>
      </c>
      <c r="G230" s="2">
        <v>-23372597.264000002</v>
      </c>
      <c r="H230" s="2">
        <v>2979.74</v>
      </c>
      <c r="I230" s="2">
        <v>33333.788999999997</v>
      </c>
      <c r="J230" s="2">
        <v>4.0999999999999996</v>
      </c>
      <c r="K230" s="2">
        <v>3.8</v>
      </c>
      <c r="L230" s="2">
        <v>4.8</v>
      </c>
      <c r="M230" s="2">
        <v>4.9000000000000004</v>
      </c>
      <c r="N230" s="2">
        <v>4.4000000000000004</v>
      </c>
    </row>
    <row r="231" spans="1:14" x14ac:dyDescent="0.3">
      <c r="A231">
        <v>2012</v>
      </c>
      <c r="B231" t="s">
        <v>258</v>
      </c>
      <c r="C231" t="s">
        <v>276</v>
      </c>
      <c r="D231" s="2">
        <v>8687970</v>
      </c>
      <c r="E231" s="2">
        <v>3469851.7069999999</v>
      </c>
      <c r="F231" s="2">
        <v>12157821.707</v>
      </c>
      <c r="G231" s="2">
        <v>-5218118.2929999996</v>
      </c>
      <c r="H231" s="2">
        <v>589.81799999999998</v>
      </c>
      <c r="I231" s="2">
        <v>25676.606</v>
      </c>
      <c r="J231" s="2">
        <v>2.7</v>
      </c>
      <c r="K231" s="2">
        <v>2.6</v>
      </c>
      <c r="L231" s="2">
        <v>4.0999999999999996</v>
      </c>
      <c r="M231" s="2">
        <v>4.5</v>
      </c>
      <c r="N231" s="2">
        <v>3.5</v>
      </c>
    </row>
    <row r="232" spans="1:14" x14ac:dyDescent="0.3">
      <c r="A232">
        <v>2012</v>
      </c>
      <c r="B232" t="s">
        <v>259</v>
      </c>
      <c r="C232" t="s">
        <v>276</v>
      </c>
      <c r="D232" s="2">
        <v>7132032.3360000001</v>
      </c>
      <c r="E232" s="2">
        <v>4388809</v>
      </c>
      <c r="F232" s="2">
        <v>11520841.335999999</v>
      </c>
      <c r="G232" s="2">
        <v>-2743223.3360000001</v>
      </c>
      <c r="H232" s="2">
        <v>6038.86</v>
      </c>
      <c r="I232" s="2">
        <v>2263.9340000000002</v>
      </c>
      <c r="J232" s="2">
        <v>6.1</v>
      </c>
      <c r="K232" s="2">
        <v>4.2</v>
      </c>
      <c r="L232" s="2">
        <v>6.3</v>
      </c>
      <c r="M232" s="2">
        <v>5.0999999999999996</v>
      </c>
      <c r="N232" s="2">
        <v>5.4</v>
      </c>
    </row>
    <row r="233" spans="1:14" x14ac:dyDescent="0.3">
      <c r="A233">
        <v>2012</v>
      </c>
      <c r="B233" t="s">
        <v>448</v>
      </c>
      <c r="C233" t="s">
        <v>487</v>
      </c>
      <c r="D233" s="2">
        <v>6017473.9309999999</v>
      </c>
      <c r="E233" s="2">
        <v>870663.03399999999</v>
      </c>
      <c r="F233" s="2">
        <v>6888136.9649999999</v>
      </c>
      <c r="G233" s="2">
        <v>-5146810.8969999999</v>
      </c>
      <c r="H233" s="2">
        <v>681.79200000000003</v>
      </c>
      <c r="I233" s="2">
        <v>27649.924999999999</v>
      </c>
      <c r="J233" s="2">
        <v>2.6</v>
      </c>
      <c r="K233" s="2">
        <v>1.1000000000000001</v>
      </c>
      <c r="L233" s="2">
        <v>2.7</v>
      </c>
      <c r="M233" s="2">
        <v>3.2</v>
      </c>
      <c r="N233" s="2">
        <v>2.9</v>
      </c>
    </row>
    <row r="234" spans="1:14" x14ac:dyDescent="0.3">
      <c r="A234">
        <v>2012</v>
      </c>
      <c r="B234" t="s">
        <v>117</v>
      </c>
      <c r="C234" t="s">
        <v>488</v>
      </c>
      <c r="D234" s="2">
        <v>586926961</v>
      </c>
      <c r="E234" s="2">
        <v>655373782</v>
      </c>
      <c r="F234" s="2">
        <v>1242300743</v>
      </c>
      <c r="G234" s="2">
        <v>68446821</v>
      </c>
      <c r="H234" s="2">
        <v>50100.62</v>
      </c>
      <c r="I234" s="2">
        <v>16789.095000000001</v>
      </c>
      <c r="J234" s="2">
        <v>5.7</v>
      </c>
      <c r="K234" s="2">
        <v>5.8</v>
      </c>
      <c r="L234" s="2">
        <v>6.7</v>
      </c>
      <c r="M234" s="2">
        <v>6.4</v>
      </c>
      <c r="N234" s="2">
        <v>6.1</v>
      </c>
    </row>
    <row r="235" spans="1:14" x14ac:dyDescent="0.3">
      <c r="A235">
        <v>2012</v>
      </c>
      <c r="B235" t="s">
        <v>449</v>
      </c>
      <c r="C235" t="s">
        <v>497</v>
      </c>
      <c r="D235" s="2">
        <v>38242730.519000001</v>
      </c>
      <c r="E235" s="2">
        <v>37304685.387000002</v>
      </c>
      <c r="F235" s="2">
        <v>75547415.906000003</v>
      </c>
      <c r="G235" s="2">
        <v>-938045.13199999928</v>
      </c>
      <c r="H235" s="2">
        <v>39553.74</v>
      </c>
      <c r="I235" s="2">
        <v>4467.7430000000004</v>
      </c>
      <c r="J235" s="2">
        <v>4.9000000000000004</v>
      </c>
      <c r="K235" s="2">
        <v>3.6</v>
      </c>
      <c r="L235" s="2">
        <v>5.5</v>
      </c>
      <c r="M235" s="2">
        <v>6.2</v>
      </c>
      <c r="N235" s="2">
        <v>4.9000000000000004</v>
      </c>
    </row>
    <row r="236" spans="1:14" x14ac:dyDescent="0.3">
      <c r="A236">
        <v>2012</v>
      </c>
      <c r="B236" t="s">
        <v>450</v>
      </c>
      <c r="C236" t="s">
        <v>276</v>
      </c>
      <c r="D236" s="2">
        <v>6777900</v>
      </c>
      <c r="E236" s="2">
        <v>4550646.9879999999</v>
      </c>
      <c r="F236" s="2">
        <v>11328546.988</v>
      </c>
      <c r="G236" s="2">
        <v>-2227253.0120000001</v>
      </c>
      <c r="H236" s="2">
        <v>1792.04</v>
      </c>
      <c r="I236" s="2">
        <v>5877.1080000000002</v>
      </c>
      <c r="J236" s="2">
        <v>3.8</v>
      </c>
      <c r="K236" s="2">
        <v>2.2000000000000002</v>
      </c>
      <c r="L236" s="2">
        <v>3.2</v>
      </c>
      <c r="M236" s="2">
        <v>4.2</v>
      </c>
      <c r="N236" s="2">
        <v>3.4</v>
      </c>
    </row>
    <row r="237" spans="1:14" x14ac:dyDescent="0.3">
      <c r="A237">
        <v>2012</v>
      </c>
      <c r="B237" t="s">
        <v>260</v>
      </c>
      <c r="C237" t="s">
        <v>276</v>
      </c>
      <c r="D237" s="2">
        <v>1902935.594</v>
      </c>
      <c r="E237" s="2">
        <v>1379849.56</v>
      </c>
      <c r="F237" s="2">
        <v>3282785.1540000001</v>
      </c>
      <c r="G237" s="2">
        <v>-523086.03399999999</v>
      </c>
      <c r="H237" s="2">
        <v>431.37</v>
      </c>
      <c r="I237" s="2">
        <v>17731.633999999998</v>
      </c>
      <c r="J237" s="2">
        <v>3.6</v>
      </c>
      <c r="K237" s="2">
        <v>2.2000000000000002</v>
      </c>
      <c r="L237" s="2">
        <v>3.5</v>
      </c>
      <c r="M237" s="2">
        <v>4.4000000000000004</v>
      </c>
      <c r="N237" s="2">
        <v>3.4</v>
      </c>
    </row>
    <row r="238" spans="1:14" x14ac:dyDescent="0.3">
      <c r="A238">
        <v>2012</v>
      </c>
      <c r="B238" t="s">
        <v>261</v>
      </c>
      <c r="C238" t="s">
        <v>276</v>
      </c>
      <c r="D238" s="2">
        <v>51000000</v>
      </c>
      <c r="E238" s="2">
        <v>114700000</v>
      </c>
      <c r="F238" s="2">
        <v>165700000</v>
      </c>
      <c r="G238" s="2">
        <v>63700000</v>
      </c>
      <c r="H238" s="2">
        <v>2797.86</v>
      </c>
      <c r="I238" s="2">
        <v>167297.28400000001</v>
      </c>
      <c r="J238" s="2">
        <v>3</v>
      </c>
      <c r="K238" s="2">
        <v>1.8</v>
      </c>
      <c r="L238" s="2">
        <v>4.2</v>
      </c>
      <c r="M238" s="2">
        <v>4.7</v>
      </c>
      <c r="N238" s="2">
        <v>3.4</v>
      </c>
    </row>
    <row r="239" spans="1:14" x14ac:dyDescent="0.3">
      <c r="A239">
        <v>2012</v>
      </c>
      <c r="B239" t="s">
        <v>115</v>
      </c>
      <c r="C239" t="s">
        <v>488</v>
      </c>
      <c r="D239" s="2">
        <v>87307781.576000005</v>
      </c>
      <c r="E239" s="2">
        <v>160952207.39300001</v>
      </c>
      <c r="F239" s="2">
        <v>248259988.96900001</v>
      </c>
      <c r="G239" s="2">
        <v>73644425.817000002</v>
      </c>
      <c r="H239" s="2">
        <v>101273.38</v>
      </c>
      <c r="I239" s="2">
        <v>5012.0069999999996</v>
      </c>
      <c r="J239" s="2">
        <v>3.6</v>
      </c>
      <c r="K239" s="2">
        <v>3.3</v>
      </c>
      <c r="L239" s="2">
        <v>5.4</v>
      </c>
      <c r="M239" s="2">
        <v>6.2</v>
      </c>
      <c r="N239" s="2">
        <v>5.2</v>
      </c>
    </row>
    <row r="240" spans="1:14" x14ac:dyDescent="0.3">
      <c r="A240">
        <v>2012</v>
      </c>
      <c r="B240" t="s">
        <v>164</v>
      </c>
      <c r="C240" t="s">
        <v>137</v>
      </c>
      <c r="D240" s="2">
        <v>28117622.530999999</v>
      </c>
      <c r="E240" s="2">
        <v>52138225.677000001</v>
      </c>
      <c r="F240" s="2">
        <v>80255848.208000004</v>
      </c>
      <c r="G240" s="2">
        <v>24020603.146000002</v>
      </c>
      <c r="H240" s="2">
        <v>23282.2</v>
      </c>
      <c r="I240" s="2">
        <v>3464.6439999999998</v>
      </c>
      <c r="J240" s="2">
        <v>5.6</v>
      </c>
      <c r="K240" s="2">
        <v>0</v>
      </c>
      <c r="L240" s="2">
        <v>5.8</v>
      </c>
      <c r="M240" s="2">
        <v>5.9</v>
      </c>
      <c r="N240" s="2">
        <v>5.7</v>
      </c>
    </row>
    <row r="241" spans="1:14" x14ac:dyDescent="0.3">
      <c r="A241">
        <v>2012</v>
      </c>
      <c r="B241" t="s">
        <v>451</v>
      </c>
      <c r="C241" t="s">
        <v>487</v>
      </c>
      <c r="D241" s="2">
        <v>43813262.457999997</v>
      </c>
      <c r="E241" s="2">
        <v>24613675.622000001</v>
      </c>
      <c r="F241" s="2">
        <v>68426938.079999998</v>
      </c>
      <c r="G241" s="2">
        <v>-19199586.835999995</v>
      </c>
      <c r="H241" s="2">
        <v>1254.17</v>
      </c>
      <c r="I241" s="2">
        <v>177911.533</v>
      </c>
      <c r="J241" s="2">
        <v>3.9</v>
      </c>
      <c r="K241" s="2">
        <v>2.6</v>
      </c>
      <c r="L241" s="2">
        <v>4.4000000000000004</v>
      </c>
      <c r="M241" s="2">
        <v>4.3</v>
      </c>
      <c r="N241" s="2">
        <v>3.4</v>
      </c>
    </row>
    <row r="242" spans="1:14" x14ac:dyDescent="0.3">
      <c r="A242">
        <v>2012</v>
      </c>
      <c r="B242" t="s">
        <v>453</v>
      </c>
      <c r="C242" t="s">
        <v>498</v>
      </c>
      <c r="D242" s="2">
        <v>22821000</v>
      </c>
      <c r="E242" s="2">
        <v>15944740.414999999</v>
      </c>
      <c r="F242" s="2">
        <v>38765740.414999999</v>
      </c>
      <c r="G242" s="2">
        <v>-6876259.5850000009</v>
      </c>
      <c r="H242" s="2">
        <v>10674.49</v>
      </c>
      <c r="I242" s="2">
        <v>3772.9380000000001</v>
      </c>
      <c r="J242" s="2">
        <v>4.5</v>
      </c>
      <c r="K242" s="2">
        <v>4</v>
      </c>
      <c r="L242" s="2">
        <v>6.4</v>
      </c>
      <c r="M242" s="2">
        <v>6.4</v>
      </c>
      <c r="N242" s="2">
        <v>5.0999999999999996</v>
      </c>
    </row>
    <row r="243" spans="1:14" x14ac:dyDescent="0.3">
      <c r="A243">
        <v>2012</v>
      </c>
      <c r="B243" t="s">
        <v>455</v>
      </c>
      <c r="C243" t="s">
        <v>498</v>
      </c>
      <c r="D243" s="2">
        <v>11555136.359999999</v>
      </c>
      <c r="E243" s="2">
        <v>7282792.0690000001</v>
      </c>
      <c r="F243" s="2">
        <v>18837928.428999998</v>
      </c>
      <c r="G243" s="2">
        <v>-4272344.2909999993</v>
      </c>
      <c r="H243" s="2">
        <v>5151.37</v>
      </c>
      <c r="I243" s="2">
        <v>6379.2190000000001</v>
      </c>
      <c r="J243" s="2">
        <v>2.5</v>
      </c>
      <c r="K243" s="2">
        <v>1.1000000000000001</v>
      </c>
      <c r="L243" s="2">
        <v>3.6</v>
      </c>
      <c r="M243" s="2">
        <v>2.5</v>
      </c>
      <c r="N243" s="2">
        <v>2.6</v>
      </c>
    </row>
    <row r="244" spans="1:14" x14ac:dyDescent="0.3">
      <c r="A244">
        <v>2012</v>
      </c>
      <c r="B244" t="s">
        <v>456</v>
      </c>
      <c r="C244" t="s">
        <v>498</v>
      </c>
      <c r="D244" s="2">
        <v>42162927.443999998</v>
      </c>
      <c r="E244" s="2">
        <v>46366535.799999997</v>
      </c>
      <c r="F244" s="2">
        <v>88529463.243999988</v>
      </c>
      <c r="G244" s="2">
        <v>4203608.3559999987</v>
      </c>
      <c r="H244" s="2">
        <v>6402.12</v>
      </c>
      <c r="I244" s="2">
        <v>30158.966</v>
      </c>
      <c r="J244" s="2">
        <v>3.1</v>
      </c>
      <c r="K244" s="2">
        <v>1.9</v>
      </c>
      <c r="L244" s="2">
        <v>3.5</v>
      </c>
      <c r="M244" s="2">
        <v>4.5</v>
      </c>
      <c r="N244" s="2">
        <v>3.4</v>
      </c>
    </row>
    <row r="245" spans="1:14" x14ac:dyDescent="0.3">
      <c r="A245">
        <v>2012</v>
      </c>
      <c r="B245" t="s">
        <v>12</v>
      </c>
      <c r="C245" t="s">
        <v>17</v>
      </c>
      <c r="D245" s="2">
        <v>65349780.522</v>
      </c>
      <c r="E245" s="2">
        <v>51995223.994000003</v>
      </c>
      <c r="F245" s="2">
        <v>117345004.516</v>
      </c>
      <c r="G245" s="2">
        <v>-13354556.527999997</v>
      </c>
      <c r="H245" s="2">
        <v>2591.63</v>
      </c>
      <c r="I245" s="2">
        <v>96866.642000000007</v>
      </c>
      <c r="J245" s="2">
        <v>3.4</v>
      </c>
      <c r="K245" s="2">
        <v>1.9</v>
      </c>
      <c r="L245" s="2">
        <v>3.3</v>
      </c>
      <c r="M245" s="2">
        <v>3.6</v>
      </c>
      <c r="N245" s="2">
        <v>3.6</v>
      </c>
    </row>
    <row r="246" spans="1:14" x14ac:dyDescent="0.3">
      <c r="A246">
        <v>2012</v>
      </c>
      <c r="B246" t="s">
        <v>114</v>
      </c>
      <c r="C246" t="s">
        <v>488</v>
      </c>
      <c r="D246" s="2">
        <v>191430111.65799999</v>
      </c>
      <c r="E246" s="2">
        <v>179603599.442</v>
      </c>
      <c r="F246" s="2">
        <v>371033711.10000002</v>
      </c>
      <c r="G246" s="2">
        <v>-11826512.215999991</v>
      </c>
      <c r="H246" s="2">
        <v>13158.07</v>
      </c>
      <c r="I246" s="2">
        <v>38317.404000000002</v>
      </c>
      <c r="J246" s="2">
        <v>2.4</v>
      </c>
      <c r="K246" s="2">
        <v>2.5</v>
      </c>
      <c r="L246" s="2">
        <v>3.5</v>
      </c>
      <c r="M246" s="2">
        <v>3.8</v>
      </c>
      <c r="N246" s="2">
        <v>3.1</v>
      </c>
    </row>
    <row r="247" spans="1:14" x14ac:dyDescent="0.3">
      <c r="A247">
        <v>2012</v>
      </c>
      <c r="B247" t="s">
        <v>113</v>
      </c>
      <c r="C247" t="s">
        <v>488</v>
      </c>
      <c r="D247" s="2">
        <v>72506492.414000005</v>
      </c>
      <c r="E247" s="2">
        <v>58140499.722000003</v>
      </c>
      <c r="F247" s="2">
        <v>130646992.13600001</v>
      </c>
      <c r="G247" s="2">
        <v>-14365992.692000002</v>
      </c>
      <c r="H247" s="2">
        <v>20588.87</v>
      </c>
      <c r="I247" s="2">
        <v>10581.821</v>
      </c>
      <c r="J247" s="2">
        <v>6.4</v>
      </c>
      <c r="K247" s="2">
        <v>4.2</v>
      </c>
      <c r="L247" s="2">
        <v>5.0999999999999996</v>
      </c>
      <c r="M247" s="2">
        <v>5.2</v>
      </c>
      <c r="N247" s="2">
        <v>5.2</v>
      </c>
    </row>
    <row r="248" spans="1:14" x14ac:dyDescent="0.3">
      <c r="A248">
        <v>2012</v>
      </c>
      <c r="B248" t="s">
        <v>165</v>
      </c>
      <c r="C248" t="s">
        <v>137</v>
      </c>
      <c r="D248" s="2">
        <v>30787000</v>
      </c>
      <c r="E248" s="2">
        <v>133717000</v>
      </c>
      <c r="F248" s="2">
        <v>164504000</v>
      </c>
      <c r="G248" s="2">
        <v>102930000</v>
      </c>
      <c r="H248" s="2">
        <v>101933.12</v>
      </c>
      <c r="I248" s="2">
        <v>2109.5680000000002</v>
      </c>
      <c r="J248" s="2">
        <v>5</v>
      </c>
      <c r="K248" s="2">
        <v>0</v>
      </c>
      <c r="L248" s="2">
        <v>5.3</v>
      </c>
      <c r="M248" s="2">
        <v>6.2</v>
      </c>
      <c r="N248" s="2">
        <v>5.5</v>
      </c>
    </row>
    <row r="249" spans="1:14" x14ac:dyDescent="0.3">
      <c r="A249">
        <v>2012</v>
      </c>
      <c r="B249" t="s">
        <v>111</v>
      </c>
      <c r="C249" t="s">
        <v>488</v>
      </c>
      <c r="D249" s="2">
        <v>70259718.628999993</v>
      </c>
      <c r="E249" s="2">
        <v>57904330.434</v>
      </c>
      <c r="F249" s="2">
        <v>128164049.06299999</v>
      </c>
      <c r="G249" s="2">
        <v>-12355388.194999993</v>
      </c>
      <c r="H249" s="2">
        <v>8518.92</v>
      </c>
      <c r="I249" s="2">
        <v>20171.255000000001</v>
      </c>
      <c r="J249" s="2">
        <v>1.9</v>
      </c>
      <c r="K249" s="2">
        <v>2.2000000000000002</v>
      </c>
      <c r="L249" s="2">
        <v>2.6</v>
      </c>
      <c r="M249" s="2">
        <v>3.4</v>
      </c>
      <c r="N249" s="2">
        <v>2.8</v>
      </c>
    </row>
    <row r="250" spans="1:14" x14ac:dyDescent="0.3">
      <c r="A250">
        <v>2012</v>
      </c>
      <c r="B250" t="s">
        <v>110</v>
      </c>
      <c r="C250" t="s">
        <v>488</v>
      </c>
      <c r="D250" s="2">
        <v>316192918.04100001</v>
      </c>
      <c r="E250" s="2">
        <v>524766420.61299998</v>
      </c>
      <c r="F250" s="2">
        <v>840959338.65400004</v>
      </c>
      <c r="G250" s="2">
        <v>208573502.57199997</v>
      </c>
      <c r="H250" s="2">
        <v>15358.09</v>
      </c>
      <c r="I250" s="2">
        <v>143420.59700000001</v>
      </c>
      <c r="J250" s="2">
        <v>2.2999999999999998</v>
      </c>
      <c r="K250" s="2">
        <v>4.2</v>
      </c>
      <c r="L250" s="2">
        <v>3.7</v>
      </c>
      <c r="M250" s="2">
        <v>3.8</v>
      </c>
      <c r="N250" s="2">
        <v>3.5</v>
      </c>
    </row>
    <row r="251" spans="1:14" x14ac:dyDescent="0.3">
      <c r="A251">
        <v>2012</v>
      </c>
      <c r="B251" t="s">
        <v>262</v>
      </c>
      <c r="C251" t="s">
        <v>276</v>
      </c>
      <c r="D251" s="2">
        <v>2299660</v>
      </c>
      <c r="E251" s="2">
        <v>590800</v>
      </c>
      <c r="F251" s="2">
        <v>2890460</v>
      </c>
      <c r="G251" s="2">
        <v>-1708860</v>
      </c>
      <c r="H251" s="2">
        <v>696.73</v>
      </c>
      <c r="I251" s="2">
        <v>10788.852999999999</v>
      </c>
      <c r="J251" s="2">
        <v>4.9000000000000004</v>
      </c>
      <c r="K251" s="2">
        <v>0</v>
      </c>
      <c r="L251" s="2">
        <v>3.4</v>
      </c>
      <c r="M251" s="2">
        <v>5.0999999999999996</v>
      </c>
      <c r="N251" s="2">
        <v>4.5</v>
      </c>
    </row>
    <row r="252" spans="1:14" x14ac:dyDescent="0.3">
      <c r="A252">
        <v>2012</v>
      </c>
      <c r="B252" t="s">
        <v>166</v>
      </c>
      <c r="C252" t="s">
        <v>137</v>
      </c>
      <c r="D252" s="2">
        <v>151260012.54100001</v>
      </c>
      <c r="E252" s="2">
        <v>387373982.61699998</v>
      </c>
      <c r="F252" s="2">
        <v>538633995.15799999</v>
      </c>
      <c r="G252" s="2">
        <v>236113970.07599998</v>
      </c>
      <c r="H252" s="2">
        <v>25208.16</v>
      </c>
      <c r="I252" s="2">
        <v>29086.357</v>
      </c>
      <c r="J252" s="2">
        <v>5.9</v>
      </c>
      <c r="K252" s="2">
        <v>4.2</v>
      </c>
      <c r="L252" s="2">
        <v>5.8</v>
      </c>
      <c r="M252" s="2">
        <v>5.8</v>
      </c>
      <c r="N252" s="2">
        <v>5.4</v>
      </c>
    </row>
    <row r="253" spans="1:14" x14ac:dyDescent="0.3">
      <c r="A253">
        <v>2012</v>
      </c>
      <c r="B253" t="s">
        <v>264</v>
      </c>
      <c r="C253" t="s">
        <v>276</v>
      </c>
      <c r="D253" s="2">
        <v>6434215.8339999998</v>
      </c>
      <c r="E253" s="2">
        <v>2531665.0040000002</v>
      </c>
      <c r="F253" s="2">
        <v>8965880.8379999995</v>
      </c>
      <c r="G253" s="2">
        <v>-3902550.8299999996</v>
      </c>
      <c r="H253" s="2">
        <v>1301.51</v>
      </c>
      <c r="I253" s="2">
        <v>13703.513000000001</v>
      </c>
      <c r="J253" s="2">
        <v>4.3</v>
      </c>
      <c r="K253" s="2">
        <v>2.2000000000000002</v>
      </c>
      <c r="L253" s="2">
        <v>5.3</v>
      </c>
      <c r="M253" s="2">
        <v>4.3</v>
      </c>
      <c r="N253" s="2">
        <v>4</v>
      </c>
    </row>
    <row r="254" spans="1:14" x14ac:dyDescent="0.3">
      <c r="A254">
        <v>2012</v>
      </c>
      <c r="B254" t="s">
        <v>109</v>
      </c>
      <c r="C254" t="s">
        <v>488</v>
      </c>
      <c r="D254" s="2">
        <v>18924891.223000001</v>
      </c>
      <c r="E254" s="2">
        <v>11229030.695</v>
      </c>
      <c r="F254" s="2">
        <v>30153921.918000001</v>
      </c>
      <c r="G254" s="2">
        <v>-7695860.5280000009</v>
      </c>
      <c r="H254" s="2">
        <v>6012.63</v>
      </c>
      <c r="I254" s="2">
        <v>8956.9840000000004</v>
      </c>
      <c r="J254" s="2">
        <v>2.7</v>
      </c>
      <c r="K254" s="2">
        <v>1.7</v>
      </c>
      <c r="L254" s="2">
        <v>2.7</v>
      </c>
      <c r="M254" s="2">
        <v>3.2</v>
      </c>
      <c r="N254" s="2">
        <v>3.2</v>
      </c>
    </row>
    <row r="255" spans="1:14" x14ac:dyDescent="0.3">
      <c r="A255">
        <v>2012</v>
      </c>
      <c r="B255" t="s">
        <v>265</v>
      </c>
      <c r="C255" t="s">
        <v>276</v>
      </c>
      <c r="D255" s="2">
        <v>1070500</v>
      </c>
      <c r="E255" s="2">
        <v>496609</v>
      </c>
      <c r="F255" s="2">
        <v>1567109</v>
      </c>
      <c r="G255" s="2">
        <v>-573891</v>
      </c>
      <c r="H255" s="2">
        <v>11999.9</v>
      </c>
      <c r="I255" s="2">
        <v>92.284999999999997</v>
      </c>
      <c r="J255" s="2">
        <v>4.3</v>
      </c>
      <c r="K255" s="2">
        <v>0</v>
      </c>
      <c r="L255" s="2">
        <v>5</v>
      </c>
      <c r="M255" s="2">
        <v>5</v>
      </c>
      <c r="N255" s="2">
        <v>4.7</v>
      </c>
    </row>
    <row r="256" spans="1:14" x14ac:dyDescent="0.3">
      <c r="A256">
        <v>2012</v>
      </c>
      <c r="B256" t="s">
        <v>266</v>
      </c>
      <c r="C256" t="s">
        <v>276</v>
      </c>
      <c r="D256" s="2">
        <v>1603521.007</v>
      </c>
      <c r="E256" s="2">
        <v>1121878.5220000001</v>
      </c>
      <c r="F256" s="2">
        <v>2725399.5290000001</v>
      </c>
      <c r="G256" s="2">
        <v>-481642.48499999987</v>
      </c>
      <c r="H256" s="2">
        <v>578.30200000000002</v>
      </c>
      <c r="I256" s="2">
        <v>6766.1030000000001</v>
      </c>
      <c r="J256" s="2">
        <v>2.8</v>
      </c>
      <c r="K256" s="2">
        <v>1.3</v>
      </c>
      <c r="L256" s="2">
        <v>3.3</v>
      </c>
      <c r="M256" s="2">
        <v>2.7</v>
      </c>
      <c r="N256" s="2">
        <v>2.9</v>
      </c>
    </row>
    <row r="257" spans="1:14" x14ac:dyDescent="0.3">
      <c r="A257">
        <v>2012</v>
      </c>
      <c r="B257" t="s">
        <v>13</v>
      </c>
      <c r="C257" t="s">
        <v>17</v>
      </c>
      <c r="D257" s="2">
        <v>379722888.523</v>
      </c>
      <c r="E257" s="2">
        <v>408393019.73400003</v>
      </c>
      <c r="F257" s="2">
        <v>788115908.25699997</v>
      </c>
      <c r="G257" s="2">
        <v>28670131.211000025</v>
      </c>
      <c r="H257" s="2">
        <v>54891.87</v>
      </c>
      <c r="I257" s="2">
        <v>5270.9579999999996</v>
      </c>
      <c r="J257" s="2">
        <v>6.5</v>
      </c>
      <c r="K257" s="2">
        <v>6.7</v>
      </c>
      <c r="L257" s="2">
        <v>6.8</v>
      </c>
      <c r="M257" s="2">
        <v>6.8</v>
      </c>
      <c r="N257" s="2">
        <v>6.5</v>
      </c>
    </row>
    <row r="258" spans="1:14" x14ac:dyDescent="0.3">
      <c r="A258">
        <v>2012</v>
      </c>
      <c r="B258" t="s">
        <v>107</v>
      </c>
      <c r="C258" t="s">
        <v>488</v>
      </c>
      <c r="D258" s="2">
        <v>32034689</v>
      </c>
      <c r="E258" s="2">
        <v>32162655</v>
      </c>
      <c r="F258" s="2">
        <v>64197344</v>
      </c>
      <c r="G258" s="2">
        <v>127966</v>
      </c>
      <c r="H258" s="2">
        <v>22563.16</v>
      </c>
      <c r="I258" s="2">
        <v>2060.39</v>
      </c>
      <c r="J258" s="2">
        <v>4.8</v>
      </c>
      <c r="K258" s="2">
        <v>2.8</v>
      </c>
      <c r="L258" s="2">
        <v>5.3</v>
      </c>
      <c r="M258" s="2">
        <v>4.8</v>
      </c>
      <c r="N258" s="2">
        <v>4.4000000000000004</v>
      </c>
    </row>
    <row r="259" spans="1:14" x14ac:dyDescent="0.3">
      <c r="A259">
        <v>2012</v>
      </c>
      <c r="B259" t="s">
        <v>268</v>
      </c>
      <c r="C259" t="s">
        <v>276</v>
      </c>
      <c r="D259" s="2">
        <v>104180411.48800001</v>
      </c>
      <c r="E259" s="2">
        <v>98824503.708000004</v>
      </c>
      <c r="F259" s="2">
        <v>203004915.19600001</v>
      </c>
      <c r="G259" s="2">
        <v>-5355907.7800000012</v>
      </c>
      <c r="H259" s="2">
        <v>7574.43</v>
      </c>
      <c r="I259" s="2">
        <v>52998.213000000003</v>
      </c>
      <c r="J259" s="2">
        <v>5.3</v>
      </c>
      <c r="K259" s="2">
        <v>3.5</v>
      </c>
      <c r="L259" s="2">
        <v>5.4</v>
      </c>
      <c r="M259" s="2">
        <v>6.2</v>
      </c>
      <c r="N259" s="2">
        <v>5.0999999999999996</v>
      </c>
    </row>
    <row r="260" spans="1:14" x14ac:dyDescent="0.3">
      <c r="A260">
        <v>2012</v>
      </c>
      <c r="B260" t="s">
        <v>106</v>
      </c>
      <c r="C260" t="s">
        <v>488</v>
      </c>
      <c r="D260" s="2">
        <v>325835176.35699999</v>
      </c>
      <c r="E260" s="2">
        <v>285936445.69300002</v>
      </c>
      <c r="F260" s="2">
        <v>611771622.04999995</v>
      </c>
      <c r="G260" s="2">
        <v>-39898730.663999975</v>
      </c>
      <c r="H260" s="2">
        <v>28583.74</v>
      </c>
      <c r="I260" s="2">
        <v>46857.404000000002</v>
      </c>
      <c r="J260" s="2">
        <v>5.9</v>
      </c>
      <c r="K260" s="2">
        <v>5.9</v>
      </c>
      <c r="L260" s="2">
        <v>5.7</v>
      </c>
      <c r="M260" s="2">
        <v>6.1</v>
      </c>
      <c r="N260" s="2">
        <v>5.9</v>
      </c>
    </row>
    <row r="261" spans="1:14" x14ac:dyDescent="0.3">
      <c r="A261">
        <v>2012</v>
      </c>
      <c r="B261" t="s">
        <v>463</v>
      </c>
      <c r="C261" t="s">
        <v>487</v>
      </c>
      <c r="D261" s="2">
        <v>17884922.004999999</v>
      </c>
      <c r="E261" s="2">
        <v>9369784.0360000003</v>
      </c>
      <c r="F261" s="2">
        <v>27254706.041000001</v>
      </c>
      <c r="G261" s="2">
        <v>-8515137.9689999986</v>
      </c>
      <c r="H261" s="2">
        <v>3349.78</v>
      </c>
      <c r="I261" s="2">
        <v>20424.555</v>
      </c>
      <c r="J261" s="2">
        <v>4.5999999999999996</v>
      </c>
      <c r="K261" s="2">
        <v>3.8</v>
      </c>
      <c r="L261" s="2">
        <v>4.9000000000000004</v>
      </c>
      <c r="M261" s="2">
        <v>5</v>
      </c>
      <c r="N261" s="2">
        <v>4.8</v>
      </c>
    </row>
    <row r="262" spans="1:14" x14ac:dyDescent="0.3">
      <c r="A262">
        <v>2012</v>
      </c>
      <c r="B262" t="s">
        <v>464</v>
      </c>
      <c r="C262" t="s">
        <v>498</v>
      </c>
      <c r="D262" s="2">
        <v>1993500</v>
      </c>
      <c r="E262" s="2">
        <v>2694800</v>
      </c>
      <c r="F262" s="2">
        <v>4688300</v>
      </c>
      <c r="G262" s="2">
        <v>701300</v>
      </c>
      <c r="H262" s="2">
        <v>9194.15</v>
      </c>
      <c r="I262" s="2">
        <v>537.077</v>
      </c>
      <c r="J262" s="2">
        <v>4.0999999999999996</v>
      </c>
      <c r="K262" s="2">
        <v>1.1000000000000001</v>
      </c>
      <c r="L262" s="2">
        <v>5</v>
      </c>
      <c r="M262" s="2">
        <v>4</v>
      </c>
      <c r="N262" s="2">
        <v>4.3</v>
      </c>
    </row>
    <row r="263" spans="1:14" x14ac:dyDescent="0.3">
      <c r="A263">
        <v>2012</v>
      </c>
      <c r="B263" t="s">
        <v>105</v>
      </c>
      <c r="C263" t="s">
        <v>488</v>
      </c>
      <c r="D263" s="2">
        <v>164542408.778</v>
      </c>
      <c r="E263" s="2">
        <v>172439164.05199999</v>
      </c>
      <c r="F263" s="2">
        <v>336981572.82999998</v>
      </c>
      <c r="G263" s="2">
        <v>7896755.273999989</v>
      </c>
      <c r="H263" s="2">
        <v>56978.61</v>
      </c>
      <c r="I263" s="2">
        <v>9540.9069999999992</v>
      </c>
      <c r="J263" s="2">
        <v>5.6</v>
      </c>
      <c r="K263" s="2">
        <v>4.8</v>
      </c>
      <c r="L263" s="2">
        <v>5.7</v>
      </c>
      <c r="M263" s="2">
        <v>5.5</v>
      </c>
      <c r="N263" s="2">
        <v>5.4</v>
      </c>
    </row>
    <row r="264" spans="1:14" x14ac:dyDescent="0.3">
      <c r="A264">
        <v>2012</v>
      </c>
      <c r="B264" t="s">
        <v>104</v>
      </c>
      <c r="C264" t="s">
        <v>488</v>
      </c>
      <c r="D264" s="2">
        <v>295071061.32999998</v>
      </c>
      <c r="E264" s="2">
        <v>312282673.24299997</v>
      </c>
      <c r="F264" s="2">
        <v>607353734.57299995</v>
      </c>
      <c r="G264" s="2">
        <v>17211611.912999988</v>
      </c>
      <c r="H264" s="2">
        <v>83958.55</v>
      </c>
      <c r="I264" s="2">
        <v>8068.2150000000001</v>
      </c>
      <c r="J264" s="2">
        <v>6.4</v>
      </c>
      <c r="K264" s="2">
        <v>6.8</v>
      </c>
      <c r="L264" s="2">
        <v>5.2</v>
      </c>
      <c r="M264" s="2">
        <v>6.5</v>
      </c>
      <c r="N264" s="2">
        <v>6.6</v>
      </c>
    </row>
    <row r="265" spans="1:14" x14ac:dyDescent="0.3">
      <c r="A265">
        <v>2012</v>
      </c>
      <c r="B265" t="s">
        <v>465</v>
      </c>
      <c r="C265" t="s">
        <v>137</v>
      </c>
      <c r="D265" s="2">
        <v>3778200</v>
      </c>
      <c r="E265" s="2">
        <v>1334577.726</v>
      </c>
      <c r="F265" s="2">
        <v>5112777.7259999998</v>
      </c>
      <c r="G265" s="2">
        <v>-2443622.2740000002</v>
      </c>
      <c r="H265" s="2">
        <v>949.64800000000002</v>
      </c>
      <c r="I265" s="2">
        <v>7995.0619999999999</v>
      </c>
      <c r="J265" s="2">
        <v>3.2</v>
      </c>
      <c r="K265" s="2">
        <v>3.5</v>
      </c>
      <c r="L265" s="2">
        <v>1.7</v>
      </c>
      <c r="M265" s="2">
        <v>4.2</v>
      </c>
      <c r="N265" s="2">
        <v>3.7</v>
      </c>
    </row>
    <row r="266" spans="1:14" x14ac:dyDescent="0.3">
      <c r="A266">
        <v>2012</v>
      </c>
      <c r="B266" t="s">
        <v>14</v>
      </c>
      <c r="C266" t="s">
        <v>17</v>
      </c>
      <c r="D266" s="2">
        <v>247575852.39899999</v>
      </c>
      <c r="E266" s="2">
        <v>229544513.25299999</v>
      </c>
      <c r="F266" s="2">
        <v>477120365.65199995</v>
      </c>
      <c r="G266" s="2">
        <v>-18031339.145999998</v>
      </c>
      <c r="H266" s="2">
        <v>5979.22</v>
      </c>
      <c r="I266" s="2">
        <v>67843.979000000007</v>
      </c>
      <c r="J266" s="2">
        <v>5</v>
      </c>
      <c r="K266" s="2">
        <v>2.5</v>
      </c>
      <c r="L266" s="2">
        <v>4.5999999999999996</v>
      </c>
      <c r="M266" s="2">
        <v>5.7</v>
      </c>
      <c r="N266" s="2">
        <v>4.9000000000000004</v>
      </c>
    </row>
    <row r="267" spans="1:14" x14ac:dyDescent="0.3">
      <c r="A267">
        <v>2012</v>
      </c>
      <c r="B267" t="s">
        <v>15</v>
      </c>
      <c r="C267" t="s">
        <v>17</v>
      </c>
      <c r="D267" s="2">
        <v>663657.60900000005</v>
      </c>
      <c r="E267" s="2">
        <v>30793</v>
      </c>
      <c r="F267" s="2">
        <v>694450.60900000005</v>
      </c>
      <c r="G267" s="2">
        <v>-632864.60900000005</v>
      </c>
      <c r="H267" s="2">
        <v>6052.99</v>
      </c>
      <c r="I267" s="2">
        <v>1156.76</v>
      </c>
      <c r="J267" s="2">
        <v>2.2000000000000002</v>
      </c>
      <c r="K267" s="2">
        <v>0</v>
      </c>
      <c r="L267" s="2">
        <v>2.7</v>
      </c>
      <c r="M267" s="2">
        <v>2.9</v>
      </c>
      <c r="N267" s="2">
        <v>2.7</v>
      </c>
    </row>
    <row r="268" spans="1:14" x14ac:dyDescent="0.3">
      <c r="A268">
        <v>2012</v>
      </c>
      <c r="B268" t="s">
        <v>467</v>
      </c>
      <c r="C268" t="s">
        <v>498</v>
      </c>
      <c r="D268" s="2">
        <v>9064990</v>
      </c>
      <c r="E268" s="2">
        <v>12159202.194</v>
      </c>
      <c r="F268" s="2">
        <v>21224192.193999998</v>
      </c>
      <c r="G268" s="2">
        <v>3094212.1940000001</v>
      </c>
      <c r="H268" s="2">
        <v>19208.07</v>
      </c>
      <c r="I268" s="2">
        <v>1341.588</v>
      </c>
      <c r="J268" s="2">
        <v>3.8</v>
      </c>
      <c r="K268" s="2">
        <v>0</v>
      </c>
      <c r="L268" s="2">
        <v>3.8</v>
      </c>
      <c r="M268" s="2">
        <v>5</v>
      </c>
      <c r="N268" s="2">
        <v>4.5</v>
      </c>
    </row>
    <row r="269" spans="1:14" x14ac:dyDescent="0.3">
      <c r="A269">
        <v>2012</v>
      </c>
      <c r="B269" t="s">
        <v>271</v>
      </c>
      <c r="C269" t="s">
        <v>276</v>
      </c>
      <c r="D269" s="2">
        <v>24470606.056000002</v>
      </c>
      <c r="E269" s="2">
        <v>17007445.91</v>
      </c>
      <c r="F269" s="2">
        <v>41478051.966000006</v>
      </c>
      <c r="G269" s="2">
        <v>-7463160.1460000016</v>
      </c>
      <c r="H269" s="2">
        <v>4137.58</v>
      </c>
      <c r="I269" s="2">
        <v>10886.668</v>
      </c>
      <c r="J269" s="2">
        <v>5.5</v>
      </c>
      <c r="K269" s="2">
        <v>4.5999999999999996</v>
      </c>
      <c r="L269" s="2">
        <v>5.0999999999999996</v>
      </c>
      <c r="M269" s="2">
        <v>6.2</v>
      </c>
      <c r="N269" s="2">
        <v>5.4</v>
      </c>
    </row>
    <row r="270" spans="1:14" x14ac:dyDescent="0.3">
      <c r="A270">
        <v>2012</v>
      </c>
      <c r="B270" t="s">
        <v>168</v>
      </c>
      <c r="C270" t="s">
        <v>137</v>
      </c>
      <c r="D270" s="2">
        <v>236545140.90900001</v>
      </c>
      <c r="E270" s="2">
        <v>152461736.55599999</v>
      </c>
      <c r="F270" s="2">
        <v>389006877.46500003</v>
      </c>
      <c r="G270" s="2">
        <v>-84083404.353000015</v>
      </c>
      <c r="H270" s="2">
        <v>11552.69</v>
      </c>
      <c r="I270" s="2">
        <v>74569.866999999998</v>
      </c>
      <c r="J270" s="2">
        <v>4.7</v>
      </c>
      <c r="K270" s="2">
        <v>2.6</v>
      </c>
      <c r="L270" s="2">
        <v>4.3</v>
      </c>
      <c r="M270" s="2">
        <v>5.6</v>
      </c>
      <c r="N270" s="2">
        <v>4.3</v>
      </c>
    </row>
    <row r="271" spans="1:14" x14ac:dyDescent="0.3">
      <c r="A271">
        <v>2012</v>
      </c>
      <c r="B271" t="s">
        <v>272</v>
      </c>
      <c r="C271" t="s">
        <v>276</v>
      </c>
      <c r="D271" s="2">
        <v>6044147.3720000004</v>
      </c>
      <c r="E271" s="2">
        <v>2357493.2480000001</v>
      </c>
      <c r="F271" s="2">
        <v>8401640.620000001</v>
      </c>
      <c r="G271" s="2">
        <v>-3686654.1240000003</v>
      </c>
      <c r="H271" s="2">
        <v>755.41600000000005</v>
      </c>
      <c r="I271" s="2">
        <v>36306.796000000002</v>
      </c>
      <c r="J271" s="2">
        <v>3.3</v>
      </c>
      <c r="K271" s="2">
        <v>2.2000000000000002</v>
      </c>
      <c r="L271" s="2">
        <v>3.9</v>
      </c>
      <c r="M271" s="2">
        <v>4.2</v>
      </c>
      <c r="N271" s="2">
        <v>3.4</v>
      </c>
    </row>
    <row r="272" spans="1:14" x14ac:dyDescent="0.3">
      <c r="A272">
        <v>2012</v>
      </c>
      <c r="B272" t="s">
        <v>103</v>
      </c>
      <c r="C272" t="s">
        <v>488</v>
      </c>
      <c r="D272" s="2">
        <v>84656666.978</v>
      </c>
      <c r="E272" s="2">
        <v>68694495.447999999</v>
      </c>
      <c r="F272" s="2">
        <v>153351162.426</v>
      </c>
      <c r="G272" s="2">
        <v>-15962171.530000001</v>
      </c>
      <c r="H272" s="2">
        <v>3872.53</v>
      </c>
      <c r="I272" s="2">
        <v>45349.332999999999</v>
      </c>
      <c r="J272" s="2">
        <v>2.2999999999999998</v>
      </c>
      <c r="K272" s="2">
        <v>4.5</v>
      </c>
      <c r="L272" s="2">
        <v>4</v>
      </c>
      <c r="M272" s="2">
        <v>4.3</v>
      </c>
      <c r="N272" s="2">
        <v>4.5999999999999996</v>
      </c>
    </row>
    <row r="273" spans="1:14" x14ac:dyDescent="0.3">
      <c r="A273">
        <v>2012</v>
      </c>
      <c r="B273" t="s">
        <v>169</v>
      </c>
      <c r="C273" t="s">
        <v>137</v>
      </c>
      <c r="D273" s="2">
        <v>261022920.18000001</v>
      </c>
      <c r="E273" s="2">
        <v>350123000</v>
      </c>
      <c r="F273" s="2">
        <v>611145920.18000007</v>
      </c>
      <c r="G273" s="2">
        <v>89100079.819999993</v>
      </c>
      <c r="H273" s="2">
        <v>42723.58</v>
      </c>
      <c r="I273" s="2">
        <v>8900.4529999999995</v>
      </c>
      <c r="J273" s="2">
        <v>6.4</v>
      </c>
      <c r="K273" s="2">
        <v>0</v>
      </c>
      <c r="L273" s="2">
        <v>6.3</v>
      </c>
      <c r="M273" s="2">
        <v>6.4</v>
      </c>
      <c r="N273" s="2">
        <v>6.3</v>
      </c>
    </row>
    <row r="274" spans="1:14" x14ac:dyDescent="0.3">
      <c r="A274">
        <v>2012</v>
      </c>
      <c r="B274" t="s">
        <v>102</v>
      </c>
      <c r="C274" t="s">
        <v>488</v>
      </c>
      <c r="D274" s="2">
        <v>689137011.26499999</v>
      </c>
      <c r="E274" s="2">
        <v>481225753.72299999</v>
      </c>
      <c r="F274" s="2">
        <v>1170362764.9879999</v>
      </c>
      <c r="G274" s="2">
        <v>-207911257.542</v>
      </c>
      <c r="H274" s="2">
        <v>42023.1</v>
      </c>
      <c r="I274" s="2">
        <v>64493.093999999997</v>
      </c>
      <c r="J274" s="2">
        <v>4.9000000000000004</v>
      </c>
      <c r="K274" s="2">
        <v>2.8</v>
      </c>
      <c r="L274" s="2">
        <v>4.8</v>
      </c>
      <c r="M274" s="2">
        <v>5.9</v>
      </c>
      <c r="N274" s="2">
        <v>4.5999999999999996</v>
      </c>
    </row>
    <row r="275" spans="1:14" x14ac:dyDescent="0.3">
      <c r="A275">
        <v>2012</v>
      </c>
      <c r="B275" t="s">
        <v>273</v>
      </c>
      <c r="C275" t="s">
        <v>276</v>
      </c>
      <c r="D275" s="2">
        <v>11715589.143999999</v>
      </c>
      <c r="E275" s="2">
        <v>5547229.2000000002</v>
      </c>
      <c r="F275" s="2">
        <v>17262818.344000001</v>
      </c>
      <c r="G275" s="2">
        <v>-6168359.9439999992</v>
      </c>
      <c r="H275" s="2">
        <v>882.47900000000004</v>
      </c>
      <c r="I275" s="2">
        <v>49082.997000000003</v>
      </c>
      <c r="J275" s="2">
        <v>3.2</v>
      </c>
      <c r="K275" s="2">
        <v>3.3</v>
      </c>
      <c r="L275" s="2">
        <v>3.3</v>
      </c>
      <c r="M275" s="2">
        <v>3.5</v>
      </c>
      <c r="N275" s="2">
        <v>3.1</v>
      </c>
    </row>
    <row r="276" spans="1:14" x14ac:dyDescent="0.3">
      <c r="A276">
        <v>2012</v>
      </c>
      <c r="B276" t="s">
        <v>485</v>
      </c>
      <c r="C276" t="s">
        <v>499</v>
      </c>
      <c r="D276" s="2">
        <v>2334677716.3829999</v>
      </c>
      <c r="E276" s="2">
        <v>1544932014.3570001</v>
      </c>
      <c r="F276" s="2">
        <v>3879609730.7399998</v>
      </c>
      <c r="G276" s="2">
        <v>-789745702.02599978</v>
      </c>
      <c r="H276" s="2">
        <v>51556.17</v>
      </c>
      <c r="I276" s="2">
        <v>317138.55599999998</v>
      </c>
      <c r="J276" s="2">
        <v>5.7</v>
      </c>
      <c r="K276" s="2">
        <v>4.8</v>
      </c>
      <c r="L276" s="2">
        <v>5.6</v>
      </c>
      <c r="M276" s="2">
        <v>5.8</v>
      </c>
      <c r="N276" s="2">
        <v>5.6</v>
      </c>
    </row>
    <row r="277" spans="1:14" x14ac:dyDescent="0.3">
      <c r="A277">
        <v>2012</v>
      </c>
      <c r="B277" t="s">
        <v>470</v>
      </c>
      <c r="C277" t="s">
        <v>498</v>
      </c>
      <c r="D277" s="2">
        <v>11652107.818</v>
      </c>
      <c r="E277" s="2">
        <v>8709217.341</v>
      </c>
      <c r="F277" s="2">
        <v>20361325.159000002</v>
      </c>
      <c r="G277" s="2">
        <v>-2942890.477</v>
      </c>
      <c r="H277" s="2">
        <v>14961.68</v>
      </c>
      <c r="I277" s="2">
        <v>3396.777</v>
      </c>
      <c r="J277" s="2">
        <v>3.6</v>
      </c>
      <c r="K277" s="2">
        <v>1.3</v>
      </c>
      <c r="L277" s="2">
        <v>4.9000000000000004</v>
      </c>
      <c r="M277" s="2">
        <v>4.9000000000000004</v>
      </c>
      <c r="N277" s="2">
        <v>4</v>
      </c>
    </row>
    <row r="278" spans="1:14" x14ac:dyDescent="0.3">
      <c r="A278">
        <v>2012</v>
      </c>
      <c r="B278" t="s">
        <v>486</v>
      </c>
      <c r="C278" t="s">
        <v>498</v>
      </c>
      <c r="D278" s="2">
        <v>51331000</v>
      </c>
      <c r="E278" s="2">
        <v>95034872.067000002</v>
      </c>
      <c r="F278" s="2">
        <v>146365872.067</v>
      </c>
      <c r="G278" s="2">
        <v>43703872.067000002</v>
      </c>
      <c r="H278" s="2">
        <v>11287.3</v>
      </c>
      <c r="I278" s="2">
        <v>29893.08</v>
      </c>
      <c r="J278" s="2">
        <v>2.6</v>
      </c>
      <c r="K278" s="2">
        <v>1.4</v>
      </c>
      <c r="L278" s="2">
        <v>2.5</v>
      </c>
      <c r="M278" s="2">
        <v>3.3</v>
      </c>
      <c r="N278" s="2">
        <v>2.8</v>
      </c>
    </row>
    <row r="279" spans="1:14" x14ac:dyDescent="0.3">
      <c r="A279">
        <v>2012</v>
      </c>
      <c r="B279" t="s">
        <v>16</v>
      </c>
      <c r="C279" t="s">
        <v>17</v>
      </c>
      <c r="D279" s="2">
        <v>113780430.859</v>
      </c>
      <c r="E279" s="2">
        <v>114529170.983</v>
      </c>
      <c r="F279" s="2">
        <v>228309601.84200001</v>
      </c>
      <c r="G279" s="2">
        <v>748740.12399999797</v>
      </c>
      <c r="H279" s="2">
        <v>1750.76</v>
      </c>
      <c r="I279" s="2">
        <v>90451.880999999994</v>
      </c>
      <c r="J279" s="2">
        <v>2.7</v>
      </c>
      <c r="K279" s="2">
        <v>2.6</v>
      </c>
      <c r="L279" s="2">
        <v>3.4</v>
      </c>
      <c r="M279" s="2">
        <v>4.0999999999999996</v>
      </c>
      <c r="N279" s="2">
        <v>3.2</v>
      </c>
    </row>
    <row r="280" spans="1:14" x14ac:dyDescent="0.3">
      <c r="A280">
        <v>2012</v>
      </c>
      <c r="B280" t="s">
        <v>170</v>
      </c>
      <c r="C280" t="s">
        <v>137</v>
      </c>
      <c r="D280" s="2">
        <v>13273000</v>
      </c>
      <c r="E280" s="2">
        <v>8300000</v>
      </c>
      <c r="F280" s="2">
        <v>21573000</v>
      </c>
      <c r="G280" s="2">
        <v>-4973000</v>
      </c>
      <c r="H280" s="2">
        <v>1367.72</v>
      </c>
      <c r="I280" s="2">
        <v>24909.969000000001</v>
      </c>
      <c r="J280" s="2">
        <v>3.1</v>
      </c>
      <c r="K280" s="2">
        <v>0</v>
      </c>
      <c r="L280" s="2">
        <v>2.7</v>
      </c>
      <c r="M280" s="2">
        <v>4.2</v>
      </c>
      <c r="N280" s="2">
        <v>3.3</v>
      </c>
    </row>
    <row r="281" spans="1:14" x14ac:dyDescent="0.3">
      <c r="A281">
        <v>2012</v>
      </c>
      <c r="B281" t="s">
        <v>274</v>
      </c>
      <c r="C281" t="s">
        <v>276</v>
      </c>
      <c r="D281" s="2">
        <v>8805152.7379999999</v>
      </c>
      <c r="E281" s="2">
        <v>9364652.6980000008</v>
      </c>
      <c r="F281" s="2">
        <v>18169805.436000001</v>
      </c>
      <c r="G281" s="2">
        <v>559499.96000000089</v>
      </c>
      <c r="H281" s="2">
        <v>1724.71</v>
      </c>
      <c r="I281" s="2">
        <v>14699.937</v>
      </c>
      <c r="J281" s="2">
        <v>3.2</v>
      </c>
      <c r="K281" s="2">
        <v>2.9</v>
      </c>
      <c r="L281" s="2">
        <v>4.0999999999999996</v>
      </c>
      <c r="M281" s="2">
        <v>2.9</v>
      </c>
      <c r="N281" s="2">
        <v>3.9</v>
      </c>
    </row>
    <row r="282" spans="1:14" x14ac:dyDescent="0.3">
      <c r="A282">
        <v>2012</v>
      </c>
      <c r="B282" t="s">
        <v>275</v>
      </c>
      <c r="C282" t="s">
        <v>276</v>
      </c>
      <c r="D282" s="2">
        <v>4400000</v>
      </c>
      <c r="E282" s="2">
        <v>3882429.094</v>
      </c>
      <c r="F282" s="2">
        <v>8282429.0940000005</v>
      </c>
      <c r="G282" s="2">
        <v>-517570.90599999996</v>
      </c>
      <c r="H282" s="2">
        <v>1310.3699999999999</v>
      </c>
      <c r="I282" s="2">
        <v>14710.825999999999</v>
      </c>
      <c r="J282" s="2">
        <v>3.2</v>
      </c>
      <c r="K282" s="2">
        <v>2.4</v>
      </c>
      <c r="L282" s="2">
        <v>4.4000000000000004</v>
      </c>
      <c r="M282" s="2">
        <v>3.4</v>
      </c>
      <c r="N282" s="2">
        <v>3.2</v>
      </c>
    </row>
    <row r="283" spans="1:14" x14ac:dyDescent="0.3">
      <c r="A283">
        <v>2014</v>
      </c>
      <c r="B283" t="s">
        <v>98</v>
      </c>
      <c r="C283" t="s">
        <v>488</v>
      </c>
      <c r="D283" s="2">
        <v>5229972.2379999999</v>
      </c>
      <c r="E283" s="2">
        <v>2430723.6439999999</v>
      </c>
      <c r="F283" s="2">
        <v>7660695.8819999993</v>
      </c>
      <c r="G283" s="2">
        <v>-2799248.594</v>
      </c>
      <c r="H283" s="2">
        <v>4575.42</v>
      </c>
      <c r="I283" s="2">
        <v>2920.7750000000001</v>
      </c>
      <c r="J283" s="2">
        <v>3.9</v>
      </c>
      <c r="K283" s="2">
        <v>1.1000000000000001</v>
      </c>
      <c r="L283" s="2">
        <v>0</v>
      </c>
      <c r="M283" s="2">
        <v>0</v>
      </c>
      <c r="N283" s="2">
        <v>3.8</v>
      </c>
    </row>
    <row r="284" spans="1:14" x14ac:dyDescent="0.3">
      <c r="A284">
        <v>2014</v>
      </c>
      <c r="B284" t="s">
        <v>224</v>
      </c>
      <c r="C284" t="s">
        <v>487</v>
      </c>
      <c r="D284" s="2">
        <v>58618080.185000002</v>
      </c>
      <c r="E284" s="2">
        <v>60387689.303999998</v>
      </c>
      <c r="F284" s="2">
        <v>119005769.48899999</v>
      </c>
      <c r="G284" s="2">
        <v>1769609.1189999953</v>
      </c>
      <c r="H284" s="2">
        <v>5466.33</v>
      </c>
      <c r="I284" s="2">
        <v>39113.313000000002</v>
      </c>
      <c r="J284" s="2">
        <v>4.4000000000000004</v>
      </c>
      <c r="K284" s="2">
        <v>3.7</v>
      </c>
      <c r="L284" s="2">
        <v>4.4000000000000004</v>
      </c>
      <c r="M284" s="2">
        <v>4.0999999999999996</v>
      </c>
      <c r="N284" s="2">
        <v>3.9</v>
      </c>
    </row>
    <row r="285" spans="1:14" x14ac:dyDescent="0.3">
      <c r="A285">
        <v>2014</v>
      </c>
      <c r="B285" t="s">
        <v>225</v>
      </c>
      <c r="C285" t="s">
        <v>276</v>
      </c>
      <c r="D285" s="2">
        <v>28753499.329</v>
      </c>
      <c r="E285" s="2">
        <v>58672369.189999998</v>
      </c>
      <c r="F285" s="2">
        <v>87425868.518999994</v>
      </c>
      <c r="G285" s="2">
        <v>29918869.860999998</v>
      </c>
      <c r="H285" s="2">
        <v>5625.74</v>
      </c>
      <c r="I285" s="2">
        <v>26920.466</v>
      </c>
      <c r="J285" s="2">
        <v>3</v>
      </c>
      <c r="K285" s="2">
        <v>2.2000000000000002</v>
      </c>
      <c r="L285" s="2">
        <v>2.6</v>
      </c>
      <c r="M285" s="2">
        <v>3.8</v>
      </c>
      <c r="N285" s="2">
        <v>2.9</v>
      </c>
    </row>
    <row r="286" spans="1:14" x14ac:dyDescent="0.3">
      <c r="A286">
        <v>2014</v>
      </c>
      <c r="B286" t="s">
        <v>411</v>
      </c>
      <c r="C286" t="s">
        <v>498</v>
      </c>
      <c r="D286" s="2">
        <v>65229691.986000001</v>
      </c>
      <c r="E286" s="2">
        <v>68407381.825000003</v>
      </c>
      <c r="F286" s="2">
        <v>133637073.811</v>
      </c>
      <c r="G286" s="2">
        <v>3177689.8390000015</v>
      </c>
      <c r="H286" s="2">
        <v>13208.83</v>
      </c>
      <c r="I286" s="2">
        <v>42981.514999999999</v>
      </c>
      <c r="J286" s="2">
        <v>3</v>
      </c>
      <c r="K286" s="2">
        <v>1.7</v>
      </c>
      <c r="L286" s="2">
        <v>1.7</v>
      </c>
      <c r="M286" s="2">
        <v>3.6</v>
      </c>
      <c r="N286" s="2">
        <v>3</v>
      </c>
    </row>
    <row r="287" spans="1:14" x14ac:dyDescent="0.3">
      <c r="A287">
        <v>2014</v>
      </c>
      <c r="B287" t="s">
        <v>155</v>
      </c>
      <c r="C287" t="s">
        <v>137</v>
      </c>
      <c r="D287" s="2">
        <v>4159517.4479999999</v>
      </c>
      <c r="E287" s="2">
        <v>1490190.1459999999</v>
      </c>
      <c r="F287" s="2">
        <v>5649707.5939999996</v>
      </c>
      <c r="G287" s="2">
        <v>-2669327.3020000001</v>
      </c>
      <c r="H287" s="2">
        <v>3889</v>
      </c>
      <c r="I287" s="2">
        <v>2906.22</v>
      </c>
      <c r="J287" s="2">
        <v>3.4</v>
      </c>
      <c r="K287" s="2">
        <v>3.5</v>
      </c>
      <c r="L287" s="2">
        <v>2.6</v>
      </c>
      <c r="M287" s="2">
        <v>4.9000000000000004</v>
      </c>
      <c r="N287" s="2">
        <v>3.6</v>
      </c>
    </row>
    <row r="288" spans="1:14" x14ac:dyDescent="0.3">
      <c r="A288">
        <v>2014</v>
      </c>
      <c r="B288" t="s">
        <v>413</v>
      </c>
      <c r="C288" t="s">
        <v>497</v>
      </c>
      <c r="D288" s="2">
        <v>227544231.34299999</v>
      </c>
      <c r="E288" s="2">
        <v>240444683.866</v>
      </c>
      <c r="F288" s="2">
        <v>467988915.20899999</v>
      </c>
      <c r="G288" s="2">
        <v>12900452.523000002</v>
      </c>
      <c r="H288" s="2">
        <v>61652.28</v>
      </c>
      <c r="I288" s="2">
        <v>23474.668000000001</v>
      </c>
      <c r="J288" s="2">
        <v>4.8</v>
      </c>
      <c r="K288" s="2">
        <v>4</v>
      </c>
      <c r="L288" s="2">
        <v>5</v>
      </c>
      <c r="M288" s="2">
        <v>5.5</v>
      </c>
      <c r="N288" s="2">
        <v>5.0999999999999996</v>
      </c>
    </row>
    <row r="289" spans="1:14" x14ac:dyDescent="0.3">
      <c r="A289">
        <v>2014</v>
      </c>
      <c r="B289" t="s">
        <v>99</v>
      </c>
      <c r="C289" t="s">
        <v>488</v>
      </c>
      <c r="D289" s="2">
        <v>172446638.35699999</v>
      </c>
      <c r="E289" s="2">
        <v>169712859.5</v>
      </c>
      <c r="F289" s="2">
        <v>342159497.85699999</v>
      </c>
      <c r="G289" s="2">
        <v>-2733778.8569999933</v>
      </c>
      <c r="H289" s="2">
        <v>51814.37</v>
      </c>
      <c r="I289" s="2">
        <v>8633.2199999999993</v>
      </c>
      <c r="J289" s="2">
        <v>6.6</v>
      </c>
      <c r="K289" s="2">
        <v>6.2</v>
      </c>
      <c r="L289" s="2">
        <v>4.8</v>
      </c>
      <c r="M289" s="2">
        <v>5.8</v>
      </c>
      <c r="N289" s="2">
        <v>6.2</v>
      </c>
    </row>
    <row r="290" spans="1:14" x14ac:dyDescent="0.3">
      <c r="A290">
        <v>2014</v>
      </c>
      <c r="B290" t="s">
        <v>156</v>
      </c>
      <c r="C290" t="s">
        <v>137</v>
      </c>
      <c r="D290" s="2">
        <v>9178588.1850000005</v>
      </c>
      <c r="E290" s="2">
        <v>28259658</v>
      </c>
      <c r="F290" s="2">
        <v>37438246.185000002</v>
      </c>
      <c r="G290" s="2">
        <v>19081069.814999998</v>
      </c>
      <c r="H290" s="2">
        <v>7939.17</v>
      </c>
      <c r="I290" s="2">
        <v>9503.7710000000006</v>
      </c>
      <c r="J290" s="2">
        <v>4.2</v>
      </c>
      <c r="K290" s="2">
        <v>3.8</v>
      </c>
      <c r="L290" s="2">
        <v>4.2</v>
      </c>
      <c r="M290" s="2">
        <v>5.6</v>
      </c>
      <c r="N290" s="2">
        <v>4.4000000000000004</v>
      </c>
    </row>
    <row r="291" spans="1:14" x14ac:dyDescent="0.3">
      <c r="A291">
        <v>2014</v>
      </c>
      <c r="B291" t="s">
        <v>157</v>
      </c>
      <c r="C291" t="s">
        <v>137</v>
      </c>
      <c r="D291" s="2">
        <v>13350043.513</v>
      </c>
      <c r="E291" s="2">
        <v>20130000</v>
      </c>
      <c r="F291" s="2">
        <v>33480043.513</v>
      </c>
      <c r="G291" s="2">
        <v>6779956.4869999997</v>
      </c>
      <c r="H291" s="2">
        <v>25398.32</v>
      </c>
      <c r="I291" s="2">
        <v>1336.3969999999999</v>
      </c>
      <c r="J291" s="2">
        <v>6.2</v>
      </c>
      <c r="K291" s="2">
        <v>0</v>
      </c>
      <c r="L291" s="2">
        <v>6.5</v>
      </c>
      <c r="M291" s="2">
        <v>6.3</v>
      </c>
      <c r="N291" s="2">
        <v>6.3</v>
      </c>
    </row>
    <row r="292" spans="1:14" x14ac:dyDescent="0.3">
      <c r="A292">
        <v>2014</v>
      </c>
      <c r="B292" t="s">
        <v>414</v>
      </c>
      <c r="C292" t="s">
        <v>487</v>
      </c>
      <c r="D292" s="2">
        <v>40236142.314999998</v>
      </c>
      <c r="E292" s="2">
        <v>30102591.384</v>
      </c>
      <c r="F292" s="2">
        <v>70338733.699000001</v>
      </c>
      <c r="G292" s="2">
        <v>-10133550.930999998</v>
      </c>
      <c r="H292" s="2">
        <v>1163.04</v>
      </c>
      <c r="I292" s="2">
        <v>159405.27900000001</v>
      </c>
      <c r="J292" s="2">
        <v>2.9</v>
      </c>
      <c r="K292" s="2">
        <v>2.4</v>
      </c>
      <c r="L292" s="2">
        <v>3.7</v>
      </c>
      <c r="M292" s="2">
        <v>3</v>
      </c>
      <c r="N292" s="2">
        <v>2.8</v>
      </c>
    </row>
    <row r="293" spans="1:14" x14ac:dyDescent="0.3">
      <c r="A293">
        <v>2014</v>
      </c>
      <c r="B293" t="s">
        <v>415</v>
      </c>
      <c r="C293" t="s">
        <v>498</v>
      </c>
      <c r="D293" s="2">
        <v>1740471.483</v>
      </c>
      <c r="E293" s="2">
        <v>480753.43800000002</v>
      </c>
      <c r="F293" s="2">
        <v>2221224.9210000001</v>
      </c>
      <c r="G293" s="2">
        <v>-1259718.0449999999</v>
      </c>
      <c r="H293" s="2">
        <v>16572.310000000001</v>
      </c>
      <c r="I293" s="2">
        <v>283.38499999999999</v>
      </c>
      <c r="J293" s="2">
        <v>5.0999999999999996</v>
      </c>
      <c r="K293" s="2">
        <v>0</v>
      </c>
      <c r="L293" s="2">
        <v>5.3</v>
      </c>
      <c r="M293" s="2">
        <v>5.6</v>
      </c>
      <c r="N293" s="2">
        <v>5.6</v>
      </c>
    </row>
    <row r="294" spans="1:14" x14ac:dyDescent="0.3">
      <c r="A294">
        <v>2014</v>
      </c>
      <c r="B294" t="s">
        <v>101</v>
      </c>
      <c r="C294" t="s">
        <v>488</v>
      </c>
      <c r="D294" s="2">
        <v>452772540.87400001</v>
      </c>
      <c r="E294" s="2">
        <v>472201274.292</v>
      </c>
      <c r="F294" s="2">
        <v>924973815.16600001</v>
      </c>
      <c r="G294" s="2">
        <v>19428733.417999983</v>
      </c>
      <c r="H294" s="2">
        <v>47550.18</v>
      </c>
      <c r="I294" s="2">
        <v>11219.161</v>
      </c>
      <c r="J294" s="2">
        <v>5.7</v>
      </c>
      <c r="K294" s="2">
        <v>5.6</v>
      </c>
      <c r="L294" s="2">
        <v>6.7</v>
      </c>
      <c r="M294" s="2">
        <v>6.4</v>
      </c>
      <c r="N294" s="2">
        <v>6.1</v>
      </c>
    </row>
    <row r="295" spans="1:14" x14ac:dyDescent="0.3">
      <c r="A295">
        <v>2014</v>
      </c>
      <c r="B295" t="s">
        <v>226</v>
      </c>
      <c r="C295" t="s">
        <v>276</v>
      </c>
      <c r="D295" s="2">
        <v>3703725.3289999999</v>
      </c>
      <c r="E295" s="2">
        <v>2559946</v>
      </c>
      <c r="F295" s="2">
        <v>6263671.3289999999</v>
      </c>
      <c r="G295" s="2">
        <v>-1143779.3289999999</v>
      </c>
      <c r="H295" s="2">
        <v>946.49800000000005</v>
      </c>
      <c r="I295" s="2">
        <v>10286.712</v>
      </c>
      <c r="J295" s="2">
        <v>2.6</v>
      </c>
      <c r="K295" s="2">
        <v>2.6</v>
      </c>
      <c r="L295" s="2">
        <v>4.3</v>
      </c>
      <c r="M295" s="2">
        <v>4.2</v>
      </c>
      <c r="N295" s="2">
        <v>3.6</v>
      </c>
    </row>
    <row r="296" spans="1:14" x14ac:dyDescent="0.3">
      <c r="A296">
        <v>2014</v>
      </c>
      <c r="B296" t="s">
        <v>417</v>
      </c>
      <c r="C296" t="s">
        <v>487</v>
      </c>
      <c r="D296" s="2">
        <v>932368.85600000003</v>
      </c>
      <c r="E296" s="2">
        <v>578739.18200000003</v>
      </c>
      <c r="F296" s="2">
        <v>1511108.0380000002</v>
      </c>
      <c r="G296" s="2">
        <v>-353629.674</v>
      </c>
      <c r="H296" s="2">
        <v>2387.79</v>
      </c>
      <c r="I296" s="2">
        <v>776.44799999999998</v>
      </c>
      <c r="J296" s="2">
        <v>4.3</v>
      </c>
      <c r="K296" s="2">
        <v>0</v>
      </c>
      <c r="L296" s="2">
        <v>2.1</v>
      </c>
      <c r="M296" s="2">
        <v>3.5</v>
      </c>
      <c r="N296" s="2">
        <v>4.5999999999999996</v>
      </c>
    </row>
    <row r="297" spans="1:14" x14ac:dyDescent="0.3">
      <c r="A297">
        <v>2014</v>
      </c>
      <c r="B297" t="s">
        <v>474</v>
      </c>
      <c r="C297" t="s">
        <v>498</v>
      </c>
      <c r="D297" s="2">
        <v>10674099.377</v>
      </c>
      <c r="E297" s="2">
        <v>13034220.241</v>
      </c>
      <c r="F297" s="2">
        <v>23708319.618000001</v>
      </c>
      <c r="G297" s="2">
        <v>2360120.8640000001</v>
      </c>
      <c r="H297" s="2">
        <v>3110.57</v>
      </c>
      <c r="I297" s="2">
        <v>10562.159</v>
      </c>
      <c r="J297" s="2">
        <v>3.3</v>
      </c>
      <c r="K297" s="2">
        <v>2.5</v>
      </c>
      <c r="L297" s="2">
        <v>2</v>
      </c>
      <c r="M297" s="2">
        <v>3.2</v>
      </c>
      <c r="N297" s="2">
        <v>3.6</v>
      </c>
    </row>
    <row r="298" spans="1:14" x14ac:dyDescent="0.3">
      <c r="A298">
        <v>2014</v>
      </c>
      <c r="B298" t="s">
        <v>227</v>
      </c>
      <c r="C298" t="s">
        <v>276</v>
      </c>
      <c r="D298" s="2">
        <v>7830451.2529999996</v>
      </c>
      <c r="E298" s="2">
        <v>7915468.1789999995</v>
      </c>
      <c r="F298" s="2">
        <v>15745919.432</v>
      </c>
      <c r="G298" s="2">
        <v>85016.925999999978</v>
      </c>
      <c r="H298" s="2">
        <v>7497.69</v>
      </c>
      <c r="I298" s="2">
        <v>2168.5729999999999</v>
      </c>
      <c r="J298" s="2">
        <v>5.2</v>
      </c>
      <c r="K298" s="2">
        <v>3.4</v>
      </c>
      <c r="L298" s="2">
        <v>4.8</v>
      </c>
      <c r="M298" s="2">
        <v>4.9000000000000004</v>
      </c>
      <c r="N298" s="2">
        <v>4.5999999999999996</v>
      </c>
    </row>
    <row r="299" spans="1:14" x14ac:dyDescent="0.3">
      <c r="A299">
        <v>2014</v>
      </c>
      <c r="B299" t="s">
        <v>419</v>
      </c>
      <c r="C299" t="s">
        <v>498</v>
      </c>
      <c r="D299" s="2">
        <v>229154460.89300001</v>
      </c>
      <c r="E299" s="2">
        <v>225098405.23300001</v>
      </c>
      <c r="F299" s="2">
        <v>454252866.12600005</v>
      </c>
      <c r="G299" s="2">
        <v>-4056055.6599999964</v>
      </c>
      <c r="H299" s="2">
        <v>12176.25</v>
      </c>
      <c r="I299" s="2">
        <v>204213.133</v>
      </c>
      <c r="J299" s="2">
        <v>2.8</v>
      </c>
      <c r="K299" s="2">
        <v>1.72</v>
      </c>
      <c r="L299" s="2">
        <v>3.4</v>
      </c>
      <c r="M299" s="2">
        <v>0</v>
      </c>
      <c r="N299" s="2">
        <v>3.1</v>
      </c>
    </row>
    <row r="300" spans="1:14" x14ac:dyDescent="0.3">
      <c r="A300">
        <v>2014</v>
      </c>
      <c r="B300" t="s">
        <v>120</v>
      </c>
      <c r="C300" t="s">
        <v>488</v>
      </c>
      <c r="D300" s="2">
        <v>34740042.449000001</v>
      </c>
      <c r="E300" s="2">
        <v>29386540.311000001</v>
      </c>
      <c r="F300" s="2">
        <v>64126582.760000005</v>
      </c>
      <c r="G300" s="2">
        <v>-5353502.1380000003</v>
      </c>
      <c r="H300" s="2">
        <v>7888.56</v>
      </c>
      <c r="I300" s="2">
        <v>7222.1450000000004</v>
      </c>
      <c r="J300" s="2">
        <v>3.1</v>
      </c>
      <c r="K300" s="2">
        <v>3</v>
      </c>
      <c r="L300" s="2">
        <v>4.2</v>
      </c>
      <c r="M300" s="2">
        <v>4.3</v>
      </c>
      <c r="N300" s="2">
        <v>3.6</v>
      </c>
    </row>
    <row r="301" spans="1:14" x14ac:dyDescent="0.3">
      <c r="A301">
        <v>2014</v>
      </c>
      <c r="B301" t="s">
        <v>228</v>
      </c>
      <c r="C301" t="s">
        <v>276</v>
      </c>
      <c r="D301" s="2">
        <v>3575097.344</v>
      </c>
      <c r="E301" s="2">
        <v>2452675.1740000001</v>
      </c>
      <c r="F301" s="2">
        <v>6027772.5180000002</v>
      </c>
      <c r="G301" s="2">
        <v>-1122422.17</v>
      </c>
      <c r="H301" s="2">
        <v>704.98400000000004</v>
      </c>
      <c r="I301" s="2">
        <v>17585.976999999999</v>
      </c>
      <c r="J301" s="2">
        <v>3.3</v>
      </c>
      <c r="K301" s="2">
        <v>2.1</v>
      </c>
      <c r="L301" s="2">
        <v>3.9</v>
      </c>
      <c r="M301" s="2">
        <v>3.7</v>
      </c>
      <c r="N301" s="2">
        <v>3.3</v>
      </c>
    </row>
    <row r="302" spans="1:14" x14ac:dyDescent="0.3">
      <c r="A302">
        <v>2014</v>
      </c>
      <c r="B302" t="s">
        <v>229</v>
      </c>
      <c r="C302" t="s">
        <v>276</v>
      </c>
      <c r="D302" s="2">
        <v>769252</v>
      </c>
      <c r="E302" s="2">
        <v>141500.682</v>
      </c>
      <c r="F302" s="2">
        <v>910752.68200000003</v>
      </c>
      <c r="G302" s="2">
        <v>-627751.31799999997</v>
      </c>
      <c r="H302" s="2">
        <v>296.18599999999998</v>
      </c>
      <c r="I302" s="2">
        <v>9891.7900000000009</v>
      </c>
      <c r="J302" s="2">
        <v>2.5</v>
      </c>
      <c r="K302" s="2">
        <v>0</v>
      </c>
      <c r="L302" s="2">
        <v>2.5</v>
      </c>
      <c r="M302" s="2">
        <v>2.6</v>
      </c>
      <c r="N302" s="2">
        <v>2.5</v>
      </c>
    </row>
    <row r="303" spans="1:14" x14ac:dyDescent="0.3">
      <c r="A303">
        <v>2014</v>
      </c>
      <c r="B303" t="s">
        <v>8</v>
      </c>
      <c r="C303" t="s">
        <v>17</v>
      </c>
      <c r="D303" s="2">
        <v>9702422.2070000004</v>
      </c>
      <c r="E303" s="2">
        <v>6846019.3090000004</v>
      </c>
      <c r="F303" s="2">
        <v>16548441.516000001</v>
      </c>
      <c r="G303" s="2">
        <v>-2856402.898</v>
      </c>
      <c r="H303" s="2">
        <v>1090.71</v>
      </c>
      <c r="I303" s="2">
        <v>15270.79</v>
      </c>
      <c r="J303" s="2">
        <v>3.4</v>
      </c>
      <c r="K303" s="2">
        <v>1.6</v>
      </c>
      <c r="L303" s="2">
        <v>3.6</v>
      </c>
      <c r="M303" s="2">
        <v>3.6</v>
      </c>
      <c r="N303" s="2">
        <v>3.4</v>
      </c>
    </row>
    <row r="304" spans="1:14" x14ac:dyDescent="0.3">
      <c r="A304">
        <v>2014</v>
      </c>
      <c r="B304" t="s">
        <v>231</v>
      </c>
      <c r="C304" t="s">
        <v>276</v>
      </c>
      <c r="D304" s="2">
        <v>7561138.5199999996</v>
      </c>
      <c r="E304" s="2">
        <v>5159519.5290000001</v>
      </c>
      <c r="F304" s="2">
        <v>12720658.048999999</v>
      </c>
      <c r="G304" s="2">
        <v>-2401618.9909999995</v>
      </c>
      <c r="H304" s="2">
        <v>1552.47</v>
      </c>
      <c r="I304" s="2">
        <v>22239.903999999999</v>
      </c>
      <c r="J304" s="2">
        <v>3.8</v>
      </c>
      <c r="K304" s="2">
        <v>3.2</v>
      </c>
      <c r="L304" s="2">
        <v>3.9</v>
      </c>
      <c r="M304" s="2">
        <v>4.2</v>
      </c>
      <c r="N304" s="2">
        <v>3.8</v>
      </c>
    </row>
    <row r="305" spans="1:14" x14ac:dyDescent="0.3">
      <c r="A305">
        <v>2014</v>
      </c>
      <c r="B305" t="s">
        <v>420</v>
      </c>
      <c r="C305" t="s">
        <v>499</v>
      </c>
      <c r="D305" s="2">
        <v>463088976.83700001</v>
      </c>
      <c r="E305" s="2">
        <v>475177176.34399998</v>
      </c>
      <c r="F305" s="2">
        <v>938266153.18099999</v>
      </c>
      <c r="G305" s="2">
        <v>12088199.506999969</v>
      </c>
      <c r="H305" s="2">
        <v>50958.06</v>
      </c>
      <c r="I305" s="2">
        <v>35604.728000000003</v>
      </c>
      <c r="J305" s="2">
        <v>5.3</v>
      </c>
      <c r="K305" s="2">
        <v>4.8</v>
      </c>
      <c r="L305" s="2">
        <v>5.5</v>
      </c>
      <c r="M305" s="2">
        <v>5.9</v>
      </c>
      <c r="N305" s="2">
        <v>5.6</v>
      </c>
    </row>
    <row r="306" spans="1:14" x14ac:dyDescent="0.3">
      <c r="A306">
        <v>2014</v>
      </c>
      <c r="B306" t="s">
        <v>233</v>
      </c>
      <c r="C306" t="s">
        <v>276</v>
      </c>
      <c r="D306" s="2">
        <v>4400000</v>
      </c>
      <c r="E306" s="2">
        <v>4193728.1140000001</v>
      </c>
      <c r="F306" s="2">
        <v>8593728.1140000001</v>
      </c>
      <c r="G306" s="2">
        <v>-206271.88599999994</v>
      </c>
      <c r="H306" s="2">
        <v>1241</v>
      </c>
      <c r="I306" s="2">
        <v>13569.438</v>
      </c>
      <c r="J306" s="2">
        <v>3.8</v>
      </c>
      <c r="K306" s="2">
        <v>0</v>
      </c>
      <c r="L306" s="2">
        <v>2.9</v>
      </c>
      <c r="M306" s="2">
        <v>3.9</v>
      </c>
      <c r="N306" s="2">
        <v>3.5</v>
      </c>
    </row>
    <row r="307" spans="1:14" x14ac:dyDescent="0.3">
      <c r="A307">
        <v>2014</v>
      </c>
      <c r="B307" t="s">
        <v>421</v>
      </c>
      <c r="C307" t="s">
        <v>498</v>
      </c>
      <c r="D307" s="2">
        <v>72849513.578999996</v>
      </c>
      <c r="E307" s="2">
        <v>75083496.947999999</v>
      </c>
      <c r="F307" s="2">
        <v>147933010.52700001</v>
      </c>
      <c r="G307" s="2">
        <v>2233983.3690000027</v>
      </c>
      <c r="H307" s="2">
        <v>14643.85</v>
      </c>
      <c r="I307" s="2">
        <v>17613.797999999999</v>
      </c>
      <c r="J307" s="2">
        <v>5.0999999999999996</v>
      </c>
      <c r="K307" s="2">
        <v>2.5</v>
      </c>
      <c r="L307" s="2">
        <v>5</v>
      </c>
      <c r="M307" s="2">
        <v>5</v>
      </c>
      <c r="N307" s="2">
        <v>4.7</v>
      </c>
    </row>
    <row r="308" spans="1:14" x14ac:dyDescent="0.3">
      <c r="A308">
        <v>2014</v>
      </c>
      <c r="B308" t="s">
        <v>422</v>
      </c>
      <c r="C308" t="s">
        <v>500</v>
      </c>
      <c r="D308" s="2">
        <v>1959234625.1619999</v>
      </c>
      <c r="E308" s="2">
        <v>2342292696.3200002</v>
      </c>
      <c r="F308" s="2">
        <v>4301527321.4820004</v>
      </c>
      <c r="G308" s="2">
        <v>383058071.15800023</v>
      </c>
      <c r="H308" s="2">
        <v>7701.69</v>
      </c>
      <c r="I308" s="2">
        <v>1390110.388</v>
      </c>
      <c r="J308" s="2">
        <v>4.5999999999999996</v>
      </c>
      <c r="K308" s="2">
        <v>4.8</v>
      </c>
      <c r="L308" s="2">
        <v>4.5</v>
      </c>
      <c r="M308" s="2">
        <v>4.7</v>
      </c>
      <c r="N308" s="2">
        <v>4.4000000000000004</v>
      </c>
    </row>
    <row r="309" spans="1:14" x14ac:dyDescent="0.3">
      <c r="A309">
        <v>2014</v>
      </c>
      <c r="B309" t="s">
        <v>475</v>
      </c>
      <c r="C309" t="s">
        <v>500</v>
      </c>
      <c r="D309" s="2">
        <v>600613065.83700001</v>
      </c>
      <c r="E309" s="2">
        <v>524064898.602</v>
      </c>
      <c r="F309" s="2">
        <v>1124677964.4390001</v>
      </c>
      <c r="G309" s="2">
        <v>-76548167.235000014</v>
      </c>
      <c r="H309" s="2">
        <v>40182.28</v>
      </c>
      <c r="I309" s="2">
        <v>7194.5630000000001</v>
      </c>
      <c r="J309" s="2">
        <v>6</v>
      </c>
      <c r="K309" s="2">
        <v>6.3</v>
      </c>
      <c r="L309" s="2">
        <v>6.5</v>
      </c>
      <c r="M309" s="2">
        <v>6.6</v>
      </c>
      <c r="N309" s="2">
        <v>6.5</v>
      </c>
    </row>
    <row r="310" spans="1:14" x14ac:dyDescent="0.3">
      <c r="A310">
        <v>2014</v>
      </c>
      <c r="B310" t="s">
        <v>477</v>
      </c>
      <c r="C310" t="s">
        <v>500</v>
      </c>
      <c r="D310" s="2">
        <v>273844886.82999998</v>
      </c>
      <c r="E310" s="2">
        <v>313563342.38</v>
      </c>
      <c r="F310" s="2">
        <v>587408229.21000004</v>
      </c>
      <c r="G310" s="2">
        <v>39718455.550000012</v>
      </c>
      <c r="H310" s="2">
        <v>22638.92</v>
      </c>
      <c r="I310" s="2">
        <v>23413.651999999998</v>
      </c>
      <c r="J310" s="2">
        <v>5.9</v>
      </c>
      <c r="K310" s="2">
        <v>5.7</v>
      </c>
      <c r="L310" s="2">
        <v>5.3</v>
      </c>
      <c r="M310" s="2">
        <v>5.3</v>
      </c>
      <c r="N310" s="2">
        <v>5.5</v>
      </c>
    </row>
    <row r="311" spans="1:14" x14ac:dyDescent="0.3">
      <c r="A311">
        <v>2014</v>
      </c>
      <c r="B311" t="s">
        <v>423</v>
      </c>
      <c r="C311" t="s">
        <v>498</v>
      </c>
      <c r="D311" s="2">
        <v>64027609.807999998</v>
      </c>
      <c r="E311" s="2">
        <v>54794812.015000001</v>
      </c>
      <c r="F311" s="2">
        <v>118822421.823</v>
      </c>
      <c r="G311" s="2">
        <v>-9232797.7929999977</v>
      </c>
      <c r="H311" s="2">
        <v>7998.84</v>
      </c>
      <c r="I311" s="2">
        <v>47791.911</v>
      </c>
      <c r="J311" s="2">
        <v>2.7</v>
      </c>
      <c r="K311" s="2">
        <v>1.5</v>
      </c>
      <c r="L311" s="2">
        <v>3.7</v>
      </c>
      <c r="M311" s="2">
        <v>4.0999999999999996</v>
      </c>
      <c r="N311" s="2">
        <v>3.4</v>
      </c>
    </row>
    <row r="312" spans="1:14" x14ac:dyDescent="0.3">
      <c r="A312">
        <v>2014</v>
      </c>
      <c r="B312" t="s">
        <v>424</v>
      </c>
      <c r="C312" t="s">
        <v>498</v>
      </c>
      <c r="D312" s="2">
        <v>17184912.679000001</v>
      </c>
      <c r="E312" s="2">
        <v>11242661.045</v>
      </c>
      <c r="F312" s="2">
        <v>28427573.723999999</v>
      </c>
      <c r="G312" s="2">
        <v>-5942251.6340000015</v>
      </c>
      <c r="H312" s="2">
        <v>10679.13</v>
      </c>
      <c r="I312" s="2">
        <v>4757.5749999999998</v>
      </c>
      <c r="J312" s="2">
        <v>2.8</v>
      </c>
      <c r="K312" s="2">
        <v>1.9</v>
      </c>
      <c r="L312" s="2">
        <v>3</v>
      </c>
      <c r="M312" s="2">
        <v>4.5999999999999996</v>
      </c>
      <c r="N312" s="2">
        <v>3.6</v>
      </c>
    </row>
    <row r="313" spans="1:14" x14ac:dyDescent="0.3">
      <c r="A313">
        <v>2014</v>
      </c>
      <c r="B313" t="s">
        <v>236</v>
      </c>
      <c r="C313" t="s">
        <v>276</v>
      </c>
      <c r="D313" s="2">
        <v>11177660.086999999</v>
      </c>
      <c r="E313" s="2">
        <v>12985053.43</v>
      </c>
      <c r="F313" s="2">
        <v>24162713.516999997</v>
      </c>
      <c r="G313" s="2">
        <v>1807393.3430000003</v>
      </c>
      <c r="H313" s="2">
        <v>1528.19</v>
      </c>
      <c r="I313" s="2">
        <v>22531.35</v>
      </c>
      <c r="J313" s="2">
        <v>3.9</v>
      </c>
      <c r="K313" s="2">
        <v>2.8</v>
      </c>
      <c r="L313" s="2">
        <v>5.0999999999999996</v>
      </c>
      <c r="M313" s="2">
        <v>4.8</v>
      </c>
      <c r="N313" s="2">
        <v>4</v>
      </c>
    </row>
    <row r="314" spans="1:14" x14ac:dyDescent="0.3">
      <c r="A314">
        <v>2014</v>
      </c>
      <c r="B314" t="s">
        <v>127</v>
      </c>
      <c r="C314" t="s">
        <v>488</v>
      </c>
      <c r="D314" s="2">
        <v>22906873.370000001</v>
      </c>
      <c r="E314" s="2">
        <v>13843899.84</v>
      </c>
      <c r="F314" s="2">
        <v>36750773.210000001</v>
      </c>
      <c r="G314" s="2">
        <v>-9062973.5300000012</v>
      </c>
      <c r="H314" s="2">
        <v>13610.8</v>
      </c>
      <c r="I314" s="2">
        <v>4257.5330000000004</v>
      </c>
      <c r="J314" s="2">
        <v>5.6</v>
      </c>
      <c r="K314" s="2">
        <v>2.9</v>
      </c>
      <c r="L314" s="2">
        <v>4.5999999999999996</v>
      </c>
      <c r="M314" s="2">
        <v>4.2</v>
      </c>
      <c r="N314" s="2">
        <v>4.9000000000000004</v>
      </c>
    </row>
    <row r="315" spans="1:14" x14ac:dyDescent="0.3">
      <c r="A315">
        <v>2014</v>
      </c>
      <c r="B315" t="s">
        <v>128</v>
      </c>
      <c r="C315" t="s">
        <v>488</v>
      </c>
      <c r="D315" s="2">
        <v>6828600.8119999999</v>
      </c>
      <c r="E315" s="2">
        <v>1923547.446</v>
      </c>
      <c r="F315" s="2">
        <v>8752148.2579999994</v>
      </c>
      <c r="G315" s="2">
        <v>-4905053.3660000004</v>
      </c>
      <c r="H315" s="2">
        <v>27273.93</v>
      </c>
      <c r="I315" s="2">
        <v>852.48628376060003</v>
      </c>
      <c r="J315" s="2">
        <v>6.5</v>
      </c>
      <c r="K315" s="2">
        <v>0</v>
      </c>
      <c r="L315" s="2">
        <v>5.4</v>
      </c>
      <c r="M315" s="2">
        <v>5.6</v>
      </c>
      <c r="N315" s="2">
        <v>5.8</v>
      </c>
    </row>
    <row r="316" spans="1:14" x14ac:dyDescent="0.3">
      <c r="A316">
        <v>2014</v>
      </c>
      <c r="B316" t="s">
        <v>130</v>
      </c>
      <c r="C316" t="s">
        <v>488</v>
      </c>
      <c r="D316" s="2">
        <v>99567827.973000005</v>
      </c>
      <c r="E316" s="2">
        <v>110748921.25</v>
      </c>
      <c r="F316" s="2">
        <v>210316749.22299999</v>
      </c>
      <c r="G316" s="2">
        <v>11181093.276999995</v>
      </c>
      <c r="H316" s="2">
        <v>62729.5</v>
      </c>
      <c r="I316" s="2">
        <v>5663.9139999999998</v>
      </c>
      <c r="J316" s="2">
        <v>6.4</v>
      </c>
      <c r="K316" s="2">
        <v>5.6</v>
      </c>
      <c r="L316" s="2">
        <v>6.2</v>
      </c>
      <c r="M316" s="2">
        <v>6.2</v>
      </c>
      <c r="N316" s="2">
        <v>6.1</v>
      </c>
    </row>
    <row r="317" spans="1:14" x14ac:dyDescent="0.3">
      <c r="A317">
        <v>2014</v>
      </c>
      <c r="B317" t="s">
        <v>426</v>
      </c>
      <c r="C317" t="s">
        <v>498</v>
      </c>
      <c r="D317" s="2">
        <v>17751694.859000001</v>
      </c>
      <c r="E317" s="2">
        <v>9927795.9739999995</v>
      </c>
      <c r="F317" s="2">
        <v>27679490.833000001</v>
      </c>
      <c r="G317" s="2">
        <v>-7823898.8850000016</v>
      </c>
      <c r="H317" s="2">
        <v>6693.69</v>
      </c>
      <c r="I317" s="2">
        <v>10405.843999999999</v>
      </c>
      <c r="J317" s="2">
        <v>4.4000000000000004</v>
      </c>
      <c r="K317" s="2">
        <v>0</v>
      </c>
      <c r="L317" s="2">
        <v>4.5999999999999996</v>
      </c>
      <c r="M317" s="2">
        <v>4.8</v>
      </c>
      <c r="N317" s="2">
        <v>3.7</v>
      </c>
    </row>
    <row r="318" spans="1:14" x14ac:dyDescent="0.3">
      <c r="A318">
        <v>2014</v>
      </c>
      <c r="B318" t="s">
        <v>239</v>
      </c>
      <c r="C318" t="s">
        <v>276</v>
      </c>
      <c r="D318" s="2">
        <v>71337744.441</v>
      </c>
      <c r="E318" s="2">
        <v>26812195.958000001</v>
      </c>
      <c r="F318" s="2">
        <v>98149940.399000004</v>
      </c>
      <c r="G318" s="2">
        <v>-44525548.482999995</v>
      </c>
      <c r="H318" s="2">
        <v>3524.42</v>
      </c>
      <c r="I318" s="2">
        <v>91812.566000000006</v>
      </c>
      <c r="J318" s="2">
        <v>5.0999999999999996</v>
      </c>
      <c r="K318" s="2">
        <v>4.2</v>
      </c>
      <c r="L318" s="2">
        <v>4.9000000000000004</v>
      </c>
      <c r="M318" s="2">
        <v>6.2</v>
      </c>
      <c r="N318" s="2">
        <v>5.0999999999999996</v>
      </c>
    </row>
    <row r="319" spans="1:14" x14ac:dyDescent="0.3">
      <c r="A319">
        <v>2014</v>
      </c>
      <c r="B319" t="s">
        <v>428</v>
      </c>
      <c r="C319" t="s">
        <v>498</v>
      </c>
      <c r="D319" s="2">
        <v>10514175.669</v>
      </c>
      <c r="E319" s="2">
        <v>5301546.0089999996</v>
      </c>
      <c r="F319" s="2">
        <v>15815721.677999999</v>
      </c>
      <c r="G319" s="2">
        <v>-5212629.66</v>
      </c>
      <c r="H319" s="2">
        <v>3529.55</v>
      </c>
      <c r="I319" s="2">
        <v>6281.1890000000003</v>
      </c>
      <c r="J319" s="2">
        <v>4.5999999999999996</v>
      </c>
      <c r="K319" s="2">
        <v>0</v>
      </c>
      <c r="L319" s="2">
        <v>4.7</v>
      </c>
      <c r="M319" s="2">
        <v>5</v>
      </c>
      <c r="N319" s="2">
        <v>4.5999999999999996</v>
      </c>
    </row>
    <row r="320" spans="1:14" x14ac:dyDescent="0.3">
      <c r="A320">
        <v>2014</v>
      </c>
      <c r="B320" t="s">
        <v>131</v>
      </c>
      <c r="C320" t="s">
        <v>488</v>
      </c>
      <c r="D320" s="2">
        <v>20184649.524</v>
      </c>
      <c r="E320" s="2">
        <v>17465559.811999999</v>
      </c>
      <c r="F320" s="2">
        <v>37650209.335999995</v>
      </c>
      <c r="G320" s="2">
        <v>-2719089.7120000012</v>
      </c>
      <c r="H320" s="2">
        <v>20267.04</v>
      </c>
      <c r="I320" s="2">
        <v>1318.3589999999999</v>
      </c>
      <c r="J320" s="2">
        <v>4.4000000000000004</v>
      </c>
      <c r="K320" s="2">
        <v>3.7</v>
      </c>
      <c r="L320" s="2">
        <v>6.3</v>
      </c>
      <c r="M320" s="2">
        <v>5.3</v>
      </c>
      <c r="N320" s="2">
        <v>4.9000000000000004</v>
      </c>
    </row>
    <row r="321" spans="1:14" x14ac:dyDescent="0.3">
      <c r="A321">
        <v>2014</v>
      </c>
      <c r="B321" t="s">
        <v>429</v>
      </c>
      <c r="C321" t="s">
        <v>276</v>
      </c>
      <c r="D321" s="2">
        <v>15551014.24</v>
      </c>
      <c r="E321" s="2">
        <v>3427375.0550000002</v>
      </c>
      <c r="F321" s="2">
        <v>18978389.295000002</v>
      </c>
      <c r="G321" s="2">
        <v>-12123639.185000001</v>
      </c>
      <c r="H321" s="2">
        <v>613.101</v>
      </c>
      <c r="I321" s="2">
        <v>97366.774000000005</v>
      </c>
      <c r="J321" s="2">
        <v>4.5999999999999996</v>
      </c>
      <c r="K321" s="2">
        <v>2.2000000000000002</v>
      </c>
      <c r="L321" s="2">
        <v>4.9000000000000004</v>
      </c>
      <c r="M321" s="2">
        <v>6.2</v>
      </c>
      <c r="N321" s="2">
        <v>4.5</v>
      </c>
    </row>
    <row r="322" spans="1:14" x14ac:dyDescent="0.3">
      <c r="A322">
        <v>2014</v>
      </c>
      <c r="B322" t="s">
        <v>132</v>
      </c>
      <c r="C322" t="s">
        <v>488</v>
      </c>
      <c r="D322" s="2">
        <v>76773254.673999995</v>
      </c>
      <c r="E322" s="2">
        <v>74338833.528999999</v>
      </c>
      <c r="F322" s="2">
        <v>151112088.20300001</v>
      </c>
      <c r="G322" s="2">
        <v>-2434421.1449999958</v>
      </c>
      <c r="H322" s="2">
        <v>50087.85</v>
      </c>
      <c r="I322" s="2">
        <v>5459.7169999999996</v>
      </c>
      <c r="J322" s="2">
        <v>7</v>
      </c>
      <c r="K322" s="2">
        <v>6.3</v>
      </c>
      <c r="L322" s="2">
        <v>6.3</v>
      </c>
      <c r="M322" s="2">
        <v>6.1</v>
      </c>
      <c r="N322" s="2">
        <v>6.4</v>
      </c>
    </row>
    <row r="323" spans="1:14" x14ac:dyDescent="0.3">
      <c r="A323">
        <v>2014</v>
      </c>
      <c r="B323" t="s">
        <v>133</v>
      </c>
      <c r="C323" t="s">
        <v>488</v>
      </c>
      <c r="D323" s="2">
        <v>659872076.38399994</v>
      </c>
      <c r="E323" s="2">
        <v>566656165.38100004</v>
      </c>
      <c r="F323" s="2">
        <v>1226528241.7649999</v>
      </c>
      <c r="G323" s="2">
        <v>-93215911.002999902</v>
      </c>
      <c r="H323" s="2">
        <v>44616.41</v>
      </c>
      <c r="I323" s="2">
        <v>66418.986000000004</v>
      </c>
      <c r="J323" s="2">
        <v>7.4</v>
      </c>
      <c r="K323" s="2">
        <v>6.5</v>
      </c>
      <c r="L323" s="2">
        <v>6.1</v>
      </c>
      <c r="M323" s="2">
        <v>6.1</v>
      </c>
      <c r="N323" s="2">
        <v>6.5</v>
      </c>
    </row>
    <row r="324" spans="1:14" x14ac:dyDescent="0.3">
      <c r="A324">
        <v>2014</v>
      </c>
      <c r="B324" t="s">
        <v>242</v>
      </c>
      <c r="C324" t="s">
        <v>276</v>
      </c>
      <c r="D324" s="2">
        <v>4055305.4070000001</v>
      </c>
      <c r="E324" s="2">
        <v>9158299.6799999997</v>
      </c>
      <c r="F324" s="2">
        <v>13213605.086999999</v>
      </c>
      <c r="G324" s="2">
        <v>5102994.273</v>
      </c>
      <c r="H324" s="2">
        <v>9746.7800000000007</v>
      </c>
      <c r="I324" s="2">
        <v>1875.713</v>
      </c>
      <c r="J324" s="2">
        <v>2.4</v>
      </c>
      <c r="K324" s="2">
        <v>2.4</v>
      </c>
      <c r="L324" s="2">
        <v>3.1</v>
      </c>
      <c r="M324" s="2">
        <v>3.6</v>
      </c>
      <c r="N324" s="2">
        <v>2.9</v>
      </c>
    </row>
    <row r="325" spans="1:14" x14ac:dyDescent="0.3">
      <c r="A325">
        <v>2014</v>
      </c>
      <c r="B325" t="s">
        <v>243</v>
      </c>
      <c r="C325" t="s">
        <v>276</v>
      </c>
      <c r="D325" s="2">
        <v>387202.31300000002</v>
      </c>
      <c r="E325" s="2">
        <v>103937.308</v>
      </c>
      <c r="F325" s="2">
        <v>491139.62100000004</v>
      </c>
      <c r="G325" s="2">
        <v>-283265.005</v>
      </c>
      <c r="H325" s="2">
        <v>656.49699999999996</v>
      </c>
      <c r="I325" s="2">
        <v>1917.8520000000001</v>
      </c>
      <c r="J325" s="2">
        <v>5.7</v>
      </c>
      <c r="K325" s="2">
        <v>0</v>
      </c>
      <c r="L325" s="2">
        <v>5.0999999999999996</v>
      </c>
      <c r="M325" s="2">
        <v>5.6</v>
      </c>
      <c r="N325" s="2">
        <v>5.5</v>
      </c>
    </row>
    <row r="326" spans="1:14" x14ac:dyDescent="0.3">
      <c r="A326">
        <v>2014</v>
      </c>
      <c r="B326" t="s">
        <v>158</v>
      </c>
      <c r="C326" t="s">
        <v>488</v>
      </c>
      <c r="D326" s="2">
        <v>8601807.2410000004</v>
      </c>
      <c r="E326" s="2">
        <v>2861043.298</v>
      </c>
      <c r="F326" s="2">
        <v>11462850.539000001</v>
      </c>
      <c r="G326" s="2">
        <v>-5740763.943</v>
      </c>
      <c r="H326" s="2">
        <v>4441.7700000000004</v>
      </c>
      <c r="I326" s="2">
        <v>3992.346</v>
      </c>
      <c r="J326" s="2">
        <v>4.2</v>
      </c>
      <c r="K326" s="2">
        <v>3.9</v>
      </c>
      <c r="L326" s="2">
        <v>4.8</v>
      </c>
      <c r="M326" s="2">
        <v>4.5</v>
      </c>
      <c r="N326" s="2">
        <v>4.3</v>
      </c>
    </row>
    <row r="327" spans="1:14" x14ac:dyDescent="0.3">
      <c r="A327">
        <v>2014</v>
      </c>
      <c r="B327" t="s">
        <v>134</v>
      </c>
      <c r="C327" t="s">
        <v>488</v>
      </c>
      <c r="D327" s="2">
        <v>1214955667.3610001</v>
      </c>
      <c r="E327" s="2">
        <v>1498157777.8150001</v>
      </c>
      <c r="F327" s="2">
        <v>2713113445.1760001</v>
      </c>
      <c r="G327" s="2">
        <v>283202110.454</v>
      </c>
      <c r="H327" s="2">
        <v>48218.87</v>
      </c>
      <c r="I327" s="2">
        <v>81489.66</v>
      </c>
      <c r="J327" s="2">
        <v>6.4</v>
      </c>
      <c r="K327" s="2">
        <v>3.3</v>
      </c>
      <c r="L327" s="2">
        <v>6.3</v>
      </c>
      <c r="M327" s="2">
        <v>6.2</v>
      </c>
      <c r="N327" s="2">
        <v>5.5</v>
      </c>
    </row>
    <row r="328" spans="1:14" x14ac:dyDescent="0.3">
      <c r="A328">
        <v>2014</v>
      </c>
      <c r="B328" t="s">
        <v>250</v>
      </c>
      <c r="C328" t="s">
        <v>276</v>
      </c>
      <c r="D328" s="2">
        <v>14600200</v>
      </c>
      <c r="E328" s="2">
        <v>12398019.630999999</v>
      </c>
      <c r="F328" s="2">
        <v>26998219.630999997</v>
      </c>
      <c r="G328" s="2">
        <v>-2202180.3690000009</v>
      </c>
      <c r="H328" s="2">
        <v>1962.66</v>
      </c>
      <c r="I328" s="2">
        <v>26962.562999999998</v>
      </c>
      <c r="J328" s="2">
        <v>4.0999999999999996</v>
      </c>
      <c r="K328" s="2">
        <v>1.8</v>
      </c>
      <c r="L328" s="2">
        <v>5.3</v>
      </c>
      <c r="M328" s="2">
        <v>5.6</v>
      </c>
      <c r="N328" s="2">
        <v>4</v>
      </c>
    </row>
    <row r="329" spans="1:14" x14ac:dyDescent="0.3">
      <c r="A329">
        <v>2014</v>
      </c>
      <c r="B329" t="s">
        <v>135</v>
      </c>
      <c r="C329" t="s">
        <v>488</v>
      </c>
      <c r="D329" s="2">
        <v>62180636.372000001</v>
      </c>
      <c r="E329" s="2">
        <v>35755371.471000001</v>
      </c>
      <c r="F329" s="2">
        <v>97936007.842999995</v>
      </c>
      <c r="G329" s="2">
        <v>-26425264.901000001</v>
      </c>
      <c r="H329" s="2">
        <v>21726.89</v>
      </c>
      <c r="I329" s="2">
        <v>11264.726000000001</v>
      </c>
      <c r="J329" s="2">
        <v>4.4000000000000004</v>
      </c>
      <c r="K329" s="2">
        <v>2.7</v>
      </c>
      <c r="L329" s="2">
        <v>4.2</v>
      </c>
      <c r="M329" s="2">
        <v>5.4</v>
      </c>
      <c r="N329" s="2">
        <v>4.0999999999999996</v>
      </c>
    </row>
    <row r="330" spans="1:14" x14ac:dyDescent="0.3">
      <c r="A330">
        <v>2014</v>
      </c>
      <c r="B330" t="s">
        <v>432</v>
      </c>
      <c r="C330" t="s">
        <v>498</v>
      </c>
      <c r="D330" s="2">
        <v>18263243.838</v>
      </c>
      <c r="E330" s="2">
        <v>10890690.739</v>
      </c>
      <c r="F330" s="2">
        <v>29153934.577</v>
      </c>
      <c r="G330" s="2">
        <v>-7372553.0989999995</v>
      </c>
      <c r="H330" s="2">
        <v>3687.75</v>
      </c>
      <c r="I330" s="2">
        <v>15923.558999999999</v>
      </c>
      <c r="J330" s="2">
        <v>3.7</v>
      </c>
      <c r="K330" s="2">
        <v>0</v>
      </c>
      <c r="L330" s="2">
        <v>4</v>
      </c>
      <c r="M330" s="2">
        <v>4.0999999999999996</v>
      </c>
      <c r="N330" s="2">
        <v>4.5</v>
      </c>
    </row>
    <row r="331" spans="1:14" x14ac:dyDescent="0.3">
      <c r="A331">
        <v>2014</v>
      </c>
      <c r="B331" t="s">
        <v>244</v>
      </c>
      <c r="C331" t="s">
        <v>276</v>
      </c>
      <c r="D331" s="2">
        <v>2509210.1469999999</v>
      </c>
      <c r="E331" s="2">
        <v>1946667.591</v>
      </c>
      <c r="F331" s="2">
        <v>4455877.7379999999</v>
      </c>
      <c r="G331" s="2">
        <v>-562542.55599999987</v>
      </c>
      <c r="H331" s="2">
        <v>729.798</v>
      </c>
      <c r="I331" s="2">
        <v>11805.509</v>
      </c>
      <c r="J331" s="2">
        <v>1.9</v>
      </c>
      <c r="K331" s="2">
        <v>0</v>
      </c>
      <c r="L331" s="2">
        <v>2.9</v>
      </c>
      <c r="M331" s="2">
        <v>2.5</v>
      </c>
      <c r="N331" s="2">
        <v>2.1</v>
      </c>
    </row>
    <row r="332" spans="1:14" x14ac:dyDescent="0.3">
      <c r="A332">
        <v>2014</v>
      </c>
      <c r="B332" t="s">
        <v>433</v>
      </c>
      <c r="C332" t="s">
        <v>498</v>
      </c>
      <c r="D332" s="2">
        <v>1783310.8470000001</v>
      </c>
      <c r="E332" s="2">
        <v>1174049.92</v>
      </c>
      <c r="F332" s="2">
        <v>2957360.767</v>
      </c>
      <c r="G332" s="2">
        <v>-609260.92700000014</v>
      </c>
      <c r="H332" s="2">
        <v>4029.78</v>
      </c>
      <c r="I332" s="2">
        <v>763.39300000000003</v>
      </c>
      <c r="J332" s="2">
        <v>3.2</v>
      </c>
      <c r="K332" s="2">
        <v>0</v>
      </c>
      <c r="L332" s="2">
        <v>3.5</v>
      </c>
      <c r="M332" s="2">
        <v>3.8</v>
      </c>
      <c r="N332" s="2">
        <v>3.8</v>
      </c>
    </row>
    <row r="333" spans="1:14" x14ac:dyDescent="0.3">
      <c r="A333">
        <v>2014</v>
      </c>
      <c r="B333" t="s">
        <v>434</v>
      </c>
      <c r="C333" t="s">
        <v>498</v>
      </c>
      <c r="D333" s="2">
        <v>3765491.2510000002</v>
      </c>
      <c r="E333" s="2">
        <v>957017.35499999998</v>
      </c>
      <c r="F333" s="2">
        <v>4722508.6060000006</v>
      </c>
      <c r="G333" s="2">
        <v>-2808473.8960000002</v>
      </c>
      <c r="H333" s="2">
        <v>829.91099999999994</v>
      </c>
      <c r="I333" s="2">
        <v>10572.466</v>
      </c>
      <c r="J333" s="2">
        <v>2.4</v>
      </c>
      <c r="K333" s="2">
        <v>0</v>
      </c>
      <c r="L333" s="2">
        <v>2.5</v>
      </c>
      <c r="M333" s="2">
        <v>2.8</v>
      </c>
      <c r="N333" s="2">
        <v>2.2000000000000002</v>
      </c>
    </row>
    <row r="334" spans="1:14" x14ac:dyDescent="0.3">
      <c r="A334">
        <v>2014</v>
      </c>
      <c r="B334" t="s">
        <v>435</v>
      </c>
      <c r="C334" t="s">
        <v>498</v>
      </c>
      <c r="D334" s="2">
        <v>11051074.293</v>
      </c>
      <c r="E334" s="2">
        <v>8117100</v>
      </c>
      <c r="F334" s="2">
        <v>19168174.292999998</v>
      </c>
      <c r="G334" s="2">
        <v>-2933974.2929999996</v>
      </c>
      <c r="H334" s="2">
        <v>2242.71</v>
      </c>
      <c r="I334" s="2">
        <v>8809.2160000000003</v>
      </c>
      <c r="J334" s="2">
        <v>3.3</v>
      </c>
      <c r="K334" s="2">
        <v>0</v>
      </c>
      <c r="L334" s="2">
        <v>4.0999999999999996</v>
      </c>
      <c r="M334" s="2">
        <v>3.9</v>
      </c>
      <c r="N334" s="2">
        <v>3.5</v>
      </c>
    </row>
    <row r="335" spans="1:14" x14ac:dyDescent="0.3">
      <c r="A335">
        <v>2014</v>
      </c>
      <c r="B335" t="s">
        <v>126</v>
      </c>
      <c r="C335" t="s">
        <v>488</v>
      </c>
      <c r="D335" s="2">
        <v>104178438</v>
      </c>
      <c r="E335" s="2">
        <v>112536243.771</v>
      </c>
      <c r="F335" s="2">
        <v>216714681.771</v>
      </c>
      <c r="G335" s="2">
        <v>8357805.7709999979</v>
      </c>
      <c r="H335" s="2">
        <v>14182.7</v>
      </c>
      <c r="I335" s="2">
        <v>9813.3349999999991</v>
      </c>
      <c r="J335" s="2">
        <v>4.3</v>
      </c>
      <c r="K335" s="2">
        <v>4.2</v>
      </c>
      <c r="L335" s="2">
        <v>4.9000000000000004</v>
      </c>
      <c r="M335" s="2">
        <v>5.3</v>
      </c>
      <c r="N335" s="2">
        <v>4.5999999999999996</v>
      </c>
    </row>
    <row r="336" spans="1:14" x14ac:dyDescent="0.3">
      <c r="A336">
        <v>2014</v>
      </c>
      <c r="B336" t="s">
        <v>436</v>
      </c>
      <c r="C336" t="s">
        <v>488</v>
      </c>
      <c r="D336" s="2">
        <v>5371918.8799999999</v>
      </c>
      <c r="E336" s="2">
        <v>5051299.7489999998</v>
      </c>
      <c r="F336" s="2">
        <v>10423218.629000001</v>
      </c>
      <c r="G336" s="2">
        <v>-320619.13100000005</v>
      </c>
      <c r="H336" s="2">
        <v>54527.56</v>
      </c>
      <c r="I336" s="2">
        <v>328.459</v>
      </c>
      <c r="J336" s="2">
        <v>4.9000000000000004</v>
      </c>
      <c r="K336" s="2">
        <v>0</v>
      </c>
      <c r="L336" s="2">
        <v>5.9</v>
      </c>
      <c r="M336" s="2">
        <v>5.8</v>
      </c>
      <c r="N336" s="2">
        <v>6.2</v>
      </c>
    </row>
    <row r="337" spans="1:14" x14ac:dyDescent="0.3">
      <c r="A337">
        <v>2014</v>
      </c>
      <c r="B337" t="s">
        <v>437</v>
      </c>
      <c r="C337" t="s">
        <v>501</v>
      </c>
      <c r="D337" s="2">
        <v>459369463.60299999</v>
      </c>
      <c r="E337" s="2">
        <v>317544642.25700003</v>
      </c>
      <c r="F337" s="2">
        <v>776914105.86000001</v>
      </c>
      <c r="G337" s="2">
        <v>-141824821.34599996</v>
      </c>
      <c r="H337" s="2">
        <v>1610.36</v>
      </c>
      <c r="I337" s="2">
        <v>1293859.294</v>
      </c>
      <c r="J337" s="2">
        <v>3.8</v>
      </c>
      <c r="K337" s="2">
        <v>4.2</v>
      </c>
      <c r="L337" s="2">
        <v>4</v>
      </c>
      <c r="M337" s="2">
        <v>4.3</v>
      </c>
      <c r="N337" s="2">
        <v>3.7</v>
      </c>
    </row>
    <row r="338" spans="1:14" x14ac:dyDescent="0.3">
      <c r="A338">
        <v>2014</v>
      </c>
      <c r="B338" t="s">
        <v>9</v>
      </c>
      <c r="C338" t="s">
        <v>17</v>
      </c>
      <c r="D338" s="2">
        <v>178179340.19800001</v>
      </c>
      <c r="E338" s="2">
        <v>176036194.33199999</v>
      </c>
      <c r="F338" s="2">
        <v>354215534.52999997</v>
      </c>
      <c r="G338" s="2">
        <v>-2143145.8660000265</v>
      </c>
      <c r="H338" s="2">
        <v>3533.61</v>
      </c>
      <c r="I338" s="2">
        <v>255131.11600000001</v>
      </c>
      <c r="J338" s="2">
        <v>3.9</v>
      </c>
      <c r="K338" s="2">
        <v>3.7</v>
      </c>
      <c r="L338" s="2">
        <v>4</v>
      </c>
      <c r="M338" s="2">
        <v>4.5</v>
      </c>
      <c r="N338" s="2">
        <v>4.2</v>
      </c>
    </row>
    <row r="339" spans="1:14" x14ac:dyDescent="0.3">
      <c r="A339">
        <v>2014</v>
      </c>
      <c r="B339" t="s">
        <v>478</v>
      </c>
      <c r="C339" t="s">
        <v>137</v>
      </c>
      <c r="D339" s="2">
        <v>52249794.971000001</v>
      </c>
      <c r="E339" s="2">
        <v>90328134.767000005</v>
      </c>
      <c r="F339" s="2">
        <v>142577929.73800001</v>
      </c>
      <c r="G339" s="2">
        <v>38078339.796000004</v>
      </c>
      <c r="H339" s="2">
        <v>5395.79</v>
      </c>
      <c r="I339" s="2">
        <v>78411.092000000004</v>
      </c>
      <c r="J339" s="2">
        <v>4.0999999999999996</v>
      </c>
      <c r="K339" s="2">
        <v>3.44</v>
      </c>
      <c r="L339" s="2">
        <v>3.2</v>
      </c>
      <c r="M339" s="2">
        <v>0</v>
      </c>
      <c r="N339" s="2">
        <v>3.9</v>
      </c>
    </row>
    <row r="340" spans="1:14" x14ac:dyDescent="0.3">
      <c r="A340">
        <v>2014</v>
      </c>
      <c r="B340" t="s">
        <v>125</v>
      </c>
      <c r="C340" t="s">
        <v>488</v>
      </c>
      <c r="D340" s="2">
        <v>82595130.511000007</v>
      </c>
      <c r="E340" s="2">
        <v>123071289.031</v>
      </c>
      <c r="F340" s="2">
        <v>205666419.542</v>
      </c>
      <c r="G340" s="2">
        <v>40476158.519999996</v>
      </c>
      <c r="H340" s="2">
        <v>55534.1</v>
      </c>
      <c r="I340" s="2">
        <v>4686.3469999999998</v>
      </c>
      <c r="J340" s="2">
        <v>6.1</v>
      </c>
      <c r="K340" s="2">
        <v>4.7</v>
      </c>
      <c r="L340" s="2">
        <v>5.3</v>
      </c>
      <c r="M340" s="2">
        <v>5.8</v>
      </c>
      <c r="N340" s="2">
        <v>5.4</v>
      </c>
    </row>
    <row r="341" spans="1:14" x14ac:dyDescent="0.3">
      <c r="A341">
        <v>2014</v>
      </c>
      <c r="B341" t="s">
        <v>160</v>
      </c>
      <c r="C341" t="s">
        <v>137</v>
      </c>
      <c r="D341" s="2">
        <v>72331780</v>
      </c>
      <c r="E341" s="2">
        <v>68965008</v>
      </c>
      <c r="F341" s="2">
        <v>141296788</v>
      </c>
      <c r="G341" s="2">
        <v>-3366772</v>
      </c>
      <c r="H341" s="2">
        <v>37750.29</v>
      </c>
      <c r="I341" s="2">
        <v>7941.3289999999997</v>
      </c>
      <c r="J341" s="2">
        <v>4.5999999999999996</v>
      </c>
      <c r="K341" s="2">
        <v>3.5</v>
      </c>
      <c r="L341" s="2">
        <v>4.7</v>
      </c>
      <c r="M341" s="2">
        <v>5.6</v>
      </c>
      <c r="N341" s="2">
        <v>4.5999999999999996</v>
      </c>
    </row>
    <row r="342" spans="1:14" x14ac:dyDescent="0.3">
      <c r="A342">
        <v>2014</v>
      </c>
      <c r="B342" t="s">
        <v>124</v>
      </c>
      <c r="C342" t="s">
        <v>488</v>
      </c>
      <c r="D342" s="2">
        <v>474082558.91000003</v>
      </c>
      <c r="E342" s="2">
        <v>529528733.45099998</v>
      </c>
      <c r="F342" s="2">
        <v>1003611292.3610001</v>
      </c>
      <c r="G342" s="2">
        <v>55446174.540999949</v>
      </c>
      <c r="H342" s="2">
        <v>35456.68</v>
      </c>
      <c r="I342" s="2">
        <v>59585.667999999998</v>
      </c>
      <c r="J342" s="2">
        <v>4.5</v>
      </c>
      <c r="K342" s="2">
        <v>3.6</v>
      </c>
      <c r="L342" s="2">
        <v>4</v>
      </c>
      <c r="M342" s="2">
        <v>4.9000000000000004</v>
      </c>
      <c r="N342" s="2">
        <v>4.2</v>
      </c>
    </row>
    <row r="343" spans="1:14" x14ac:dyDescent="0.3">
      <c r="A343">
        <v>2014</v>
      </c>
      <c r="B343" t="s">
        <v>438</v>
      </c>
      <c r="C343" t="s">
        <v>276</v>
      </c>
      <c r="D343" s="2">
        <v>5835517.2779999999</v>
      </c>
      <c r="E343" s="2">
        <v>1451988.3370000001</v>
      </c>
      <c r="F343" s="2">
        <v>7287505.6150000002</v>
      </c>
      <c r="G343" s="2">
        <v>-4383528.9409999996</v>
      </c>
      <c r="H343" s="2">
        <v>4953.22</v>
      </c>
      <c r="I343" s="2">
        <v>2862.087</v>
      </c>
      <c r="J343" s="2">
        <v>3.7</v>
      </c>
      <c r="K343" s="2">
        <v>0</v>
      </c>
      <c r="L343" s="2">
        <v>4.9000000000000004</v>
      </c>
      <c r="M343" s="2">
        <v>4.9000000000000004</v>
      </c>
      <c r="N343" s="2">
        <v>4.2</v>
      </c>
    </row>
    <row r="344" spans="1:14" x14ac:dyDescent="0.3">
      <c r="A344">
        <v>2014</v>
      </c>
      <c r="B344" t="s">
        <v>439</v>
      </c>
      <c r="C344" t="s">
        <v>500</v>
      </c>
      <c r="D344" s="2">
        <v>812184751.778</v>
      </c>
      <c r="E344" s="2">
        <v>690217466.34099996</v>
      </c>
      <c r="F344" s="2">
        <v>1502402218.119</v>
      </c>
      <c r="G344" s="2">
        <v>-121967285.43700004</v>
      </c>
      <c r="H344" s="2">
        <v>38156.33</v>
      </c>
      <c r="I344" s="2">
        <v>128162.87300000001</v>
      </c>
      <c r="J344" s="2">
        <v>5.9</v>
      </c>
      <c r="K344" s="2">
        <v>6.7</v>
      </c>
      <c r="L344" s="2">
        <v>5.3</v>
      </c>
      <c r="M344" s="2">
        <v>5.5</v>
      </c>
      <c r="N344" s="2">
        <v>6.2</v>
      </c>
    </row>
    <row r="345" spans="1:14" x14ac:dyDescent="0.3">
      <c r="A345">
        <v>2014</v>
      </c>
      <c r="B345" t="s">
        <v>161</v>
      </c>
      <c r="C345" t="s">
        <v>137</v>
      </c>
      <c r="D345" s="2">
        <v>22740257.835999999</v>
      </c>
      <c r="E345" s="2">
        <v>8385330.1359999999</v>
      </c>
      <c r="F345" s="2">
        <v>31125587.971999999</v>
      </c>
      <c r="G345" s="2">
        <v>-14354927.699999999</v>
      </c>
      <c r="H345" s="2">
        <v>4129.99</v>
      </c>
      <c r="I345" s="2">
        <v>8809.3060000000005</v>
      </c>
      <c r="J345" s="2">
        <v>4.3</v>
      </c>
      <c r="K345" s="2">
        <v>2.7</v>
      </c>
      <c r="L345" s="2">
        <v>4.5</v>
      </c>
      <c r="M345" s="2">
        <v>6.1</v>
      </c>
      <c r="N345" s="2">
        <v>4.4000000000000004</v>
      </c>
    </row>
    <row r="346" spans="1:14" x14ac:dyDescent="0.3">
      <c r="A346">
        <v>2014</v>
      </c>
      <c r="B346" t="s">
        <v>440</v>
      </c>
      <c r="C346" t="s">
        <v>137</v>
      </c>
      <c r="D346" s="2">
        <v>41295455.968999997</v>
      </c>
      <c r="E346" s="2">
        <v>79458749.148000002</v>
      </c>
      <c r="F346" s="2">
        <v>120754205.117</v>
      </c>
      <c r="G346" s="2">
        <v>38163293.179000005</v>
      </c>
      <c r="H346" s="2">
        <v>12712.1</v>
      </c>
      <c r="I346" s="2">
        <v>17487.778999999999</v>
      </c>
      <c r="J346" s="2">
        <v>3</v>
      </c>
      <c r="K346" s="2">
        <v>4.2</v>
      </c>
      <c r="L346" s="2">
        <v>2.7</v>
      </c>
      <c r="M346" s="2">
        <v>4</v>
      </c>
      <c r="N346" s="2">
        <v>4.4000000000000004</v>
      </c>
    </row>
    <row r="347" spans="1:14" x14ac:dyDescent="0.3">
      <c r="A347">
        <v>2014</v>
      </c>
      <c r="B347" t="s">
        <v>246</v>
      </c>
      <c r="C347" t="s">
        <v>276</v>
      </c>
      <c r="D347" s="2">
        <v>18418615.789999999</v>
      </c>
      <c r="E347" s="2">
        <v>5948626.943</v>
      </c>
      <c r="F347" s="2">
        <v>24367242.732999999</v>
      </c>
      <c r="G347" s="2">
        <v>-12469988.846999999</v>
      </c>
      <c r="H347" s="2">
        <v>1431.32</v>
      </c>
      <c r="I347" s="2">
        <v>46024.25</v>
      </c>
      <c r="J347" s="2">
        <v>4.3</v>
      </c>
      <c r="K347" s="2">
        <v>2.8</v>
      </c>
      <c r="L347" s="2">
        <v>4.5</v>
      </c>
      <c r="M347" s="2">
        <v>5.9</v>
      </c>
      <c r="N347" s="2">
        <v>4.4000000000000004</v>
      </c>
    </row>
    <row r="348" spans="1:14" x14ac:dyDescent="0.3">
      <c r="A348">
        <v>2014</v>
      </c>
      <c r="B348" t="s">
        <v>479</v>
      </c>
      <c r="C348" t="s">
        <v>500</v>
      </c>
      <c r="D348" s="2">
        <v>525556977.99800003</v>
      </c>
      <c r="E348" s="2">
        <v>573074773.09000003</v>
      </c>
      <c r="F348" s="2">
        <v>1098631751.0880001</v>
      </c>
      <c r="G348" s="2">
        <v>47517795.092000008</v>
      </c>
      <c r="H348" s="2">
        <v>27811.37</v>
      </c>
      <c r="I348" s="2">
        <v>50385.56</v>
      </c>
      <c r="J348" s="2">
        <v>5.6</v>
      </c>
      <c r="K348" s="2">
        <v>5.6</v>
      </c>
      <c r="L348" s="2">
        <v>5.3</v>
      </c>
      <c r="M348" s="2">
        <v>5.4</v>
      </c>
      <c r="N348" s="2">
        <v>5.5</v>
      </c>
    </row>
    <row r="349" spans="1:14" x14ac:dyDescent="0.3">
      <c r="A349">
        <v>2014</v>
      </c>
      <c r="B349" t="s">
        <v>162</v>
      </c>
      <c r="C349" t="s">
        <v>137</v>
      </c>
      <c r="D349" s="2">
        <v>31488655.171999998</v>
      </c>
      <c r="E349" s="2">
        <v>101131954.619</v>
      </c>
      <c r="F349" s="2">
        <v>132620609.79100001</v>
      </c>
      <c r="G349" s="2">
        <v>69643299.446999997</v>
      </c>
      <c r="H349" s="2">
        <v>40278.050000000003</v>
      </c>
      <c r="I349" s="2">
        <v>3782.45</v>
      </c>
      <c r="J349" s="2">
        <v>4.8</v>
      </c>
      <c r="K349" s="2">
        <v>0</v>
      </c>
      <c r="L349" s="2">
        <v>4.4000000000000004</v>
      </c>
      <c r="M349" s="2">
        <v>4.8</v>
      </c>
      <c r="N349" s="2">
        <v>4.5999999999999996</v>
      </c>
    </row>
    <row r="350" spans="1:14" x14ac:dyDescent="0.3">
      <c r="A350">
        <v>2014</v>
      </c>
      <c r="B350" t="s">
        <v>10</v>
      </c>
      <c r="C350" t="s">
        <v>17</v>
      </c>
      <c r="D350" s="2">
        <v>4452378.8899999997</v>
      </c>
      <c r="E350" s="2">
        <v>2572201.0019999999</v>
      </c>
      <c r="F350" s="2">
        <v>7024579.8919999991</v>
      </c>
      <c r="G350" s="2">
        <v>-1880177.8879999998</v>
      </c>
      <c r="H350" s="2">
        <v>2075.14</v>
      </c>
      <c r="I350" s="2">
        <v>6576.3969999999999</v>
      </c>
      <c r="J350" s="2">
        <v>4</v>
      </c>
      <c r="K350" s="2">
        <v>0</v>
      </c>
      <c r="L350" s="2">
        <v>2.6</v>
      </c>
      <c r="M350" s="2">
        <v>4.0999999999999996</v>
      </c>
      <c r="N350" s="2">
        <v>4.3</v>
      </c>
    </row>
    <row r="351" spans="1:14" x14ac:dyDescent="0.3">
      <c r="A351">
        <v>2014</v>
      </c>
      <c r="B351" t="s">
        <v>123</v>
      </c>
      <c r="C351" t="s">
        <v>488</v>
      </c>
      <c r="D351" s="2">
        <v>16798358.932999998</v>
      </c>
      <c r="E351" s="2">
        <v>13602815.460000001</v>
      </c>
      <c r="F351" s="2">
        <v>30401174.392999999</v>
      </c>
      <c r="G351" s="2">
        <v>-3195543.4729999974</v>
      </c>
      <c r="H351" s="2">
        <v>15680.89</v>
      </c>
      <c r="I351" s="2">
        <v>2016.125</v>
      </c>
      <c r="J351" s="2">
        <v>3.8</v>
      </c>
      <c r="K351" s="2">
        <v>4.4000000000000004</v>
      </c>
      <c r="L351" s="2">
        <v>4.9000000000000004</v>
      </c>
      <c r="M351" s="2">
        <v>5.2</v>
      </c>
      <c r="N351" s="2">
        <v>4.5</v>
      </c>
    </row>
    <row r="352" spans="1:14" x14ac:dyDescent="0.3">
      <c r="A352">
        <v>2014</v>
      </c>
      <c r="B352" t="s">
        <v>163</v>
      </c>
      <c r="C352" t="s">
        <v>137</v>
      </c>
      <c r="D352" s="2">
        <v>20487427.600000001</v>
      </c>
      <c r="E352" s="2">
        <v>4548378</v>
      </c>
      <c r="F352" s="2">
        <v>25035805.600000001</v>
      </c>
      <c r="G352" s="2">
        <v>-15939049.600000001</v>
      </c>
      <c r="H352" s="2">
        <v>8619.26</v>
      </c>
      <c r="I352" s="2">
        <v>5603.2790000000014</v>
      </c>
      <c r="J352" s="2">
        <v>4</v>
      </c>
      <c r="K352" s="2">
        <v>1.8</v>
      </c>
      <c r="L352" s="2">
        <v>4.4000000000000004</v>
      </c>
      <c r="M352" s="2">
        <v>6.1</v>
      </c>
      <c r="N352" s="2">
        <v>4</v>
      </c>
    </row>
    <row r="353" spans="1:14" x14ac:dyDescent="0.3">
      <c r="A353">
        <v>2014</v>
      </c>
      <c r="B353" t="s">
        <v>247</v>
      </c>
      <c r="C353" t="s">
        <v>276</v>
      </c>
      <c r="D353" s="2">
        <v>2207265.7280000001</v>
      </c>
      <c r="E353" s="2">
        <v>818116.23300000001</v>
      </c>
      <c r="F353" s="2">
        <v>3025381.9610000001</v>
      </c>
      <c r="G353" s="2">
        <v>-1389149.4950000001</v>
      </c>
      <c r="H353" s="2">
        <v>1336.39</v>
      </c>
      <c r="I353" s="2">
        <v>2145.7849999999999</v>
      </c>
      <c r="J353" s="2">
        <v>3.1</v>
      </c>
      <c r="K353" s="2">
        <v>2.2999999999999998</v>
      </c>
      <c r="L353" s="2">
        <v>0</v>
      </c>
      <c r="M353" s="2">
        <v>3.5</v>
      </c>
      <c r="N353" s="2">
        <v>3</v>
      </c>
    </row>
    <row r="354" spans="1:14" x14ac:dyDescent="0.3">
      <c r="A354">
        <v>2014</v>
      </c>
      <c r="B354" t="s">
        <v>248</v>
      </c>
      <c r="C354" t="s">
        <v>276</v>
      </c>
      <c r="D354" s="2">
        <v>18994049.344999999</v>
      </c>
      <c r="E354" s="2">
        <v>20826000</v>
      </c>
      <c r="F354" s="2">
        <v>39820049.344999999</v>
      </c>
      <c r="G354" s="2">
        <v>1831950.6550000012</v>
      </c>
      <c r="H354" s="2">
        <v>3876.41</v>
      </c>
      <c r="I354" s="2">
        <v>6204.1080000000002</v>
      </c>
      <c r="J354" s="2">
        <v>2.1</v>
      </c>
      <c r="K354" s="2">
        <v>0</v>
      </c>
      <c r="L354" s="2">
        <v>2.6</v>
      </c>
      <c r="M354" s="2">
        <v>2.4</v>
      </c>
      <c r="N354" s="2">
        <v>1.6</v>
      </c>
    </row>
    <row r="355" spans="1:14" x14ac:dyDescent="0.3">
      <c r="A355">
        <v>2014</v>
      </c>
      <c r="B355" t="s">
        <v>122</v>
      </c>
      <c r="C355" t="s">
        <v>488</v>
      </c>
      <c r="D355" s="2">
        <v>35217366.876999997</v>
      </c>
      <c r="E355" s="2">
        <v>32394296.287</v>
      </c>
      <c r="F355" s="2">
        <v>67611663.164000005</v>
      </c>
      <c r="G355" s="2">
        <v>-2823070.5899999961</v>
      </c>
      <c r="H355" s="2">
        <v>16584.72</v>
      </c>
      <c r="I355" s="2">
        <v>2961.846</v>
      </c>
      <c r="J355" s="2">
        <v>6</v>
      </c>
      <c r="K355" s="2">
        <v>4.8</v>
      </c>
      <c r="L355" s="2">
        <v>4.9000000000000004</v>
      </c>
      <c r="M355" s="2">
        <v>4.3</v>
      </c>
      <c r="N355" s="2">
        <v>5</v>
      </c>
    </row>
    <row r="356" spans="1:14" x14ac:dyDescent="0.3">
      <c r="A356">
        <v>2014</v>
      </c>
      <c r="B356" t="s">
        <v>121</v>
      </c>
      <c r="C356" t="s">
        <v>488</v>
      </c>
      <c r="D356" s="2">
        <v>23850012.348999999</v>
      </c>
      <c r="E356" s="2">
        <v>19106352.079999998</v>
      </c>
      <c r="F356" s="2">
        <v>42956364.428999998</v>
      </c>
      <c r="G356" s="2">
        <v>-4743660.2690000013</v>
      </c>
      <c r="H356" s="2">
        <v>120449.61</v>
      </c>
      <c r="I356" s="2">
        <v>556.31600000000003</v>
      </c>
      <c r="J356" s="2">
        <v>6</v>
      </c>
      <c r="K356" s="2">
        <v>6.8</v>
      </c>
      <c r="L356" s="2">
        <v>5.9</v>
      </c>
      <c r="M356" s="2">
        <v>5.8</v>
      </c>
      <c r="N356" s="2">
        <v>6.1</v>
      </c>
    </row>
    <row r="357" spans="1:14" x14ac:dyDescent="0.3">
      <c r="A357">
        <v>2014</v>
      </c>
      <c r="B357" t="s">
        <v>252</v>
      </c>
      <c r="C357" t="s">
        <v>276</v>
      </c>
      <c r="D357" s="2">
        <v>3354796.0219999999</v>
      </c>
      <c r="E357" s="2">
        <v>2243189.6469999999</v>
      </c>
      <c r="F357" s="2">
        <v>5597985.6689999998</v>
      </c>
      <c r="G357" s="2">
        <v>-1111606.375</v>
      </c>
      <c r="H357" s="2">
        <v>452.81</v>
      </c>
      <c r="I357" s="2">
        <v>23589.800999999999</v>
      </c>
      <c r="J357" s="2">
        <v>3.5</v>
      </c>
      <c r="K357" s="2">
        <v>1.8</v>
      </c>
      <c r="L357" s="2">
        <v>3.6</v>
      </c>
      <c r="M357" s="2">
        <v>3.6</v>
      </c>
      <c r="N357" s="2">
        <v>3.1</v>
      </c>
    </row>
    <row r="358" spans="1:14" x14ac:dyDescent="0.3">
      <c r="A358">
        <v>2014</v>
      </c>
      <c r="B358" t="s">
        <v>253</v>
      </c>
      <c r="C358" t="s">
        <v>276</v>
      </c>
      <c r="D358" s="2">
        <v>2774368.0380000002</v>
      </c>
      <c r="E358" s="2">
        <v>1341897.6810000001</v>
      </c>
      <c r="F358" s="2">
        <v>4116265.7190000005</v>
      </c>
      <c r="G358" s="2">
        <v>-1432470.3570000001</v>
      </c>
      <c r="H358" s="2">
        <v>343.97899999999998</v>
      </c>
      <c r="I358" s="2">
        <v>17068.838</v>
      </c>
      <c r="J358" s="2">
        <v>4.5999999999999996</v>
      </c>
      <c r="K358" s="2">
        <v>2.9</v>
      </c>
      <c r="L358" s="2">
        <v>4.9000000000000004</v>
      </c>
      <c r="M358" s="2">
        <v>4.0999999999999996</v>
      </c>
      <c r="N358" s="2">
        <v>4.0999999999999996</v>
      </c>
    </row>
    <row r="359" spans="1:14" x14ac:dyDescent="0.3">
      <c r="A359">
        <v>2014</v>
      </c>
      <c r="B359" t="s">
        <v>18</v>
      </c>
      <c r="C359" t="s">
        <v>17</v>
      </c>
      <c r="D359" s="2">
        <v>208823428.627</v>
      </c>
      <c r="E359" s="2">
        <v>234134976.85699999</v>
      </c>
      <c r="F359" s="2">
        <v>442958405.48399997</v>
      </c>
      <c r="G359" s="2">
        <v>25311548.229999989</v>
      </c>
      <c r="H359" s="2">
        <v>11008.87</v>
      </c>
      <c r="I359" s="2">
        <v>30228.017</v>
      </c>
      <c r="J359" s="2">
        <v>5.6</v>
      </c>
      <c r="K359" s="2">
        <v>5</v>
      </c>
      <c r="L359" s="2">
        <v>5.6</v>
      </c>
      <c r="M359" s="2">
        <v>5.7</v>
      </c>
      <c r="N359" s="2">
        <v>5.6</v>
      </c>
    </row>
    <row r="360" spans="1:14" x14ac:dyDescent="0.3">
      <c r="A360">
        <v>2014</v>
      </c>
      <c r="B360" t="s">
        <v>254</v>
      </c>
      <c r="C360" t="s">
        <v>276</v>
      </c>
      <c r="D360" s="2">
        <v>3743126.3429999999</v>
      </c>
      <c r="E360" s="2">
        <v>2791717.4939999999</v>
      </c>
      <c r="F360" s="2">
        <v>6534843.8369999994</v>
      </c>
      <c r="G360" s="2">
        <v>-951408.84899999993</v>
      </c>
      <c r="H360" s="2">
        <v>872.02700000000004</v>
      </c>
      <c r="I360" s="2">
        <v>16962.846000000001</v>
      </c>
      <c r="J360" s="2">
        <v>3.8</v>
      </c>
      <c r="K360" s="2">
        <v>2.9</v>
      </c>
      <c r="L360" s="2">
        <v>4.3</v>
      </c>
      <c r="M360" s="2">
        <v>4.0999999999999996</v>
      </c>
      <c r="N360" s="2">
        <v>3.8</v>
      </c>
    </row>
    <row r="361" spans="1:14" x14ac:dyDescent="0.3">
      <c r="A361">
        <v>2014</v>
      </c>
      <c r="B361" t="s">
        <v>119</v>
      </c>
      <c r="C361" t="s">
        <v>488</v>
      </c>
      <c r="D361" s="2">
        <v>6797242.9100000001</v>
      </c>
      <c r="E361" s="2">
        <v>2928995.3</v>
      </c>
      <c r="F361" s="2">
        <v>9726238.2100000009</v>
      </c>
      <c r="G361" s="2">
        <v>-3868247.6100000003</v>
      </c>
      <c r="H361" s="2">
        <v>26319.61</v>
      </c>
      <c r="I361" s="2">
        <v>425.57</v>
      </c>
      <c r="J361" s="2">
        <v>4.8</v>
      </c>
      <c r="K361" s="2">
        <v>0</v>
      </c>
      <c r="L361" s="2">
        <v>6.2</v>
      </c>
      <c r="M361" s="2">
        <v>5.9</v>
      </c>
      <c r="N361" s="2">
        <v>5.6</v>
      </c>
    </row>
    <row r="362" spans="1:14" x14ac:dyDescent="0.3">
      <c r="A362">
        <v>2014</v>
      </c>
      <c r="B362" t="s">
        <v>255</v>
      </c>
      <c r="C362" t="s">
        <v>276</v>
      </c>
      <c r="D362" s="2">
        <v>2646300</v>
      </c>
      <c r="E362" s="2">
        <v>2139810.5630000001</v>
      </c>
      <c r="F362" s="2">
        <v>4786110.5630000001</v>
      </c>
      <c r="G362" s="2">
        <v>-506489.43699999992</v>
      </c>
      <c r="H362" s="2">
        <v>1326.67</v>
      </c>
      <c r="I362" s="2">
        <v>4063.92</v>
      </c>
      <c r="J362" s="2">
        <v>3.2</v>
      </c>
      <c r="K362" s="2">
        <v>2.8</v>
      </c>
      <c r="L362" s="2">
        <v>4.3</v>
      </c>
      <c r="M362" s="2">
        <v>3.2</v>
      </c>
      <c r="N362" s="2">
        <v>3.4</v>
      </c>
    </row>
    <row r="363" spans="1:14" x14ac:dyDescent="0.3">
      <c r="A363">
        <v>2014</v>
      </c>
      <c r="B363" t="s">
        <v>256</v>
      </c>
      <c r="C363" t="s">
        <v>276</v>
      </c>
      <c r="D363" s="2">
        <v>5607223.1569999997</v>
      </c>
      <c r="E363" s="2">
        <v>3093874.6940000001</v>
      </c>
      <c r="F363" s="2">
        <v>8701097.8509999998</v>
      </c>
      <c r="G363" s="2">
        <v>-2513348.4629999995</v>
      </c>
      <c r="H363" s="2">
        <v>10151.73</v>
      </c>
      <c r="I363" s="2">
        <v>1257.2190000000001</v>
      </c>
      <c r="J363" s="2">
        <v>5.4</v>
      </c>
      <c r="K363" s="2">
        <v>0</v>
      </c>
      <c r="L363" s="2">
        <v>5.3</v>
      </c>
      <c r="M363" s="2">
        <v>6.2</v>
      </c>
      <c r="N363" s="2">
        <v>5.6</v>
      </c>
    </row>
    <row r="364" spans="1:14" x14ac:dyDescent="0.3">
      <c r="A364">
        <v>2014</v>
      </c>
      <c r="B364" t="s">
        <v>445</v>
      </c>
      <c r="C364" t="s">
        <v>498</v>
      </c>
      <c r="D364" s="2">
        <v>399976864.21700001</v>
      </c>
      <c r="E364" s="2">
        <v>396881845.72899997</v>
      </c>
      <c r="F364" s="2">
        <v>796858709.94599998</v>
      </c>
      <c r="G364" s="2">
        <v>-3095018.4880000353</v>
      </c>
      <c r="H364" s="2">
        <v>10980.99</v>
      </c>
      <c r="I364" s="2">
        <v>124221.6</v>
      </c>
      <c r="J364" s="2">
        <v>4.4000000000000004</v>
      </c>
      <c r="K364" s="2">
        <v>2.8</v>
      </c>
      <c r="L364" s="2">
        <v>4.3</v>
      </c>
      <c r="M364" s="2">
        <v>4.5999999999999996</v>
      </c>
      <c r="N364" s="2">
        <v>4.2</v>
      </c>
    </row>
    <row r="365" spans="1:14" x14ac:dyDescent="0.3">
      <c r="A365">
        <v>2014</v>
      </c>
      <c r="B365" t="s">
        <v>446</v>
      </c>
      <c r="C365" t="s">
        <v>500</v>
      </c>
      <c r="D365" s="2">
        <v>5131455.4400000004</v>
      </c>
      <c r="E365" s="2">
        <v>5774330.8959999997</v>
      </c>
      <c r="F365" s="2">
        <v>10905786.335999999</v>
      </c>
      <c r="G365" s="2">
        <v>642875.45599999931</v>
      </c>
      <c r="H365" s="2">
        <v>4081.02</v>
      </c>
      <c r="I365" s="2">
        <v>2923.8960000000002</v>
      </c>
      <c r="J365" s="2">
        <v>2.6</v>
      </c>
      <c r="K365" s="2">
        <v>2.6</v>
      </c>
      <c r="L365" s="2">
        <v>1.7</v>
      </c>
      <c r="M365" s="2">
        <v>3.1</v>
      </c>
      <c r="N365" s="2">
        <v>3.1</v>
      </c>
    </row>
    <row r="366" spans="1:14" x14ac:dyDescent="0.3">
      <c r="A366">
        <v>2014</v>
      </c>
      <c r="B366" t="s">
        <v>118</v>
      </c>
      <c r="C366" t="s">
        <v>488</v>
      </c>
      <c r="D366" s="2">
        <v>2366751.42</v>
      </c>
      <c r="E366" s="2">
        <v>440658.74099999998</v>
      </c>
      <c r="F366" s="2">
        <v>2807410.1609999998</v>
      </c>
      <c r="G366" s="2">
        <v>-1926092.679</v>
      </c>
      <c r="H366" s="2">
        <v>7389.89</v>
      </c>
      <c r="I366" s="2">
        <v>627.67399999999998</v>
      </c>
      <c r="J366" s="2">
        <v>3.3</v>
      </c>
      <c r="K366" s="2">
        <v>2.9</v>
      </c>
      <c r="L366" s="2">
        <v>4.2</v>
      </c>
      <c r="M366" s="2">
        <v>4.2</v>
      </c>
      <c r="N366" s="2">
        <v>3.7</v>
      </c>
    </row>
    <row r="367" spans="1:14" x14ac:dyDescent="0.3">
      <c r="A367">
        <v>2014</v>
      </c>
      <c r="B367" t="s">
        <v>257</v>
      </c>
      <c r="C367" t="s">
        <v>488</v>
      </c>
      <c r="D367" s="2">
        <v>46191742.596000001</v>
      </c>
      <c r="E367" s="2">
        <v>23815815.609000001</v>
      </c>
      <c r="F367" s="2">
        <v>70007558.204999998</v>
      </c>
      <c r="G367" s="2">
        <v>-22375926.987</v>
      </c>
      <c r="H367" s="2">
        <v>3259.72</v>
      </c>
      <c r="I367" s="2">
        <v>34318.082000000002</v>
      </c>
      <c r="J367" s="2">
        <v>4.4000000000000004</v>
      </c>
      <c r="K367" s="2">
        <v>3.8</v>
      </c>
      <c r="L367" s="2">
        <v>5.3</v>
      </c>
      <c r="M367" s="2">
        <v>4.8</v>
      </c>
      <c r="N367" s="2">
        <v>4.5999999999999996</v>
      </c>
    </row>
    <row r="368" spans="1:14" x14ac:dyDescent="0.3">
      <c r="A368">
        <v>2014</v>
      </c>
      <c r="B368" t="s">
        <v>258</v>
      </c>
      <c r="C368" t="s">
        <v>276</v>
      </c>
      <c r="D368" s="2">
        <v>8743074.2589999996</v>
      </c>
      <c r="E368" s="2">
        <v>4725331.3619999997</v>
      </c>
      <c r="F368" s="2">
        <v>13468405.620999999</v>
      </c>
      <c r="G368" s="2">
        <v>-4017742.8969999999</v>
      </c>
      <c r="H368" s="2">
        <v>619.90700000000004</v>
      </c>
      <c r="I368" s="2">
        <v>27212.382000000001</v>
      </c>
      <c r="J368" s="2">
        <v>3.5</v>
      </c>
      <c r="K368" s="2">
        <v>2.6</v>
      </c>
      <c r="L368" s="2">
        <v>4.2</v>
      </c>
      <c r="M368" s="2">
        <v>4.5</v>
      </c>
      <c r="N368" s="2">
        <v>3.7</v>
      </c>
    </row>
    <row r="369" spans="1:14" x14ac:dyDescent="0.3">
      <c r="A369">
        <v>2014</v>
      </c>
      <c r="B369" t="s">
        <v>11</v>
      </c>
      <c r="C369" t="s">
        <v>17</v>
      </c>
      <c r="D369" s="2">
        <v>16220180.228</v>
      </c>
      <c r="E369" s="2">
        <v>11451860.539999999</v>
      </c>
      <c r="F369" s="2">
        <v>27672040.767999999</v>
      </c>
      <c r="G369" s="2">
        <v>-4768319.688000001</v>
      </c>
      <c r="H369" s="2">
        <v>1230.53</v>
      </c>
      <c r="I369" s="2">
        <v>51924.182000000001</v>
      </c>
      <c r="J369" s="2">
        <v>2.4</v>
      </c>
      <c r="K369" s="2">
        <v>1.8</v>
      </c>
      <c r="L369" s="2">
        <v>2.6</v>
      </c>
      <c r="M369" s="2">
        <v>2.5</v>
      </c>
      <c r="N369" s="2">
        <v>2.2999999999999998</v>
      </c>
    </row>
    <row r="370" spans="1:14" x14ac:dyDescent="0.3">
      <c r="A370">
        <v>2014</v>
      </c>
      <c r="B370" t="s">
        <v>259</v>
      </c>
      <c r="C370" t="s">
        <v>276</v>
      </c>
      <c r="D370" s="2">
        <v>8530994.3499999996</v>
      </c>
      <c r="E370" s="2">
        <v>4612060</v>
      </c>
      <c r="F370" s="2">
        <v>13143054.35</v>
      </c>
      <c r="G370" s="2">
        <v>-3918934.3499999996</v>
      </c>
      <c r="H370" s="2">
        <v>5717.76</v>
      </c>
      <c r="I370" s="2">
        <v>2370.9920000000002</v>
      </c>
      <c r="J370" s="2">
        <v>5.4</v>
      </c>
      <c r="K370" s="2">
        <v>4.2</v>
      </c>
      <c r="L370" s="2">
        <v>6.5</v>
      </c>
      <c r="M370" s="2">
        <v>5.2</v>
      </c>
      <c r="N370" s="2">
        <v>5.3</v>
      </c>
    </row>
    <row r="371" spans="1:14" x14ac:dyDescent="0.3">
      <c r="A371">
        <v>2014</v>
      </c>
      <c r="B371" t="s">
        <v>448</v>
      </c>
      <c r="C371" t="s">
        <v>487</v>
      </c>
      <c r="D371" s="2">
        <v>7590089.8909999998</v>
      </c>
      <c r="E371" s="2">
        <v>900858.62699999998</v>
      </c>
      <c r="F371" s="2">
        <v>8490948.5179999992</v>
      </c>
      <c r="G371" s="2">
        <v>-6689231.2639999995</v>
      </c>
      <c r="H371" s="2">
        <v>705.94</v>
      </c>
      <c r="I371" s="2">
        <v>28323.241000000002</v>
      </c>
      <c r="J371" s="2">
        <v>2.9</v>
      </c>
      <c r="K371" s="2">
        <v>0</v>
      </c>
      <c r="L371" s="2">
        <v>2.2000000000000002</v>
      </c>
      <c r="M371" s="2">
        <v>2.9</v>
      </c>
      <c r="N371" s="2">
        <v>2.9</v>
      </c>
    </row>
    <row r="372" spans="1:14" x14ac:dyDescent="0.3">
      <c r="A372">
        <v>2014</v>
      </c>
      <c r="B372" t="s">
        <v>117</v>
      </c>
      <c r="C372" t="s">
        <v>488</v>
      </c>
      <c r="D372" s="2">
        <v>589569928.46000004</v>
      </c>
      <c r="E372" s="2">
        <v>672410498.27999997</v>
      </c>
      <c r="F372" s="2">
        <v>1261980426.74</v>
      </c>
      <c r="G372" s="2">
        <v>82840569.819999933</v>
      </c>
      <c r="H372" s="2">
        <v>52914.14</v>
      </c>
      <c r="I372" s="2">
        <v>16889.356</v>
      </c>
      <c r="J372" s="2">
        <v>5.7</v>
      </c>
      <c r="K372" s="2">
        <v>0</v>
      </c>
      <c r="L372" s="2">
        <v>7.4</v>
      </c>
      <c r="M372" s="2">
        <v>6.3</v>
      </c>
      <c r="N372" s="2">
        <v>6.5</v>
      </c>
    </row>
    <row r="373" spans="1:14" x14ac:dyDescent="0.3">
      <c r="A373">
        <v>2014</v>
      </c>
      <c r="B373" t="s">
        <v>449</v>
      </c>
      <c r="C373" t="s">
        <v>497</v>
      </c>
      <c r="D373" s="2">
        <v>42509938.256999999</v>
      </c>
      <c r="E373" s="2">
        <v>41619847.774999999</v>
      </c>
      <c r="F373" s="2">
        <v>84129786.032000005</v>
      </c>
      <c r="G373" s="2">
        <v>-890090.48200000077</v>
      </c>
      <c r="H373" s="2">
        <v>43857.78</v>
      </c>
      <c r="I373" s="2">
        <v>4566.7</v>
      </c>
      <c r="J373" s="2">
        <v>4.9000000000000004</v>
      </c>
      <c r="K373" s="2">
        <v>3.7</v>
      </c>
      <c r="L373" s="2">
        <v>5.8</v>
      </c>
      <c r="M373" s="2">
        <v>5.9</v>
      </c>
      <c r="N373" s="2">
        <v>5.0999999999999996</v>
      </c>
    </row>
    <row r="374" spans="1:14" x14ac:dyDescent="0.3">
      <c r="A374">
        <v>2014</v>
      </c>
      <c r="B374" t="s">
        <v>450</v>
      </c>
      <c r="C374" t="s">
        <v>276</v>
      </c>
      <c r="D374" s="2">
        <v>6945800</v>
      </c>
      <c r="E374" s="2">
        <v>4973501.4340000004</v>
      </c>
      <c r="F374" s="2">
        <v>11919301.434</v>
      </c>
      <c r="G374" s="2">
        <v>-1972298.5659999996</v>
      </c>
      <c r="H374" s="2">
        <v>1975.47</v>
      </c>
      <c r="I374" s="2">
        <v>6013.9970000000003</v>
      </c>
      <c r="J374" s="2">
        <v>3.6</v>
      </c>
      <c r="K374" s="2">
        <v>0</v>
      </c>
      <c r="L374" s="2">
        <v>3.2</v>
      </c>
      <c r="M374" s="2">
        <v>3.7</v>
      </c>
      <c r="N374" s="2">
        <v>3.3</v>
      </c>
    </row>
    <row r="375" spans="1:14" x14ac:dyDescent="0.3">
      <c r="A375">
        <v>2014</v>
      </c>
      <c r="B375" t="s">
        <v>260</v>
      </c>
      <c r="C375" t="s">
        <v>276</v>
      </c>
      <c r="D375" s="2">
        <v>2151091.9649999999</v>
      </c>
      <c r="E375" s="2">
        <v>1444502</v>
      </c>
      <c r="F375" s="2">
        <v>3595593.9649999999</v>
      </c>
      <c r="G375" s="2">
        <v>-706589.96499999985</v>
      </c>
      <c r="H375" s="2">
        <v>481.61200000000002</v>
      </c>
      <c r="I375" s="2">
        <v>19148.219000000001</v>
      </c>
      <c r="J375" s="2">
        <v>3.4</v>
      </c>
      <c r="K375" s="2">
        <v>2.6</v>
      </c>
      <c r="L375" s="2">
        <v>3.4</v>
      </c>
      <c r="M375" s="2">
        <v>3.4</v>
      </c>
      <c r="N375" s="2">
        <v>3</v>
      </c>
    </row>
    <row r="376" spans="1:14" x14ac:dyDescent="0.3">
      <c r="A376">
        <v>2014</v>
      </c>
      <c r="B376" t="s">
        <v>261</v>
      </c>
      <c r="C376" t="s">
        <v>276</v>
      </c>
      <c r="D376" s="2">
        <v>58300000</v>
      </c>
      <c r="E376" s="2">
        <v>102878499.711</v>
      </c>
      <c r="F376" s="2">
        <v>161178499.711</v>
      </c>
      <c r="G376" s="2">
        <v>44578499.710999995</v>
      </c>
      <c r="H376" s="2">
        <v>3268.39</v>
      </c>
      <c r="I376" s="2">
        <v>176460.50200000001</v>
      </c>
      <c r="J376" s="2">
        <v>3.4</v>
      </c>
      <c r="K376" s="2">
        <v>1.9</v>
      </c>
      <c r="L376" s="2">
        <v>3.6</v>
      </c>
      <c r="M376" s="2">
        <v>4.8</v>
      </c>
      <c r="N376" s="2">
        <v>3.4</v>
      </c>
    </row>
    <row r="377" spans="1:14" x14ac:dyDescent="0.3">
      <c r="A377">
        <v>2014</v>
      </c>
      <c r="B377" t="s">
        <v>115</v>
      </c>
      <c r="C377" t="s">
        <v>488</v>
      </c>
      <c r="D377" s="2">
        <v>89439400.934</v>
      </c>
      <c r="E377" s="2">
        <v>144611289.84299999</v>
      </c>
      <c r="F377" s="2">
        <v>234050690.77700001</v>
      </c>
      <c r="G377" s="2">
        <v>55171888.908999994</v>
      </c>
      <c r="H377" s="2">
        <v>96837.61</v>
      </c>
      <c r="I377" s="2">
        <v>5140.3109999999997</v>
      </c>
      <c r="J377" s="2">
        <v>3.9</v>
      </c>
      <c r="K377" s="2">
        <v>3.9</v>
      </c>
      <c r="L377" s="2">
        <v>5.7</v>
      </c>
      <c r="M377" s="2">
        <v>6.1</v>
      </c>
      <c r="N377" s="2">
        <v>0.3</v>
      </c>
    </row>
    <row r="378" spans="1:14" x14ac:dyDescent="0.3">
      <c r="A378">
        <v>2014</v>
      </c>
      <c r="B378" t="s">
        <v>164</v>
      </c>
      <c r="C378" t="s">
        <v>137</v>
      </c>
      <c r="D378" s="2">
        <v>29303100.254999999</v>
      </c>
      <c r="E378" s="2">
        <v>50718324.402999997</v>
      </c>
      <c r="F378" s="2">
        <v>80021424.657999992</v>
      </c>
      <c r="G378" s="2">
        <v>21415224.147999998</v>
      </c>
      <c r="H378" s="2">
        <v>21814.15</v>
      </c>
      <c r="I378" s="2">
        <v>3960.9250000000002</v>
      </c>
      <c r="J378" s="2">
        <v>5.7</v>
      </c>
      <c r="K378" s="2">
        <v>0</v>
      </c>
      <c r="L378" s="2">
        <v>5.9</v>
      </c>
      <c r="M378" s="2">
        <v>6.2</v>
      </c>
      <c r="N378" s="2">
        <v>5.9</v>
      </c>
    </row>
    <row r="379" spans="1:14" x14ac:dyDescent="0.3">
      <c r="A379">
        <v>2014</v>
      </c>
      <c r="B379" t="s">
        <v>451</v>
      </c>
      <c r="C379" t="s">
        <v>487</v>
      </c>
      <c r="D379" s="2">
        <v>47544888.942000002</v>
      </c>
      <c r="E379" s="2">
        <v>24722182.149</v>
      </c>
      <c r="F379" s="2">
        <v>72267071.091000006</v>
      </c>
      <c r="G379" s="2">
        <v>-22822706.793000001</v>
      </c>
      <c r="H379" s="2">
        <v>1312.43</v>
      </c>
      <c r="I379" s="2">
        <v>185546.25700000001</v>
      </c>
      <c r="J379" s="2">
        <v>6</v>
      </c>
      <c r="K379" s="2">
        <v>0</v>
      </c>
      <c r="L379" s="2">
        <v>5.2</v>
      </c>
      <c r="M379" s="2">
        <v>5.0999999999999996</v>
      </c>
      <c r="N379" s="2">
        <v>5.4</v>
      </c>
    </row>
    <row r="380" spans="1:14" x14ac:dyDescent="0.3">
      <c r="A380">
        <v>2014</v>
      </c>
      <c r="B380" t="s">
        <v>453</v>
      </c>
      <c r="C380" t="s">
        <v>498</v>
      </c>
      <c r="D380" s="2">
        <v>24400500</v>
      </c>
      <c r="E380" s="2">
        <v>12959956.513</v>
      </c>
      <c r="F380" s="2">
        <v>37360456.512999997</v>
      </c>
      <c r="G380" s="2">
        <v>-11440543.487</v>
      </c>
      <c r="H380" s="2">
        <v>12756.95</v>
      </c>
      <c r="I380" s="2">
        <v>3903.9859999999999</v>
      </c>
      <c r="J380" s="2">
        <v>4.7</v>
      </c>
      <c r="K380" s="2">
        <v>3.9</v>
      </c>
      <c r="L380" s="2">
        <v>6.3</v>
      </c>
      <c r="M380" s="2">
        <v>6.1</v>
      </c>
      <c r="N380" s="2">
        <v>5</v>
      </c>
    </row>
    <row r="381" spans="1:14" x14ac:dyDescent="0.3">
      <c r="A381">
        <v>2014</v>
      </c>
      <c r="B381" t="s">
        <v>455</v>
      </c>
      <c r="C381" t="s">
        <v>498</v>
      </c>
      <c r="D381" s="2">
        <v>12168557.586999999</v>
      </c>
      <c r="E381" s="2">
        <v>9635735.1870000008</v>
      </c>
      <c r="F381" s="2">
        <v>21804292.774</v>
      </c>
      <c r="G381" s="2">
        <v>-2532822.3999999985</v>
      </c>
      <c r="H381" s="2">
        <v>6050.04</v>
      </c>
      <c r="I381" s="2">
        <v>6552.5839999999998</v>
      </c>
      <c r="J381" s="2">
        <v>2.5</v>
      </c>
      <c r="K381" s="2">
        <v>0</v>
      </c>
      <c r="L381" s="2">
        <v>3.2</v>
      </c>
      <c r="M381" s="2">
        <v>2.6</v>
      </c>
      <c r="N381" s="2">
        <v>5.7</v>
      </c>
    </row>
    <row r="382" spans="1:14" x14ac:dyDescent="0.3">
      <c r="A382">
        <v>2014</v>
      </c>
      <c r="B382" t="s">
        <v>12</v>
      </c>
      <c r="C382" t="s">
        <v>17</v>
      </c>
      <c r="D382" s="2">
        <v>67718868.518999994</v>
      </c>
      <c r="E382" s="2">
        <v>61809755.229999997</v>
      </c>
      <c r="F382" s="2">
        <v>129528623.74899998</v>
      </c>
      <c r="G382" s="2">
        <v>-5909113.2889999971</v>
      </c>
      <c r="H382" s="2">
        <v>2849.27</v>
      </c>
      <c r="I382" s="2">
        <v>100102.249</v>
      </c>
      <c r="J382" s="2">
        <v>3.6</v>
      </c>
      <c r="K382" s="2">
        <v>2.2999999999999998</v>
      </c>
      <c r="L382" s="2">
        <v>3.5</v>
      </c>
      <c r="M382" s="2">
        <v>3.6</v>
      </c>
      <c r="N382" s="2">
        <v>3.7</v>
      </c>
    </row>
    <row r="383" spans="1:14" x14ac:dyDescent="0.3">
      <c r="A383">
        <v>2014</v>
      </c>
      <c r="B383" t="s">
        <v>114</v>
      </c>
      <c r="C383" t="s">
        <v>488</v>
      </c>
      <c r="D383" s="2">
        <v>216687292.345</v>
      </c>
      <c r="E383" s="2">
        <v>214476794.17300001</v>
      </c>
      <c r="F383" s="2">
        <v>431164086.51800001</v>
      </c>
      <c r="G383" s="2">
        <v>-2210498.1719999909</v>
      </c>
      <c r="H383" s="2">
        <v>14342.83</v>
      </c>
      <c r="I383" s="2">
        <v>38293.06</v>
      </c>
      <c r="J383" s="2">
        <v>3</v>
      </c>
      <c r="K383" s="2">
        <v>3.8</v>
      </c>
      <c r="L383" s="2">
        <v>3.5</v>
      </c>
      <c r="M383" s="2">
        <v>3.9</v>
      </c>
      <c r="N383" s="2">
        <v>3.5</v>
      </c>
    </row>
    <row r="384" spans="1:14" x14ac:dyDescent="0.3">
      <c r="A384">
        <v>2014</v>
      </c>
      <c r="B384" t="s">
        <v>113</v>
      </c>
      <c r="C384" t="s">
        <v>488</v>
      </c>
      <c r="D384" s="2">
        <v>78395890.972000003</v>
      </c>
      <c r="E384" s="2">
        <v>63834385.666000001</v>
      </c>
      <c r="F384" s="2">
        <v>142230276.63800001</v>
      </c>
      <c r="G384" s="2">
        <v>-14561505.306000002</v>
      </c>
      <c r="H384" s="2">
        <v>22112.54</v>
      </c>
      <c r="I384" s="2">
        <v>10471.168</v>
      </c>
      <c r="J384" s="2">
        <v>6.4</v>
      </c>
      <c r="K384" s="2">
        <v>4.8</v>
      </c>
      <c r="L384" s="2">
        <v>6</v>
      </c>
      <c r="M384" s="2">
        <v>5.3</v>
      </c>
      <c r="N384" s="2">
        <v>5.6</v>
      </c>
    </row>
    <row r="385" spans="1:14" x14ac:dyDescent="0.3">
      <c r="A385">
        <v>2014</v>
      </c>
      <c r="B385" t="s">
        <v>165</v>
      </c>
      <c r="C385" t="s">
        <v>137</v>
      </c>
      <c r="D385" s="2">
        <v>30447655.949000001</v>
      </c>
      <c r="E385" s="2">
        <v>131591553.318</v>
      </c>
      <c r="F385" s="2">
        <v>162039209.26700002</v>
      </c>
      <c r="G385" s="2">
        <v>101143897.369</v>
      </c>
      <c r="H385" s="2">
        <v>93054.14</v>
      </c>
      <c r="I385" s="2">
        <v>2374.4189999999999</v>
      </c>
      <c r="J385" s="2">
        <v>5.4</v>
      </c>
      <c r="K385" s="2">
        <v>0</v>
      </c>
      <c r="L385" s="2">
        <v>5.4</v>
      </c>
      <c r="M385" s="2">
        <v>6.2</v>
      </c>
      <c r="N385" s="2">
        <v>5.6</v>
      </c>
    </row>
    <row r="386" spans="1:14" x14ac:dyDescent="0.3">
      <c r="A386">
        <v>2014</v>
      </c>
      <c r="B386" t="s">
        <v>111</v>
      </c>
      <c r="C386" t="s">
        <v>488</v>
      </c>
      <c r="D386" s="2">
        <v>77889070.908999994</v>
      </c>
      <c r="E386" s="2">
        <v>69877890.843999997</v>
      </c>
      <c r="F386" s="2">
        <v>147766961.75299999</v>
      </c>
      <c r="G386" s="2">
        <v>-8011180.0649999976</v>
      </c>
      <c r="H386" s="2">
        <v>10004.879999999999</v>
      </c>
      <c r="I386" s="2">
        <v>19972.736000000001</v>
      </c>
      <c r="J386" s="2">
        <v>2.8</v>
      </c>
      <c r="K386" s="2">
        <v>2.9</v>
      </c>
      <c r="L386" s="2">
        <v>3.4</v>
      </c>
      <c r="M386" s="2">
        <v>3.6</v>
      </c>
      <c r="N386" s="2">
        <v>3.8</v>
      </c>
    </row>
    <row r="387" spans="1:14" x14ac:dyDescent="0.3">
      <c r="A387">
        <v>2014</v>
      </c>
      <c r="B387" t="s">
        <v>110</v>
      </c>
      <c r="C387" t="s">
        <v>488</v>
      </c>
      <c r="D387" s="2">
        <v>286648776.87800002</v>
      </c>
      <c r="E387" s="2">
        <v>497833528.84799999</v>
      </c>
      <c r="F387" s="2">
        <v>784482305.72600007</v>
      </c>
      <c r="G387" s="2">
        <v>211184751.96999997</v>
      </c>
      <c r="H387" s="2">
        <v>14305.57</v>
      </c>
      <c r="I387" s="2">
        <v>143761.378</v>
      </c>
      <c r="J387" s="2">
        <v>2.7</v>
      </c>
      <c r="K387" s="2">
        <v>4.3</v>
      </c>
      <c r="L387" s="2">
        <v>3.9</v>
      </c>
      <c r="M387" s="2">
        <v>4.0999999999999996</v>
      </c>
      <c r="N387" s="2">
        <v>4.0999999999999996</v>
      </c>
    </row>
    <row r="388" spans="1:14" x14ac:dyDescent="0.3">
      <c r="A388">
        <v>2014</v>
      </c>
      <c r="B388" t="s">
        <v>262</v>
      </c>
      <c r="C388" t="s">
        <v>276</v>
      </c>
      <c r="D388" s="2">
        <v>2469760</v>
      </c>
      <c r="E388" s="2">
        <v>653364.88600000006</v>
      </c>
      <c r="F388" s="2">
        <v>3123124.8859999999</v>
      </c>
      <c r="G388" s="2">
        <v>-1816395.1140000001</v>
      </c>
      <c r="H388" s="2">
        <v>727.96900000000005</v>
      </c>
      <c r="I388" s="2">
        <v>11345.357</v>
      </c>
      <c r="J388" s="2">
        <v>4.4000000000000004</v>
      </c>
      <c r="K388" s="2">
        <v>0</v>
      </c>
      <c r="L388" s="2">
        <v>3.6</v>
      </c>
      <c r="M388" s="2">
        <v>5.2</v>
      </c>
      <c r="N388" s="2">
        <v>4.4000000000000004</v>
      </c>
    </row>
    <row r="389" spans="1:14" x14ac:dyDescent="0.3">
      <c r="A389">
        <v>2014</v>
      </c>
      <c r="B389" t="s">
        <v>166</v>
      </c>
      <c r="C389" t="s">
        <v>137</v>
      </c>
      <c r="D389" s="2">
        <v>168239638.20300001</v>
      </c>
      <c r="E389" s="2">
        <v>341947182.54400003</v>
      </c>
      <c r="F389" s="2">
        <v>510186820.74700004</v>
      </c>
      <c r="G389" s="2">
        <v>173707544.34100002</v>
      </c>
      <c r="H389" s="2">
        <v>24580.47</v>
      </c>
      <c r="I389" s="2">
        <v>30776.722000000002</v>
      </c>
      <c r="J389" s="2">
        <v>5.4</v>
      </c>
      <c r="K389" s="2">
        <v>4.5</v>
      </c>
      <c r="L389" s="2">
        <v>5.8</v>
      </c>
      <c r="M389" s="2">
        <v>5.8</v>
      </c>
      <c r="N389" s="2">
        <v>5.3</v>
      </c>
    </row>
    <row r="390" spans="1:14" x14ac:dyDescent="0.3">
      <c r="A390">
        <v>2014</v>
      </c>
      <c r="B390" t="s">
        <v>264</v>
      </c>
      <c r="C390" t="s">
        <v>276</v>
      </c>
      <c r="D390" s="2">
        <v>6502674.1710000001</v>
      </c>
      <c r="E390" s="2">
        <v>2750172.1370000001</v>
      </c>
      <c r="F390" s="2">
        <v>9252846.3080000002</v>
      </c>
      <c r="G390" s="2">
        <v>-3752502.034</v>
      </c>
      <c r="H390" s="2">
        <v>1361.35</v>
      </c>
      <c r="I390" s="2">
        <v>14546.111000000001</v>
      </c>
      <c r="J390" s="2">
        <v>4</v>
      </c>
      <c r="K390" s="2">
        <v>2.2999999999999998</v>
      </c>
      <c r="L390" s="2">
        <v>5.2</v>
      </c>
      <c r="M390" s="2">
        <v>4.5999999999999996</v>
      </c>
      <c r="N390" s="2">
        <v>4</v>
      </c>
    </row>
    <row r="391" spans="1:14" x14ac:dyDescent="0.3">
      <c r="A391">
        <v>2014</v>
      </c>
      <c r="B391" t="s">
        <v>109</v>
      </c>
      <c r="C391" t="s">
        <v>488</v>
      </c>
      <c r="D391" s="2">
        <v>20608584.765000001</v>
      </c>
      <c r="E391" s="2">
        <v>14843348.443</v>
      </c>
      <c r="F391" s="2">
        <v>35451933.208000004</v>
      </c>
      <c r="G391" s="2">
        <v>-5765236.3220000006</v>
      </c>
      <c r="H391" s="2">
        <v>6598.94</v>
      </c>
      <c r="I391" s="2">
        <v>8884.7119999999995</v>
      </c>
      <c r="J391" s="2">
        <v>2.9</v>
      </c>
      <c r="K391" s="2">
        <v>2.1</v>
      </c>
      <c r="L391" s="2">
        <v>2.6</v>
      </c>
      <c r="M391" s="2">
        <v>3.5</v>
      </c>
      <c r="N391" s="2">
        <v>3.3</v>
      </c>
    </row>
    <row r="392" spans="1:14" x14ac:dyDescent="0.3">
      <c r="A392">
        <v>2014</v>
      </c>
      <c r="B392" t="s">
        <v>265</v>
      </c>
      <c r="C392" t="s">
        <v>276</v>
      </c>
      <c r="D392" s="2">
        <v>1075327.0660000001</v>
      </c>
      <c r="E392" s="2">
        <v>551249.86</v>
      </c>
      <c r="F392" s="2">
        <v>1626576.926</v>
      </c>
      <c r="G392" s="2">
        <v>-524077.20600000012</v>
      </c>
      <c r="H392" s="2">
        <v>14701.37</v>
      </c>
      <c r="I392" s="2">
        <v>93.254000000000005</v>
      </c>
      <c r="J392" s="2">
        <v>4.2</v>
      </c>
      <c r="K392" s="2">
        <v>0</v>
      </c>
      <c r="L392" s="2">
        <v>5</v>
      </c>
      <c r="M392" s="2">
        <v>4.9000000000000004</v>
      </c>
      <c r="N392" s="2">
        <v>4.7</v>
      </c>
    </row>
    <row r="393" spans="1:14" x14ac:dyDescent="0.3">
      <c r="A393">
        <v>2014</v>
      </c>
      <c r="B393" t="s">
        <v>266</v>
      </c>
      <c r="C393" t="s">
        <v>276</v>
      </c>
      <c r="D393" s="2">
        <v>1568000</v>
      </c>
      <c r="E393" s="2">
        <v>1552000</v>
      </c>
      <c r="F393" s="2">
        <v>3120000</v>
      </c>
      <c r="G393" s="2">
        <v>-16000</v>
      </c>
      <c r="H393" s="2">
        <v>721.55799999999999</v>
      </c>
      <c r="I393" s="2">
        <v>7079.1620000000003</v>
      </c>
      <c r="J393" s="2">
        <v>3</v>
      </c>
      <c r="K393" s="2">
        <v>0</v>
      </c>
      <c r="L393" s="2">
        <v>3.4</v>
      </c>
      <c r="M393" s="2">
        <v>2.7</v>
      </c>
      <c r="N393" s="2">
        <v>2.9</v>
      </c>
    </row>
    <row r="394" spans="1:14" x14ac:dyDescent="0.3">
      <c r="A394">
        <v>2014</v>
      </c>
      <c r="B394" t="s">
        <v>13</v>
      </c>
      <c r="C394" t="s">
        <v>17</v>
      </c>
      <c r="D394" s="2">
        <v>366247321.66000003</v>
      </c>
      <c r="E394" s="2">
        <v>409768670.14300001</v>
      </c>
      <c r="F394" s="2">
        <v>776015991.80299997</v>
      </c>
      <c r="G394" s="2">
        <v>43521348.48299998</v>
      </c>
      <c r="H394" s="2">
        <v>57271.72</v>
      </c>
      <c r="I394" s="2">
        <v>5448.3419999999996</v>
      </c>
      <c r="J394" s="2">
        <v>6.1</v>
      </c>
      <c r="K394" s="2">
        <v>0</v>
      </c>
      <c r="L394" s="2">
        <v>6.7</v>
      </c>
      <c r="M394" s="2">
        <v>6.8</v>
      </c>
      <c r="N394" s="2">
        <v>6.3</v>
      </c>
    </row>
    <row r="395" spans="1:14" x14ac:dyDescent="0.3">
      <c r="A395">
        <v>2014</v>
      </c>
      <c r="B395" t="s">
        <v>107</v>
      </c>
      <c r="C395" t="s">
        <v>488</v>
      </c>
      <c r="D395" s="2">
        <v>33933913.630000003</v>
      </c>
      <c r="E395" s="2">
        <v>35955705.450000003</v>
      </c>
      <c r="F395" s="2">
        <v>69889619.080000013</v>
      </c>
      <c r="G395" s="2">
        <v>2021791.8200000003</v>
      </c>
      <c r="H395" s="2">
        <v>24243.95</v>
      </c>
      <c r="I395" s="2">
        <v>2070.8449999999998</v>
      </c>
      <c r="J395" s="2">
        <v>5.4</v>
      </c>
      <c r="K395" s="2">
        <v>3.5</v>
      </c>
      <c r="L395" s="2">
        <v>6.1</v>
      </c>
      <c r="M395" s="2">
        <v>4.9000000000000004</v>
      </c>
      <c r="N395" s="2">
        <v>4.9000000000000004</v>
      </c>
    </row>
    <row r="396" spans="1:14" x14ac:dyDescent="0.3">
      <c r="A396">
        <v>2014</v>
      </c>
      <c r="B396" t="s">
        <v>268</v>
      </c>
      <c r="C396" t="s">
        <v>276</v>
      </c>
      <c r="D396" s="2">
        <v>99794452.591000006</v>
      </c>
      <c r="E396" s="2">
        <v>92589502.650000006</v>
      </c>
      <c r="F396" s="2">
        <v>192383955.241</v>
      </c>
      <c r="G396" s="2">
        <v>-7204949.9409999996</v>
      </c>
      <c r="H396" s="2">
        <v>6508.78</v>
      </c>
      <c r="I396" s="2">
        <v>54539.571000000004</v>
      </c>
      <c r="J396" s="2">
        <v>5.0999999999999996</v>
      </c>
      <c r="K396" s="2">
        <v>3.6</v>
      </c>
      <c r="L396" s="2">
        <v>5.6</v>
      </c>
      <c r="M396" s="2">
        <v>6.1</v>
      </c>
      <c r="N396" s="2">
        <v>5.0999999999999996</v>
      </c>
    </row>
    <row r="397" spans="1:14" x14ac:dyDescent="0.3">
      <c r="A397">
        <v>2014</v>
      </c>
      <c r="B397" t="s">
        <v>106</v>
      </c>
      <c r="C397" t="s">
        <v>488</v>
      </c>
      <c r="D397" s="2">
        <v>350977772.97000003</v>
      </c>
      <c r="E397" s="2">
        <v>318649311.79400003</v>
      </c>
      <c r="F397" s="2">
        <v>669627084.76400006</v>
      </c>
      <c r="G397" s="2">
        <v>-32328461.175999999</v>
      </c>
      <c r="H397" s="2">
        <v>29686.68</v>
      </c>
      <c r="I397" s="2">
        <v>46521.826999999997</v>
      </c>
      <c r="J397" s="2">
        <v>6.5</v>
      </c>
      <c r="K397" s="2">
        <v>6.5</v>
      </c>
      <c r="L397" s="2">
        <v>6</v>
      </c>
      <c r="M397" s="2">
        <v>6.2</v>
      </c>
      <c r="N397" s="2">
        <v>6.3</v>
      </c>
    </row>
    <row r="398" spans="1:14" x14ac:dyDescent="0.3">
      <c r="A398">
        <v>2014</v>
      </c>
      <c r="B398" t="s">
        <v>463</v>
      </c>
      <c r="C398" t="s">
        <v>487</v>
      </c>
      <c r="D398" s="2">
        <v>19244461.188000001</v>
      </c>
      <c r="E398" s="2">
        <v>11295485.897</v>
      </c>
      <c r="F398" s="2">
        <v>30539947.085000001</v>
      </c>
      <c r="G398" s="2">
        <v>-7948975.2910000011</v>
      </c>
      <c r="H398" s="2">
        <v>3818.4</v>
      </c>
      <c r="I398" s="2">
        <v>20623.563999999998</v>
      </c>
      <c r="J398" s="2">
        <v>5.0999999999999996</v>
      </c>
      <c r="K398" s="2">
        <v>3.7</v>
      </c>
      <c r="L398" s="2">
        <v>4.2</v>
      </c>
      <c r="M398" s="2">
        <v>4.8</v>
      </c>
      <c r="N398" s="2">
        <v>5</v>
      </c>
    </row>
    <row r="399" spans="1:14" x14ac:dyDescent="0.3">
      <c r="A399">
        <v>2014</v>
      </c>
      <c r="B399" t="s">
        <v>464</v>
      </c>
      <c r="C399" t="s">
        <v>498</v>
      </c>
      <c r="D399" s="2">
        <v>1826727.942</v>
      </c>
      <c r="E399" s="2">
        <v>1917670.7860000001</v>
      </c>
      <c r="F399" s="2">
        <v>3744398.7280000001</v>
      </c>
      <c r="G399" s="2">
        <v>90942.844000000041</v>
      </c>
      <c r="H399" s="2">
        <v>9379</v>
      </c>
      <c r="I399" s="2">
        <v>547.928</v>
      </c>
      <c r="J399" s="2">
        <v>4</v>
      </c>
      <c r="K399" s="2">
        <v>0</v>
      </c>
      <c r="L399" s="2">
        <v>4.4000000000000004</v>
      </c>
      <c r="M399" s="2">
        <v>3.6</v>
      </c>
      <c r="N399" s="2">
        <v>4</v>
      </c>
    </row>
    <row r="400" spans="1:14" x14ac:dyDescent="0.3">
      <c r="A400">
        <v>2014</v>
      </c>
      <c r="B400" t="s">
        <v>105</v>
      </c>
      <c r="C400" t="s">
        <v>488</v>
      </c>
      <c r="D400" s="2">
        <v>162257051.13600001</v>
      </c>
      <c r="E400" s="2">
        <v>164680012.83899999</v>
      </c>
      <c r="F400" s="2">
        <v>326937063.97500002</v>
      </c>
      <c r="G400" s="2">
        <v>2422961.7029999793</v>
      </c>
      <c r="H400" s="2">
        <v>58930.15</v>
      </c>
      <c r="I400" s="2">
        <v>9689.3760000000002</v>
      </c>
      <c r="J400" s="2">
        <v>5.9</v>
      </c>
      <c r="K400" s="2">
        <v>5</v>
      </c>
      <c r="L400" s="2">
        <v>6.1</v>
      </c>
      <c r="M400" s="2">
        <v>5.9</v>
      </c>
      <c r="N400" s="2">
        <v>5.7</v>
      </c>
    </row>
    <row r="401" spans="1:14" x14ac:dyDescent="0.3">
      <c r="A401">
        <v>2014</v>
      </c>
      <c r="B401" t="s">
        <v>104</v>
      </c>
      <c r="C401" t="s">
        <v>488</v>
      </c>
      <c r="D401" s="2">
        <v>275053992.63499999</v>
      </c>
      <c r="E401" s="2">
        <v>311145884.17799997</v>
      </c>
      <c r="F401" s="2">
        <v>586199876.81299996</v>
      </c>
      <c r="G401" s="2">
        <v>36091891.542999983</v>
      </c>
      <c r="H401" s="2">
        <v>87161.62</v>
      </c>
      <c r="I401" s="2">
        <v>8266.7559999999994</v>
      </c>
      <c r="J401" s="2">
        <v>6</v>
      </c>
      <c r="K401" s="2">
        <v>6.6</v>
      </c>
      <c r="L401" s="2">
        <v>4.9000000000000004</v>
      </c>
      <c r="M401" s="2">
        <v>6.1</v>
      </c>
      <c r="N401" s="2">
        <v>6.6</v>
      </c>
    </row>
    <row r="402" spans="1:14" x14ac:dyDescent="0.3">
      <c r="A402">
        <v>2014</v>
      </c>
      <c r="B402" t="s">
        <v>465</v>
      </c>
      <c r="C402" t="s">
        <v>137</v>
      </c>
      <c r="D402" s="2">
        <v>4297400</v>
      </c>
      <c r="E402" s="2">
        <v>959243.07700000005</v>
      </c>
      <c r="F402" s="2">
        <v>5256643.0769999996</v>
      </c>
      <c r="G402" s="2">
        <v>-3338156.923</v>
      </c>
      <c r="H402" s="2">
        <v>1105.2</v>
      </c>
      <c r="I402" s="2">
        <v>8362.7450000000008</v>
      </c>
      <c r="J402" s="2">
        <v>3</v>
      </c>
      <c r="K402" s="2">
        <v>3</v>
      </c>
      <c r="L402" s="2">
        <v>2.1</v>
      </c>
      <c r="M402" s="2">
        <v>4</v>
      </c>
      <c r="N402" s="2">
        <v>3.4</v>
      </c>
    </row>
    <row r="403" spans="1:14" x14ac:dyDescent="0.3">
      <c r="A403">
        <v>2014</v>
      </c>
      <c r="B403" t="s">
        <v>14</v>
      </c>
      <c r="C403" t="s">
        <v>17</v>
      </c>
      <c r="D403" s="2">
        <v>227931507.41299999</v>
      </c>
      <c r="E403" s="2">
        <v>227572764.09599999</v>
      </c>
      <c r="F403" s="2">
        <v>455504271.50899994</v>
      </c>
      <c r="G403" s="2">
        <v>-358743.31700000167</v>
      </c>
      <c r="H403" s="2">
        <v>6079.69</v>
      </c>
      <c r="I403" s="2">
        <v>68416.771999999997</v>
      </c>
      <c r="J403" s="2">
        <v>4.5</v>
      </c>
      <c r="K403" s="2">
        <v>2.4</v>
      </c>
      <c r="L403" s="2">
        <v>4.5</v>
      </c>
      <c r="M403" s="2">
        <v>5.3</v>
      </c>
      <c r="N403" s="2">
        <v>4.0999999999999996</v>
      </c>
    </row>
    <row r="404" spans="1:14" x14ac:dyDescent="0.3">
      <c r="A404">
        <v>2014</v>
      </c>
      <c r="B404" t="s">
        <v>15</v>
      </c>
      <c r="C404" t="s">
        <v>17</v>
      </c>
      <c r="D404" s="2">
        <v>884643.23800000001</v>
      </c>
      <c r="E404" s="2">
        <v>15712.300999999999</v>
      </c>
      <c r="F404" s="2">
        <v>900355.53899999999</v>
      </c>
      <c r="G404" s="2">
        <v>-868930.93700000003</v>
      </c>
      <c r="H404" s="2">
        <v>3494.85</v>
      </c>
      <c r="I404" s="2">
        <v>1212.8140000000001</v>
      </c>
      <c r="J404" s="2">
        <v>1.9</v>
      </c>
      <c r="K404" s="2">
        <v>0</v>
      </c>
      <c r="L404" s="2">
        <v>2.2000000000000002</v>
      </c>
      <c r="M404" s="2">
        <v>2.2000000000000002</v>
      </c>
      <c r="N404" s="2">
        <v>2.9</v>
      </c>
    </row>
    <row r="405" spans="1:14" x14ac:dyDescent="0.3">
      <c r="A405">
        <v>2014</v>
      </c>
      <c r="B405" t="s">
        <v>467</v>
      </c>
      <c r="C405" t="s">
        <v>498</v>
      </c>
      <c r="D405" s="2">
        <v>11411688.219000001</v>
      </c>
      <c r="E405" s="2">
        <v>14526144.923</v>
      </c>
      <c r="F405" s="2">
        <v>25937833.142000001</v>
      </c>
      <c r="G405" s="2">
        <v>3114456.7039999999</v>
      </c>
      <c r="H405" s="2">
        <v>20288.060000000001</v>
      </c>
      <c r="I405" s="2">
        <v>1354.4929999999999</v>
      </c>
      <c r="J405" s="2">
        <v>4</v>
      </c>
      <c r="K405" s="2">
        <v>0</v>
      </c>
      <c r="L405" s="2">
        <v>4.2</v>
      </c>
      <c r="M405" s="2">
        <v>4.8</v>
      </c>
      <c r="N405" s="2">
        <v>4.5999999999999996</v>
      </c>
    </row>
    <row r="406" spans="1:14" x14ac:dyDescent="0.3">
      <c r="A406">
        <v>2014</v>
      </c>
      <c r="B406" t="s">
        <v>271</v>
      </c>
      <c r="C406" t="s">
        <v>276</v>
      </c>
      <c r="D406" s="2">
        <v>24793340.074999999</v>
      </c>
      <c r="E406" s="2">
        <v>16759747.696</v>
      </c>
      <c r="F406" s="2">
        <v>41553087.770999998</v>
      </c>
      <c r="G406" s="2">
        <v>-8033592.3789999988</v>
      </c>
      <c r="H406" s="2">
        <v>4274.47</v>
      </c>
      <c r="I406" s="2">
        <v>11143.907999999999</v>
      </c>
      <c r="J406" s="2">
        <v>5.3</v>
      </c>
      <c r="K406" s="2">
        <v>4.8</v>
      </c>
      <c r="L406" s="2">
        <v>5.6</v>
      </c>
      <c r="M406" s="2">
        <v>6.3</v>
      </c>
      <c r="N406" s="2">
        <v>5.5</v>
      </c>
    </row>
    <row r="407" spans="1:14" x14ac:dyDescent="0.3">
      <c r="A407">
        <v>2014</v>
      </c>
      <c r="B407" t="s">
        <v>168</v>
      </c>
      <c r="C407" t="s">
        <v>137</v>
      </c>
      <c r="D407" s="2">
        <v>242177117.07300001</v>
      </c>
      <c r="E407" s="2">
        <v>157610157.69</v>
      </c>
      <c r="F407" s="2">
        <v>399787274.76300001</v>
      </c>
      <c r="G407" s="2">
        <v>-84566959.383000016</v>
      </c>
      <c r="H407" s="2">
        <v>12022.18</v>
      </c>
      <c r="I407" s="2">
        <v>77030.627999999997</v>
      </c>
      <c r="J407" s="2">
        <v>4.5</v>
      </c>
      <c r="K407" s="2">
        <v>2.8</v>
      </c>
      <c r="L407" s="2">
        <v>5</v>
      </c>
      <c r="M407" s="2">
        <v>5.6</v>
      </c>
      <c r="N407" s="2">
        <v>4.4000000000000004</v>
      </c>
    </row>
    <row r="408" spans="1:14" x14ac:dyDescent="0.3">
      <c r="A408">
        <v>2014</v>
      </c>
      <c r="B408" t="s">
        <v>272</v>
      </c>
      <c r="C408" t="s">
        <v>276</v>
      </c>
      <c r="D408" s="2">
        <v>6073527.8020000001</v>
      </c>
      <c r="E408" s="2">
        <v>2261964.4440000001</v>
      </c>
      <c r="F408" s="2">
        <v>8335492.2460000003</v>
      </c>
      <c r="G408" s="2">
        <v>-3811563.358</v>
      </c>
      <c r="H408" s="2">
        <v>775.09500000000003</v>
      </c>
      <c r="I408" s="2">
        <v>38833.338000000003</v>
      </c>
      <c r="J408" s="2">
        <v>3.4</v>
      </c>
      <c r="K408" s="2">
        <v>2.6</v>
      </c>
      <c r="L408" s="2">
        <v>3.9</v>
      </c>
      <c r="M408" s="2">
        <v>4.3</v>
      </c>
      <c r="N408" s="2">
        <v>3.6</v>
      </c>
    </row>
    <row r="409" spans="1:14" x14ac:dyDescent="0.3">
      <c r="A409">
        <v>2014</v>
      </c>
      <c r="B409" t="s">
        <v>103</v>
      </c>
      <c r="C409" t="s">
        <v>488</v>
      </c>
      <c r="D409" s="2">
        <v>54381409.090000004</v>
      </c>
      <c r="E409" s="2">
        <v>53913302.425999999</v>
      </c>
      <c r="F409" s="2">
        <v>108294711.516</v>
      </c>
      <c r="G409" s="2">
        <v>-468106.66400000453</v>
      </c>
      <c r="H409" s="2">
        <v>3053.61</v>
      </c>
      <c r="I409" s="2">
        <v>44883.425999999999</v>
      </c>
      <c r="J409" s="2">
        <v>2.2000000000000002</v>
      </c>
      <c r="K409" s="2">
        <v>4.3</v>
      </c>
      <c r="L409" s="2">
        <v>3.3</v>
      </c>
      <c r="M409" s="2">
        <v>3.8</v>
      </c>
      <c r="N409" s="2">
        <v>4.0999999999999996</v>
      </c>
    </row>
    <row r="410" spans="1:14" x14ac:dyDescent="0.3">
      <c r="A410">
        <v>2014</v>
      </c>
      <c r="B410" t="s">
        <v>169</v>
      </c>
      <c r="C410" t="s">
        <v>137</v>
      </c>
      <c r="D410" s="2">
        <v>298611277.36199999</v>
      </c>
      <c r="E410" s="2">
        <v>380339616.26300001</v>
      </c>
      <c r="F410" s="2">
        <v>678950893.625</v>
      </c>
      <c r="G410" s="2">
        <v>81728338.901000023</v>
      </c>
      <c r="H410" s="2">
        <v>43340.02</v>
      </c>
      <c r="I410" s="2">
        <v>9070.8670000000002</v>
      </c>
      <c r="J410" s="2">
        <v>6.2</v>
      </c>
      <c r="K410" s="2">
        <v>0</v>
      </c>
      <c r="L410" s="2">
        <v>6.4</v>
      </c>
      <c r="M410" s="2">
        <v>6.3</v>
      </c>
      <c r="N410" s="2">
        <v>6.3</v>
      </c>
    </row>
    <row r="411" spans="1:14" x14ac:dyDescent="0.3">
      <c r="A411">
        <v>2014</v>
      </c>
      <c r="B411" t="s">
        <v>102</v>
      </c>
      <c r="C411" t="s">
        <v>488</v>
      </c>
      <c r="D411" s="2">
        <v>694344323.26100004</v>
      </c>
      <c r="E411" s="2">
        <v>511145442.935</v>
      </c>
      <c r="F411" s="2">
        <v>1205489766.1960001</v>
      </c>
      <c r="G411" s="2">
        <v>-183198880.32600003</v>
      </c>
      <c r="H411" s="2">
        <v>47003.88</v>
      </c>
      <c r="I411" s="2">
        <v>65261.245000000003</v>
      </c>
      <c r="J411" s="2">
        <v>4.9000000000000004</v>
      </c>
      <c r="K411" s="2">
        <v>3.1</v>
      </c>
      <c r="L411" s="2">
        <v>4.9000000000000004</v>
      </c>
      <c r="M411" s="2">
        <v>6.1</v>
      </c>
      <c r="N411" s="2">
        <v>4.7</v>
      </c>
    </row>
    <row r="412" spans="1:14" x14ac:dyDescent="0.3">
      <c r="A412">
        <v>2014</v>
      </c>
      <c r="B412" t="s">
        <v>273</v>
      </c>
      <c r="C412" t="s">
        <v>276</v>
      </c>
      <c r="D412" s="2">
        <v>12691109.568</v>
      </c>
      <c r="E412" s="2">
        <v>4627500</v>
      </c>
      <c r="F412" s="2">
        <v>17318609.568</v>
      </c>
      <c r="G412" s="2">
        <v>-8063609.568</v>
      </c>
      <c r="H412" s="2">
        <v>1069.71</v>
      </c>
      <c r="I412" s="2">
        <v>52234.868999999999</v>
      </c>
      <c r="J412" s="2">
        <v>3</v>
      </c>
      <c r="K412" s="2">
        <v>2</v>
      </c>
      <c r="L412" s="2">
        <v>3.3</v>
      </c>
      <c r="M412" s="2">
        <v>2.8</v>
      </c>
      <c r="N412" s="2">
        <v>3.2</v>
      </c>
    </row>
    <row r="413" spans="1:14" x14ac:dyDescent="0.3">
      <c r="A413">
        <v>2014</v>
      </c>
      <c r="B413" t="s">
        <v>485</v>
      </c>
      <c r="C413" t="s">
        <v>499</v>
      </c>
      <c r="D413" s="2">
        <v>2410855476.2069998</v>
      </c>
      <c r="E413" s="2">
        <v>1619742863.865</v>
      </c>
      <c r="F413" s="2">
        <v>4030598340.0719995</v>
      </c>
      <c r="G413" s="2">
        <v>-791112612.34199977</v>
      </c>
      <c r="H413" s="2">
        <v>54992.73</v>
      </c>
      <c r="I413" s="2">
        <v>321504.60399999999</v>
      </c>
      <c r="J413" s="2">
        <v>5.7</v>
      </c>
      <c r="K413" s="2">
        <v>4.9000000000000004</v>
      </c>
      <c r="L413" s="2">
        <v>5.7</v>
      </c>
      <c r="M413" s="2">
        <v>6.1</v>
      </c>
      <c r="N413" s="2">
        <v>5.8</v>
      </c>
    </row>
    <row r="414" spans="1:14" x14ac:dyDescent="0.3">
      <c r="A414">
        <v>2014</v>
      </c>
      <c r="B414" t="s">
        <v>470</v>
      </c>
      <c r="C414" t="s">
        <v>498</v>
      </c>
      <c r="D414" s="2">
        <v>10762296.786</v>
      </c>
      <c r="E414" s="2">
        <v>9165707.5940000005</v>
      </c>
      <c r="F414" s="2">
        <v>19928004.380000003</v>
      </c>
      <c r="G414" s="2">
        <v>-1596589.1919999998</v>
      </c>
      <c r="H414" s="2">
        <v>16572.36</v>
      </c>
      <c r="I414" s="2">
        <v>3419.5459999999998</v>
      </c>
      <c r="J414" s="2">
        <v>0.5</v>
      </c>
      <c r="K414" s="2">
        <v>1.3</v>
      </c>
      <c r="L414" s="2">
        <v>4.7</v>
      </c>
      <c r="M414" s="2">
        <v>4</v>
      </c>
      <c r="N414" s="2">
        <v>4</v>
      </c>
    </row>
    <row r="415" spans="1:14" x14ac:dyDescent="0.3">
      <c r="A415">
        <v>2014</v>
      </c>
      <c r="B415" t="s">
        <v>486</v>
      </c>
      <c r="C415" t="s">
        <v>498</v>
      </c>
      <c r="D415" s="2">
        <v>40136041.397</v>
      </c>
      <c r="E415" s="2">
        <v>74047458.574000001</v>
      </c>
      <c r="F415" s="2">
        <v>114183499.971</v>
      </c>
      <c r="G415" s="2">
        <v>33911417.177000001</v>
      </c>
      <c r="H415" s="2">
        <v>7029.89</v>
      </c>
      <c r="I415" s="2">
        <v>30738.378000000001</v>
      </c>
      <c r="J415" s="2">
        <v>2.6</v>
      </c>
      <c r="K415" s="2">
        <v>1.6</v>
      </c>
      <c r="L415" s="2">
        <v>2.6</v>
      </c>
      <c r="M415" s="2">
        <v>2.7</v>
      </c>
      <c r="N415" s="2">
        <v>2.6</v>
      </c>
    </row>
    <row r="416" spans="1:14" x14ac:dyDescent="0.3">
      <c r="A416">
        <v>2014</v>
      </c>
      <c r="B416" t="s">
        <v>16</v>
      </c>
      <c r="C416" t="s">
        <v>17</v>
      </c>
      <c r="D416" s="2">
        <v>147839047.55899999</v>
      </c>
      <c r="E416" s="2">
        <v>150217138.752</v>
      </c>
      <c r="F416" s="2">
        <v>298056186.31099999</v>
      </c>
      <c r="G416" s="2">
        <v>2378091.1930000186</v>
      </c>
      <c r="H416" s="2">
        <v>2047.43</v>
      </c>
      <c r="I416" s="2">
        <v>92544.914999999994</v>
      </c>
      <c r="J416" s="2">
        <v>3.2</v>
      </c>
      <c r="K416" s="2">
        <v>3</v>
      </c>
      <c r="L416" s="2">
        <v>3.7</v>
      </c>
      <c r="M416" s="2">
        <v>4</v>
      </c>
      <c r="N416" s="2">
        <v>3.3</v>
      </c>
    </row>
    <row r="417" spans="1:14" x14ac:dyDescent="0.3">
      <c r="A417">
        <v>2014</v>
      </c>
      <c r="B417" t="s">
        <v>170</v>
      </c>
      <c r="C417" t="s">
        <v>137</v>
      </c>
      <c r="D417" s="2">
        <v>12041580.986</v>
      </c>
      <c r="E417" s="2">
        <v>7792000</v>
      </c>
      <c r="F417" s="2">
        <v>19833580.986000001</v>
      </c>
      <c r="G417" s="2">
        <v>-4249580.9859999996</v>
      </c>
      <c r="H417" s="2">
        <v>1574.25</v>
      </c>
      <c r="I417" s="2">
        <v>26246.327000000001</v>
      </c>
      <c r="J417" s="2">
        <v>4.3</v>
      </c>
      <c r="K417" s="2">
        <v>0</v>
      </c>
      <c r="L417" s="2">
        <v>4.9000000000000004</v>
      </c>
      <c r="M417" s="2">
        <v>5.9</v>
      </c>
      <c r="N417" s="2">
        <v>5</v>
      </c>
    </row>
    <row r="418" spans="1:14" x14ac:dyDescent="0.3">
      <c r="A418">
        <v>2014</v>
      </c>
      <c r="B418" t="s">
        <v>274</v>
      </c>
      <c r="C418" t="s">
        <v>276</v>
      </c>
      <c r="D418" s="2">
        <v>9539024.0710000005</v>
      </c>
      <c r="E418" s="2">
        <v>9687918.2349999994</v>
      </c>
      <c r="F418" s="2">
        <v>19226942.306000002</v>
      </c>
      <c r="G418" s="2">
        <v>148894.16399999894</v>
      </c>
      <c r="H418" s="2">
        <v>1727.03</v>
      </c>
      <c r="I418" s="2">
        <v>15620.974</v>
      </c>
      <c r="J418" s="2">
        <v>3.6</v>
      </c>
      <c r="K418" s="2">
        <v>3</v>
      </c>
      <c r="L418" s="2">
        <v>2.7</v>
      </c>
      <c r="M418" s="2">
        <v>3.5</v>
      </c>
      <c r="N418" s="2">
        <v>3.7</v>
      </c>
    </row>
    <row r="419" spans="1:14" x14ac:dyDescent="0.3">
      <c r="A419">
        <v>2014</v>
      </c>
      <c r="B419" t="s">
        <v>275</v>
      </c>
      <c r="C419" t="s">
        <v>276</v>
      </c>
      <c r="D419" s="2">
        <v>4200000</v>
      </c>
      <c r="E419" s="2">
        <v>3866377.8730000001</v>
      </c>
      <c r="F419" s="2">
        <v>8066377.8729999997</v>
      </c>
      <c r="G419" s="2">
        <v>-333622.12699999986</v>
      </c>
      <c r="H419" s="2">
        <v>1415.03</v>
      </c>
      <c r="I419" s="2">
        <v>15411.674999999999</v>
      </c>
      <c r="J419" s="2">
        <v>3.3</v>
      </c>
      <c r="K419" s="2">
        <v>2.2000000000000002</v>
      </c>
      <c r="L419" s="2">
        <v>3.6</v>
      </c>
      <c r="M419" s="2">
        <v>3.3</v>
      </c>
      <c r="N419" s="2">
        <v>3.1</v>
      </c>
    </row>
    <row r="420" spans="1:14" x14ac:dyDescent="0.3">
      <c r="A420">
        <v>2016</v>
      </c>
      <c r="B420" t="s">
        <v>98</v>
      </c>
      <c r="C420" t="s">
        <v>488</v>
      </c>
      <c r="D420" s="2">
        <v>4669289.9129999997</v>
      </c>
      <c r="E420" s="2">
        <v>1962117.416</v>
      </c>
      <c r="F420" s="2">
        <v>6631407.3289999999</v>
      </c>
      <c r="G420" s="2">
        <v>-2707172.4969999995</v>
      </c>
      <c r="H420" s="2">
        <v>4126.5600000000004</v>
      </c>
      <c r="I420" s="2">
        <v>2926.348</v>
      </c>
      <c r="J420" s="2">
        <v>4.4000000000000004</v>
      </c>
      <c r="K420" s="2">
        <v>1.4</v>
      </c>
      <c r="L420" s="2">
        <v>4.2</v>
      </c>
      <c r="M420" s="2">
        <v>4.4000000000000004</v>
      </c>
      <c r="N420" s="2">
        <v>4.0999999999999996</v>
      </c>
    </row>
    <row r="421" spans="1:14" x14ac:dyDescent="0.3">
      <c r="A421">
        <v>2016</v>
      </c>
      <c r="B421" t="s">
        <v>224</v>
      </c>
      <c r="C421" t="s">
        <v>487</v>
      </c>
      <c r="D421" s="2">
        <v>47090683.586000003</v>
      </c>
      <c r="E421" s="2">
        <v>29992101.469999999</v>
      </c>
      <c r="F421" s="2">
        <v>77082785.055999994</v>
      </c>
      <c r="G421" s="2">
        <v>-17098582.116000004</v>
      </c>
      <c r="H421" s="2">
        <v>3921.29</v>
      </c>
      <c r="I421" s="2">
        <v>40606.052000000003</v>
      </c>
      <c r="J421" s="2">
        <v>3.2</v>
      </c>
      <c r="K421" s="2">
        <v>3</v>
      </c>
      <c r="L421" s="2">
        <v>3.2</v>
      </c>
      <c r="M421" s="2">
        <v>3.2</v>
      </c>
      <c r="N421" s="2">
        <v>3.3</v>
      </c>
    </row>
    <row r="422" spans="1:14" x14ac:dyDescent="0.3">
      <c r="A422">
        <v>2016</v>
      </c>
      <c r="B422" t="s">
        <v>411</v>
      </c>
      <c r="C422" t="s">
        <v>498</v>
      </c>
      <c r="D422" s="2">
        <v>55609517.490999997</v>
      </c>
      <c r="E422" s="2">
        <v>57733350.413999997</v>
      </c>
      <c r="F422" s="2">
        <v>113342867.905</v>
      </c>
      <c r="G422" s="2">
        <v>2123832.9230000004</v>
      </c>
      <c r="H422" s="2">
        <v>12772.87</v>
      </c>
      <c r="I422" s="2">
        <v>43847.43</v>
      </c>
      <c r="J422" s="2">
        <v>3.1</v>
      </c>
      <c r="K422" s="2">
        <v>2.1</v>
      </c>
      <c r="L422" s="2">
        <v>3.8</v>
      </c>
      <c r="M422" s="2">
        <v>4.0999999999999996</v>
      </c>
      <c r="N422" s="2">
        <v>3.1</v>
      </c>
    </row>
    <row r="423" spans="1:14" x14ac:dyDescent="0.3">
      <c r="A423">
        <v>2016</v>
      </c>
      <c r="B423" t="s">
        <v>155</v>
      </c>
      <c r="C423" t="s">
        <v>137</v>
      </c>
      <c r="D423" s="2">
        <v>3218457.7059999998</v>
      </c>
      <c r="E423" s="2">
        <v>1807789.51</v>
      </c>
      <c r="F423" s="2">
        <v>5026247.216</v>
      </c>
      <c r="G423" s="2">
        <v>-1410668.1959999998</v>
      </c>
      <c r="H423" s="2">
        <v>3526.34</v>
      </c>
      <c r="I423" s="2">
        <v>2924.8159999999998</v>
      </c>
      <c r="J423" s="2">
        <v>3.8</v>
      </c>
      <c r="K423" s="2">
        <v>2.7</v>
      </c>
      <c r="L423" s="2">
        <v>2.4</v>
      </c>
      <c r="M423" s="2">
        <v>4.9000000000000004</v>
      </c>
      <c r="N423" s="2">
        <v>4.3</v>
      </c>
    </row>
    <row r="424" spans="1:14" x14ac:dyDescent="0.3">
      <c r="A424">
        <v>2016</v>
      </c>
      <c r="B424" t="s">
        <v>413</v>
      </c>
      <c r="C424" t="s">
        <v>497</v>
      </c>
      <c r="D424" s="2">
        <v>189406027.94100001</v>
      </c>
      <c r="E424" s="2">
        <v>189629974.55899999</v>
      </c>
      <c r="F424" s="2">
        <v>379036002.5</v>
      </c>
      <c r="G424" s="2">
        <v>223946.61799997091</v>
      </c>
      <c r="H424" s="2">
        <v>51982.83</v>
      </c>
      <c r="I424" s="2">
        <v>24125.848000000002</v>
      </c>
      <c r="J424" s="2">
        <v>4.8</v>
      </c>
      <c r="K424" s="2">
        <v>4</v>
      </c>
      <c r="L424" s="2">
        <v>4.9000000000000004</v>
      </c>
      <c r="M424" s="2">
        <v>5.3</v>
      </c>
      <c r="N424" s="2">
        <v>4.8</v>
      </c>
    </row>
    <row r="425" spans="1:14" x14ac:dyDescent="0.3">
      <c r="A425">
        <v>2016</v>
      </c>
      <c r="B425" t="s">
        <v>99</v>
      </c>
      <c r="C425" t="s">
        <v>488</v>
      </c>
      <c r="D425" s="2">
        <v>149987386.05500001</v>
      </c>
      <c r="E425" s="2">
        <v>144700690.21599999</v>
      </c>
      <c r="F425" s="2">
        <v>294688076.27100003</v>
      </c>
      <c r="G425" s="2">
        <v>-5286695.8390000165</v>
      </c>
      <c r="H425" s="2">
        <v>45105.75</v>
      </c>
      <c r="I425" s="2">
        <v>8712.1370000000006</v>
      </c>
      <c r="J425" s="2">
        <v>6.5</v>
      </c>
      <c r="K425" s="2">
        <v>6.3</v>
      </c>
      <c r="L425" s="2">
        <v>5.2</v>
      </c>
      <c r="M425" s="2">
        <v>5.9</v>
      </c>
      <c r="N425" s="2">
        <v>5.9</v>
      </c>
    </row>
    <row r="426" spans="1:14" x14ac:dyDescent="0.3">
      <c r="A426">
        <v>2016</v>
      </c>
      <c r="B426" t="s">
        <v>156</v>
      </c>
      <c r="C426" t="s">
        <v>137</v>
      </c>
      <c r="D426" s="2">
        <v>8472499.9159999993</v>
      </c>
      <c r="E426" s="2">
        <v>13380818.567</v>
      </c>
      <c r="F426" s="2">
        <v>21853318.482999999</v>
      </c>
      <c r="G426" s="2">
        <v>4908318.6510000005</v>
      </c>
      <c r="H426" s="2">
        <v>3897.71</v>
      </c>
      <c r="I426" s="2">
        <v>9725.3760000000002</v>
      </c>
      <c r="J426" s="2">
        <v>4.4000000000000004</v>
      </c>
      <c r="K426" s="2">
        <v>4.2</v>
      </c>
      <c r="L426" s="2">
        <v>4.3</v>
      </c>
      <c r="M426" s="2">
        <v>5.7</v>
      </c>
      <c r="N426" s="2">
        <v>4.8</v>
      </c>
    </row>
    <row r="427" spans="1:14" x14ac:dyDescent="0.3">
      <c r="A427">
        <v>2016</v>
      </c>
      <c r="B427" t="s">
        <v>157</v>
      </c>
      <c r="C427" t="s">
        <v>137</v>
      </c>
      <c r="D427" s="2">
        <v>9168980.0130000003</v>
      </c>
      <c r="E427" s="2">
        <v>12892354.638</v>
      </c>
      <c r="F427" s="2">
        <v>22061334.651000001</v>
      </c>
      <c r="G427" s="2">
        <v>3723374.625</v>
      </c>
      <c r="H427" s="2">
        <v>22651.91</v>
      </c>
      <c r="I427" s="2">
        <v>1425.171</v>
      </c>
      <c r="J427" s="2">
        <v>6.3</v>
      </c>
      <c r="K427" s="2">
        <v>0</v>
      </c>
      <c r="L427" s="2">
        <v>6.5</v>
      </c>
      <c r="M427" s="2">
        <v>6.4</v>
      </c>
      <c r="N427" s="2">
        <v>6.5</v>
      </c>
    </row>
    <row r="428" spans="1:14" x14ac:dyDescent="0.3">
      <c r="A428">
        <v>2016</v>
      </c>
      <c r="B428" t="s">
        <v>414</v>
      </c>
      <c r="C428" t="s">
        <v>487</v>
      </c>
      <c r="D428" s="2">
        <v>44832100</v>
      </c>
      <c r="E428" s="2">
        <v>34199779.104999997</v>
      </c>
      <c r="F428" s="2">
        <v>79031879.104999989</v>
      </c>
      <c r="G428" s="2">
        <v>-10632320.895000003</v>
      </c>
      <c r="H428" s="2">
        <v>1458.85</v>
      </c>
      <c r="I428" s="2">
        <v>162951.56</v>
      </c>
      <c r="J428" s="2">
        <v>2.9</v>
      </c>
      <c r="K428" s="2">
        <v>2.7</v>
      </c>
      <c r="L428" s="2">
        <v>3.5</v>
      </c>
      <c r="M428" s="2">
        <v>3.2</v>
      </c>
      <c r="N428" s="2">
        <v>2.8</v>
      </c>
    </row>
    <row r="429" spans="1:14" x14ac:dyDescent="0.3">
      <c r="A429">
        <v>2016</v>
      </c>
      <c r="B429" t="s">
        <v>415</v>
      </c>
      <c r="C429" t="s">
        <v>498</v>
      </c>
      <c r="D429" s="2">
        <v>1621269.7590000001</v>
      </c>
      <c r="E429" s="2">
        <v>516825.88199999998</v>
      </c>
      <c r="F429" s="2">
        <v>2138095.6409999998</v>
      </c>
      <c r="G429" s="2">
        <v>-1104443.8770000001</v>
      </c>
      <c r="H429" s="2">
        <v>16984.990000000002</v>
      </c>
      <c r="I429" s="2">
        <v>284.99599999999998</v>
      </c>
      <c r="J429" s="2">
        <v>4.5</v>
      </c>
      <c r="K429" s="2">
        <v>0</v>
      </c>
      <c r="L429" s="2">
        <v>4.9000000000000004</v>
      </c>
      <c r="M429" s="2">
        <v>5.3</v>
      </c>
      <c r="N429" s="2">
        <v>5.0999999999999996</v>
      </c>
    </row>
    <row r="430" spans="1:14" x14ac:dyDescent="0.3">
      <c r="A430">
        <v>2016</v>
      </c>
      <c r="B430" t="s">
        <v>101</v>
      </c>
      <c r="C430" t="s">
        <v>488</v>
      </c>
      <c r="D430" s="2">
        <v>372712712.54400003</v>
      </c>
      <c r="E430" s="2">
        <v>398033265.36000001</v>
      </c>
      <c r="F430" s="2">
        <v>770745977.90400004</v>
      </c>
      <c r="G430" s="2">
        <v>25320552.815999985</v>
      </c>
      <c r="H430" s="2">
        <v>41545.96</v>
      </c>
      <c r="I430" s="2">
        <v>11358.379000000001</v>
      </c>
      <c r="J430" s="2">
        <v>5.4</v>
      </c>
      <c r="K430" s="2">
        <v>6.1</v>
      </c>
      <c r="L430" s="2">
        <v>7.1</v>
      </c>
      <c r="M430" s="2">
        <v>6.5</v>
      </c>
      <c r="N430" s="2">
        <v>6.2</v>
      </c>
    </row>
    <row r="431" spans="1:14" x14ac:dyDescent="0.3">
      <c r="A431">
        <v>2016</v>
      </c>
      <c r="B431" t="s">
        <v>226</v>
      </c>
      <c r="C431" t="s">
        <v>276</v>
      </c>
      <c r="D431" s="2">
        <v>2630157.5989999999</v>
      </c>
      <c r="E431" s="2">
        <v>1774303.682</v>
      </c>
      <c r="F431" s="2">
        <v>4404461.2809999995</v>
      </c>
      <c r="G431" s="2">
        <v>-855853.9169999999</v>
      </c>
      <c r="H431" s="2">
        <v>791.495</v>
      </c>
      <c r="I431" s="2">
        <v>10872.298000000001</v>
      </c>
      <c r="J431" s="2">
        <v>2.9</v>
      </c>
      <c r="K431" s="2">
        <v>1.6</v>
      </c>
      <c r="L431" s="2">
        <v>3.7</v>
      </c>
      <c r="M431" s="2">
        <v>3.2</v>
      </c>
      <c r="N431" s="2">
        <v>2.4</v>
      </c>
    </row>
    <row r="432" spans="1:14" x14ac:dyDescent="0.3">
      <c r="A432">
        <v>2016</v>
      </c>
      <c r="B432" t="s">
        <v>417</v>
      </c>
      <c r="C432" t="s">
        <v>487</v>
      </c>
      <c r="D432" s="2">
        <v>1002759.017</v>
      </c>
      <c r="E432" s="2">
        <v>520804.18599999999</v>
      </c>
      <c r="F432" s="2">
        <v>1523563.203</v>
      </c>
      <c r="G432" s="2">
        <v>-481954.83100000001</v>
      </c>
      <c r="H432" s="2">
        <v>2675.39</v>
      </c>
      <c r="I432" s="2">
        <v>797.76499999999999</v>
      </c>
      <c r="J432" s="2">
        <v>3.8</v>
      </c>
      <c r="K432" s="2">
        <v>0</v>
      </c>
      <c r="L432" s="2">
        <v>1.9</v>
      </c>
      <c r="M432" s="2">
        <v>3.7</v>
      </c>
      <c r="N432" s="2">
        <v>3.9</v>
      </c>
    </row>
    <row r="433" spans="1:14" x14ac:dyDescent="0.3">
      <c r="A433">
        <v>2016</v>
      </c>
      <c r="B433" t="s">
        <v>474</v>
      </c>
      <c r="C433" t="s">
        <v>498</v>
      </c>
      <c r="D433" s="2">
        <v>8515081.0510000009</v>
      </c>
      <c r="E433" s="2">
        <v>7228167.7019999996</v>
      </c>
      <c r="F433" s="2">
        <v>15743248.753</v>
      </c>
      <c r="G433" s="2">
        <v>-1286913.3490000013</v>
      </c>
      <c r="H433" s="2">
        <v>3128.69</v>
      </c>
      <c r="I433" s="2">
        <v>10887.882</v>
      </c>
      <c r="J433" s="2">
        <v>3.1</v>
      </c>
      <c r="K433" s="2">
        <v>1.9</v>
      </c>
      <c r="L433" s="2">
        <v>2.2000000000000002</v>
      </c>
      <c r="M433" s="2">
        <v>3.9</v>
      </c>
      <c r="N433" s="2">
        <v>3</v>
      </c>
    </row>
    <row r="434" spans="1:14" x14ac:dyDescent="0.3">
      <c r="A434">
        <v>2016</v>
      </c>
      <c r="B434" t="s">
        <v>418</v>
      </c>
      <c r="C434" t="s">
        <v>488</v>
      </c>
      <c r="D434" s="2">
        <v>9141880.4130000006</v>
      </c>
      <c r="E434" s="2">
        <v>5327578.3389999997</v>
      </c>
      <c r="F434" s="2">
        <v>14469458.752</v>
      </c>
      <c r="G434" s="2">
        <v>-3814302.074000001</v>
      </c>
      <c r="H434" s="2">
        <v>4808.3</v>
      </c>
      <c r="I434" s="2">
        <v>3516.8159999999998</v>
      </c>
      <c r="J434" s="2">
        <v>2.9</v>
      </c>
      <c r="K434" s="2">
        <v>2</v>
      </c>
      <c r="L434" s="2">
        <v>2.2000000000000002</v>
      </c>
      <c r="M434" s="2">
        <v>2.6</v>
      </c>
      <c r="N434" s="2">
        <v>3.2</v>
      </c>
    </row>
    <row r="435" spans="1:14" x14ac:dyDescent="0.3">
      <c r="A435">
        <v>2016</v>
      </c>
      <c r="B435" t="s">
        <v>227</v>
      </c>
      <c r="C435" t="s">
        <v>276</v>
      </c>
      <c r="D435" s="2">
        <v>6102721.5750000002</v>
      </c>
      <c r="E435" s="2">
        <v>7320705.8300000001</v>
      </c>
      <c r="F435" s="2">
        <v>13423427.405000001</v>
      </c>
      <c r="G435" s="2">
        <v>1217984.2549999999</v>
      </c>
      <c r="H435" s="2">
        <v>6958.34</v>
      </c>
      <c r="I435" s="2">
        <v>2250.2600000000002</v>
      </c>
      <c r="J435" s="2">
        <v>4.0999999999999996</v>
      </c>
      <c r="K435" s="2">
        <v>3.2</v>
      </c>
      <c r="L435" s="2">
        <v>3</v>
      </c>
      <c r="M435" s="2">
        <v>4</v>
      </c>
      <c r="N435" s="2">
        <v>4</v>
      </c>
    </row>
    <row r="436" spans="1:14" x14ac:dyDescent="0.3">
      <c r="A436">
        <v>2016</v>
      </c>
      <c r="B436" t="s">
        <v>419</v>
      </c>
      <c r="C436" t="s">
        <v>498</v>
      </c>
      <c r="D436" s="2">
        <v>137552002.46599999</v>
      </c>
      <c r="E436" s="2">
        <v>185235399.10100001</v>
      </c>
      <c r="F436" s="2">
        <v>322787401.56700003</v>
      </c>
      <c r="G436" s="2">
        <v>47683396.63500002</v>
      </c>
      <c r="H436" s="2">
        <v>8752.33</v>
      </c>
      <c r="I436" s="2">
        <v>207652.86499999999</v>
      </c>
      <c r="J436" s="2">
        <v>3</v>
      </c>
      <c r="K436" s="2">
        <v>1.9</v>
      </c>
      <c r="L436" s="2">
        <v>2.9</v>
      </c>
      <c r="M436" s="2">
        <v>3.9</v>
      </c>
      <c r="N436" s="2">
        <v>3</v>
      </c>
    </row>
    <row r="437" spans="1:14" x14ac:dyDescent="0.3">
      <c r="A437">
        <v>2016</v>
      </c>
      <c r="B437" t="s">
        <v>7</v>
      </c>
      <c r="C437" t="s">
        <v>17</v>
      </c>
      <c r="D437" s="2">
        <v>2678505.8640000001</v>
      </c>
      <c r="E437" s="2">
        <v>4875075.307</v>
      </c>
      <c r="F437" s="2">
        <v>7553581.1710000001</v>
      </c>
      <c r="G437" s="2">
        <v>2196569.443</v>
      </c>
      <c r="H437" s="2">
        <v>27318.05</v>
      </c>
      <c r="I437" s="2">
        <v>423.19600000000003</v>
      </c>
      <c r="J437" s="2">
        <v>4.7</v>
      </c>
      <c r="K437" s="2">
        <v>0</v>
      </c>
      <c r="L437" s="2">
        <v>3.7</v>
      </c>
      <c r="M437" s="2">
        <v>4.0999999999999996</v>
      </c>
      <c r="N437" s="2">
        <v>4.0999999999999996</v>
      </c>
    </row>
    <row r="438" spans="1:14" x14ac:dyDescent="0.3">
      <c r="A438">
        <v>2016</v>
      </c>
      <c r="B438" t="s">
        <v>120</v>
      </c>
      <c r="C438" t="s">
        <v>488</v>
      </c>
      <c r="D438" s="2">
        <v>28958139.912999999</v>
      </c>
      <c r="E438" s="2">
        <v>26688182.909000002</v>
      </c>
      <c r="F438" s="2">
        <v>55646322.821999997</v>
      </c>
      <c r="G438" s="2">
        <v>-2269957.0039999969</v>
      </c>
      <c r="H438" s="2">
        <v>7496.08</v>
      </c>
      <c r="I438" s="2">
        <v>7131.4939999999997</v>
      </c>
      <c r="J438" s="2">
        <v>3.4</v>
      </c>
      <c r="K438" s="2">
        <v>3.1</v>
      </c>
      <c r="L438" s="2">
        <v>4</v>
      </c>
      <c r="M438" s="2">
        <v>4.0999999999999996</v>
      </c>
      <c r="N438" s="2">
        <v>3.9</v>
      </c>
    </row>
    <row r="439" spans="1:14" x14ac:dyDescent="0.3">
      <c r="A439">
        <v>2016</v>
      </c>
      <c r="B439" t="s">
        <v>229</v>
      </c>
      <c r="C439" t="s">
        <v>276</v>
      </c>
      <c r="D439" s="2">
        <v>625328.49199999997</v>
      </c>
      <c r="E439" s="2">
        <v>123055.821</v>
      </c>
      <c r="F439" s="2">
        <v>748384.31299999997</v>
      </c>
      <c r="G439" s="2">
        <v>-502272.67099999997</v>
      </c>
      <c r="H439" s="2">
        <v>298.00599999999997</v>
      </c>
      <c r="I439" s="2">
        <v>10524.117</v>
      </c>
      <c r="J439" s="2">
        <v>2.9</v>
      </c>
      <c r="K439" s="2">
        <v>0</v>
      </c>
      <c r="L439" s="2">
        <v>2.2999999999999998</v>
      </c>
      <c r="M439" s="2">
        <v>2.6</v>
      </c>
      <c r="N439" s="2">
        <v>2.2000000000000002</v>
      </c>
    </row>
    <row r="440" spans="1:14" x14ac:dyDescent="0.3">
      <c r="A440">
        <v>2016</v>
      </c>
      <c r="B440" t="s">
        <v>8</v>
      </c>
      <c r="C440" t="s">
        <v>17</v>
      </c>
      <c r="D440" s="2">
        <v>14100832</v>
      </c>
      <c r="E440" s="2">
        <v>10069331.577</v>
      </c>
      <c r="F440" s="2">
        <v>24170163.577</v>
      </c>
      <c r="G440" s="2">
        <v>-4031500.4230000004</v>
      </c>
      <c r="H440" s="2">
        <v>1270.48</v>
      </c>
      <c r="I440" s="2">
        <v>15762.37</v>
      </c>
      <c r="J440" s="2">
        <v>3.3</v>
      </c>
      <c r="K440" s="2">
        <v>1.6</v>
      </c>
      <c r="L440" s="2">
        <v>3.7</v>
      </c>
      <c r="M440" s="2">
        <v>3.7</v>
      </c>
      <c r="N440" s="2">
        <v>3.4</v>
      </c>
    </row>
    <row r="441" spans="1:14" x14ac:dyDescent="0.3">
      <c r="A441">
        <v>2016</v>
      </c>
      <c r="B441" t="s">
        <v>231</v>
      </c>
      <c r="C441" t="s">
        <v>276</v>
      </c>
      <c r="D441" s="2">
        <v>4898887.03</v>
      </c>
      <c r="E441" s="2">
        <v>3304636.7</v>
      </c>
      <c r="F441" s="2">
        <v>8203523.7300000004</v>
      </c>
      <c r="G441" s="2">
        <v>-1594250.33</v>
      </c>
      <c r="H441" s="2">
        <v>1377.87</v>
      </c>
      <c r="I441" s="2">
        <v>23439.188999999998</v>
      </c>
      <c r="J441" s="2">
        <v>4.4000000000000004</v>
      </c>
      <c r="K441" s="2">
        <v>3.3</v>
      </c>
      <c r="L441" s="2">
        <v>4.2</v>
      </c>
      <c r="M441" s="2">
        <v>4.2</v>
      </c>
      <c r="N441" s="2">
        <v>4</v>
      </c>
    </row>
    <row r="442" spans="1:14" x14ac:dyDescent="0.3">
      <c r="A442">
        <v>2016</v>
      </c>
      <c r="B442" t="s">
        <v>420</v>
      </c>
      <c r="C442" t="s">
        <v>499</v>
      </c>
      <c r="D442" s="2">
        <v>402966133.66100001</v>
      </c>
      <c r="E442" s="2">
        <v>389071103.12800002</v>
      </c>
      <c r="F442" s="2">
        <v>792037236.78900003</v>
      </c>
      <c r="G442" s="2">
        <v>-13895030.532999992</v>
      </c>
      <c r="H442" s="2">
        <v>42446.55</v>
      </c>
      <c r="I442" s="2">
        <v>36289.822</v>
      </c>
      <c r="J442" s="2">
        <v>5.3</v>
      </c>
      <c r="K442" s="2">
        <v>4.8</v>
      </c>
      <c r="L442" s="2">
        <v>5.4</v>
      </c>
      <c r="M442" s="2">
        <v>5.8</v>
      </c>
      <c r="N442" s="2">
        <v>5.2</v>
      </c>
    </row>
    <row r="443" spans="1:14" x14ac:dyDescent="0.3">
      <c r="A443">
        <v>2016</v>
      </c>
      <c r="B443" t="s">
        <v>233</v>
      </c>
      <c r="C443" t="s">
        <v>276</v>
      </c>
      <c r="D443" s="2">
        <v>2500000</v>
      </c>
      <c r="E443" s="2">
        <v>1800000</v>
      </c>
      <c r="F443" s="2">
        <v>4300000</v>
      </c>
      <c r="G443" s="2">
        <v>-700000</v>
      </c>
      <c r="H443" s="2">
        <v>851.54399999999998</v>
      </c>
      <c r="I443" s="2">
        <v>14452.543</v>
      </c>
      <c r="J443" s="2">
        <v>4.3</v>
      </c>
      <c r="K443" s="2">
        <v>0</v>
      </c>
      <c r="L443" s="2">
        <v>3.1</v>
      </c>
      <c r="M443" s="2">
        <v>4.0999999999999996</v>
      </c>
      <c r="N443" s="2">
        <v>3.8</v>
      </c>
    </row>
    <row r="444" spans="1:14" x14ac:dyDescent="0.3">
      <c r="A444">
        <v>2016</v>
      </c>
      <c r="B444" t="s">
        <v>421</v>
      </c>
      <c r="C444" t="s">
        <v>498</v>
      </c>
      <c r="D444" s="2">
        <v>59352044.171999998</v>
      </c>
      <c r="E444" s="2">
        <v>60717528.241999999</v>
      </c>
      <c r="F444" s="2">
        <v>120069572.414</v>
      </c>
      <c r="G444" s="2">
        <v>1365484.0700000003</v>
      </c>
      <c r="H444" s="2">
        <v>13775.71</v>
      </c>
      <c r="I444" s="2">
        <v>17909.754000000001</v>
      </c>
      <c r="J444" s="2">
        <v>5</v>
      </c>
      <c r="K444" s="2">
        <v>2.4</v>
      </c>
      <c r="L444" s="2">
        <v>4.9000000000000004</v>
      </c>
      <c r="M444" s="2">
        <v>4.9000000000000004</v>
      </c>
      <c r="N444" s="2">
        <v>4.5</v>
      </c>
    </row>
    <row r="445" spans="1:14" x14ac:dyDescent="0.3">
      <c r="A445">
        <v>2016</v>
      </c>
      <c r="B445" t="s">
        <v>422</v>
      </c>
      <c r="C445" t="s">
        <v>500</v>
      </c>
      <c r="D445" s="2">
        <v>1587920688.1619999</v>
      </c>
      <c r="E445" s="2">
        <v>2097637171.895</v>
      </c>
      <c r="F445" s="2">
        <v>3685557860.0570002</v>
      </c>
      <c r="G445" s="2">
        <v>509716483.73300004</v>
      </c>
      <c r="H445" s="2">
        <v>8115.83</v>
      </c>
      <c r="I445" s="2">
        <v>1403500.365</v>
      </c>
      <c r="J445" s="2">
        <v>4.8</v>
      </c>
      <c r="K445" s="2">
        <v>5.0999999999999996</v>
      </c>
      <c r="L445" s="2">
        <v>4.5999999999999996</v>
      </c>
      <c r="M445" s="2">
        <v>4.8</v>
      </c>
      <c r="N445" s="2">
        <v>4.5</v>
      </c>
    </row>
    <row r="446" spans="1:14" x14ac:dyDescent="0.3">
      <c r="A446">
        <v>2016</v>
      </c>
      <c r="B446" t="s">
        <v>475</v>
      </c>
      <c r="C446" t="s">
        <v>500</v>
      </c>
      <c r="D446" s="2">
        <v>547124448.11099994</v>
      </c>
      <c r="E446" s="2">
        <v>516588130.93300003</v>
      </c>
      <c r="F446" s="2">
        <v>1063712579.0439999</v>
      </c>
      <c r="G446" s="2">
        <v>-30536317.177999914</v>
      </c>
      <c r="H446" s="2">
        <v>43496.3</v>
      </c>
      <c r="I446" s="2">
        <v>7302.8429999999998</v>
      </c>
      <c r="J446" s="2">
        <v>6.2</v>
      </c>
      <c r="K446" s="2">
        <v>6.4</v>
      </c>
      <c r="L446" s="2">
        <v>6.4</v>
      </c>
      <c r="M446" s="2">
        <v>6.6</v>
      </c>
      <c r="N446" s="2">
        <v>6.4</v>
      </c>
    </row>
    <row r="447" spans="1:14" x14ac:dyDescent="0.3">
      <c r="A447">
        <v>2016</v>
      </c>
      <c r="B447" t="s">
        <v>477</v>
      </c>
      <c r="C447" t="s">
        <v>500</v>
      </c>
      <c r="D447" s="2">
        <v>230930098.259</v>
      </c>
      <c r="E447" s="2">
        <v>280478676.09899998</v>
      </c>
      <c r="F447" s="2">
        <v>511408774.35799998</v>
      </c>
      <c r="G447" s="2">
        <v>49548577.839999974</v>
      </c>
      <c r="H447" s="2">
        <v>22572.7</v>
      </c>
      <c r="I447" s="2">
        <v>23556.705999999998</v>
      </c>
      <c r="J447" s="2">
        <v>5.7</v>
      </c>
      <c r="K447" s="2">
        <v>5.4</v>
      </c>
      <c r="L447" s="2">
        <v>5.3</v>
      </c>
      <c r="M447" s="2">
        <v>5.3</v>
      </c>
      <c r="N447" s="2">
        <v>5.4</v>
      </c>
    </row>
    <row r="448" spans="1:14" x14ac:dyDescent="0.3">
      <c r="A448">
        <v>2016</v>
      </c>
      <c r="B448" t="s">
        <v>423</v>
      </c>
      <c r="C448" t="s">
        <v>498</v>
      </c>
      <c r="D448" s="2">
        <v>44831142.873999998</v>
      </c>
      <c r="E448" s="2">
        <v>31044991.243000001</v>
      </c>
      <c r="F448" s="2">
        <v>75876134.116999999</v>
      </c>
      <c r="G448" s="2">
        <v>-13786151.630999997</v>
      </c>
      <c r="H448" s="2">
        <v>5799.62</v>
      </c>
      <c r="I448" s="2">
        <v>48653.419000000002</v>
      </c>
      <c r="J448" s="2">
        <v>2.8</v>
      </c>
      <c r="K448" s="2">
        <v>1.4</v>
      </c>
      <c r="L448" s="2">
        <v>3.7</v>
      </c>
      <c r="M448" s="2">
        <v>4.2</v>
      </c>
      <c r="N448" s="2">
        <v>3</v>
      </c>
    </row>
    <row r="449" spans="1:14" x14ac:dyDescent="0.3">
      <c r="A449">
        <v>2016</v>
      </c>
      <c r="B449" t="s">
        <v>424</v>
      </c>
      <c r="C449" t="s">
        <v>498</v>
      </c>
      <c r="D449" s="2">
        <v>15321512.291999999</v>
      </c>
      <c r="E449" s="2">
        <v>8256029.2070000004</v>
      </c>
      <c r="F449" s="2">
        <v>23577541.498999998</v>
      </c>
      <c r="G449" s="2">
        <v>-7065483.084999999</v>
      </c>
      <c r="H449" s="2">
        <v>11779.24</v>
      </c>
      <c r="I449" s="2">
        <v>4857.2740000000003</v>
      </c>
      <c r="J449" s="2">
        <v>2.7</v>
      </c>
      <c r="K449" s="2">
        <v>1.8</v>
      </c>
      <c r="L449" s="2">
        <v>3.2</v>
      </c>
      <c r="M449" s="2">
        <v>4.5999999999999996</v>
      </c>
      <c r="N449" s="2">
        <v>3.2</v>
      </c>
    </row>
    <row r="450" spans="1:14" x14ac:dyDescent="0.3">
      <c r="A450">
        <v>2016</v>
      </c>
      <c r="B450" t="s">
        <v>236</v>
      </c>
      <c r="C450" t="s">
        <v>276</v>
      </c>
      <c r="D450" s="2">
        <v>8404078.2970000003</v>
      </c>
      <c r="E450" s="2">
        <v>10604810.362</v>
      </c>
      <c r="F450" s="2">
        <v>19008888.659000002</v>
      </c>
      <c r="G450" s="2">
        <v>2200732.0649999995</v>
      </c>
      <c r="H450" s="2">
        <v>1450.92</v>
      </c>
      <c r="I450" s="2">
        <v>23695.919000000002</v>
      </c>
      <c r="J450" s="2">
        <v>4.7</v>
      </c>
      <c r="K450" s="2">
        <v>2.7</v>
      </c>
      <c r="L450" s="2">
        <v>5.2</v>
      </c>
      <c r="M450" s="2">
        <v>5.2</v>
      </c>
      <c r="N450" s="2">
        <v>4.2</v>
      </c>
    </row>
    <row r="451" spans="1:14" x14ac:dyDescent="0.3">
      <c r="A451">
        <v>2016</v>
      </c>
      <c r="B451" t="s">
        <v>127</v>
      </c>
      <c r="C451" t="s">
        <v>488</v>
      </c>
      <c r="D451" s="2">
        <v>21829864.971000001</v>
      </c>
      <c r="E451" s="2">
        <v>13647534.058</v>
      </c>
      <c r="F451" s="2">
        <v>35477399.028999999</v>
      </c>
      <c r="G451" s="2">
        <v>-8182330.9130000006</v>
      </c>
      <c r="H451" s="2">
        <v>12367.8</v>
      </c>
      <c r="I451" s="2">
        <v>4213.2650000000003</v>
      </c>
      <c r="J451" s="2">
        <v>5.5</v>
      </c>
      <c r="K451" s="2">
        <v>2.7</v>
      </c>
      <c r="L451" s="2">
        <v>4.5999999999999996</v>
      </c>
      <c r="M451" s="2">
        <v>4.0999999999999996</v>
      </c>
      <c r="N451" s="2">
        <v>4.5</v>
      </c>
    </row>
    <row r="452" spans="1:14" x14ac:dyDescent="0.3">
      <c r="A452">
        <v>2016</v>
      </c>
      <c r="B452" t="s">
        <v>128</v>
      </c>
      <c r="C452" t="s">
        <v>488</v>
      </c>
      <c r="D452" s="2">
        <v>6604059.335</v>
      </c>
      <c r="E452" s="2">
        <v>1920371.402</v>
      </c>
      <c r="F452" s="2">
        <v>8524430.7369999997</v>
      </c>
      <c r="G452" s="2">
        <v>-4683687.9330000002</v>
      </c>
      <c r="H452" s="2">
        <v>24119.95</v>
      </c>
      <c r="I452" s="2">
        <v>850.76748094410004</v>
      </c>
      <c r="J452" s="2">
        <v>6.5</v>
      </c>
      <c r="K452" s="2">
        <v>0</v>
      </c>
      <c r="L452" s="2">
        <v>5.4</v>
      </c>
      <c r="M452" s="2">
        <v>5.6</v>
      </c>
      <c r="N452" s="2">
        <v>5.7</v>
      </c>
    </row>
    <row r="453" spans="1:14" x14ac:dyDescent="0.3">
      <c r="A453">
        <v>2016</v>
      </c>
      <c r="B453" t="s">
        <v>130</v>
      </c>
      <c r="C453" t="s">
        <v>488</v>
      </c>
      <c r="D453" s="2">
        <v>84427760.620000005</v>
      </c>
      <c r="E453" s="2">
        <v>94729013.060000002</v>
      </c>
      <c r="F453" s="2">
        <v>179156773.68000001</v>
      </c>
      <c r="G453" s="2">
        <v>10301252.439999998</v>
      </c>
      <c r="H453" s="2">
        <v>54665.22</v>
      </c>
      <c r="I453" s="2">
        <v>5711.87</v>
      </c>
      <c r="J453" s="2">
        <v>6.5</v>
      </c>
      <c r="K453" s="2">
        <v>5.7</v>
      </c>
      <c r="L453" s="2">
        <v>6.5</v>
      </c>
      <c r="M453" s="2">
        <v>6.5</v>
      </c>
      <c r="N453" s="2">
        <v>6.3</v>
      </c>
    </row>
    <row r="454" spans="1:14" x14ac:dyDescent="0.3">
      <c r="A454">
        <v>2016</v>
      </c>
      <c r="B454" t="s">
        <v>426</v>
      </c>
      <c r="C454" t="s">
        <v>498</v>
      </c>
      <c r="D454" s="2">
        <v>17788807.960000001</v>
      </c>
      <c r="E454" s="2">
        <v>9839600</v>
      </c>
      <c r="F454" s="2">
        <v>27628407.960000001</v>
      </c>
      <c r="G454" s="2">
        <v>-7949207.9600000009</v>
      </c>
      <c r="H454" s="2">
        <v>7189.4</v>
      </c>
      <c r="I454" s="2">
        <v>10648.790999999999</v>
      </c>
      <c r="J454" s="2">
        <v>4.4000000000000004</v>
      </c>
      <c r="K454" s="2">
        <v>0</v>
      </c>
      <c r="L454" s="2">
        <v>4.5999999999999996</v>
      </c>
      <c r="M454" s="2">
        <v>4.8</v>
      </c>
      <c r="N454" s="2">
        <v>3.5</v>
      </c>
    </row>
    <row r="455" spans="1:14" x14ac:dyDescent="0.3">
      <c r="A455">
        <v>2016</v>
      </c>
      <c r="B455" t="s">
        <v>427</v>
      </c>
      <c r="C455" t="s">
        <v>498</v>
      </c>
      <c r="D455" s="2">
        <v>16188692.759</v>
      </c>
      <c r="E455" s="2">
        <v>16797664.624000002</v>
      </c>
      <c r="F455" s="2">
        <v>32986357.383000001</v>
      </c>
      <c r="G455" s="2">
        <v>608971.86500000209</v>
      </c>
      <c r="H455" s="2">
        <v>6046.3</v>
      </c>
      <c r="I455" s="2">
        <v>16385.067999999999</v>
      </c>
      <c r="J455" s="2">
        <v>5.0999999999999996</v>
      </c>
      <c r="K455" s="2">
        <v>0</v>
      </c>
      <c r="L455" s="2">
        <v>4.7</v>
      </c>
      <c r="M455" s="2">
        <v>5.0999999999999996</v>
      </c>
      <c r="N455" s="2">
        <v>4.5</v>
      </c>
    </row>
    <row r="456" spans="1:14" x14ac:dyDescent="0.3">
      <c r="A456">
        <v>2016</v>
      </c>
      <c r="B456" t="s">
        <v>239</v>
      </c>
      <c r="C456" t="s">
        <v>276</v>
      </c>
      <c r="D456" s="2">
        <v>58052631.648999996</v>
      </c>
      <c r="E456" s="2">
        <v>25468000</v>
      </c>
      <c r="F456" s="2">
        <v>83520631.648999989</v>
      </c>
      <c r="G456" s="2">
        <v>-32584631.648999996</v>
      </c>
      <c r="H456" s="2">
        <v>3686.07</v>
      </c>
      <c r="I456" s="2">
        <v>95688.680999999997</v>
      </c>
      <c r="J456" s="2">
        <v>5.4</v>
      </c>
      <c r="K456" s="2">
        <v>4.3</v>
      </c>
      <c r="L456" s="2">
        <v>5.0999999999999996</v>
      </c>
      <c r="M456" s="2">
        <v>6.2</v>
      </c>
      <c r="N456" s="2">
        <v>5.0999999999999996</v>
      </c>
    </row>
    <row r="457" spans="1:14" x14ac:dyDescent="0.3">
      <c r="A457">
        <v>2016</v>
      </c>
      <c r="B457" t="s">
        <v>428</v>
      </c>
      <c r="C457" t="s">
        <v>498</v>
      </c>
      <c r="D457" s="2">
        <v>9829302.0370000005</v>
      </c>
      <c r="E457" s="2">
        <v>5419576.5250000004</v>
      </c>
      <c r="F457" s="2">
        <v>15248878.562000001</v>
      </c>
      <c r="G457" s="2">
        <v>-4409725.5120000001</v>
      </c>
      <c r="H457" s="2">
        <v>3704.24</v>
      </c>
      <c r="I457" s="2">
        <v>6344.7219999999998</v>
      </c>
      <c r="J457" s="2">
        <v>3.9</v>
      </c>
      <c r="K457" s="2">
        <v>0</v>
      </c>
      <c r="L457" s="2">
        <v>3.5</v>
      </c>
      <c r="M457" s="2">
        <v>4.3</v>
      </c>
      <c r="N457" s="2">
        <v>3.5</v>
      </c>
    </row>
    <row r="458" spans="1:14" x14ac:dyDescent="0.3">
      <c r="A458">
        <v>2016</v>
      </c>
      <c r="B458" t="s">
        <v>131</v>
      </c>
      <c r="C458" t="s">
        <v>488</v>
      </c>
      <c r="D458" s="2">
        <v>15682263.347999999</v>
      </c>
      <c r="E458" s="2">
        <v>13967429.426000001</v>
      </c>
      <c r="F458" s="2">
        <v>29649692.774</v>
      </c>
      <c r="G458" s="2">
        <v>-1714833.9219999984</v>
      </c>
      <c r="H458" s="2">
        <v>18235.580000000002</v>
      </c>
      <c r="I458" s="2">
        <v>1312.442</v>
      </c>
      <c r="J458" s="2">
        <v>4.5</v>
      </c>
      <c r="K458" s="2">
        <v>3.9</v>
      </c>
      <c r="L458" s="2">
        <v>6.5</v>
      </c>
      <c r="M458" s="2">
        <v>5.7</v>
      </c>
      <c r="N458" s="2">
        <v>5.0999999999999996</v>
      </c>
    </row>
    <row r="459" spans="1:14" x14ac:dyDescent="0.3">
      <c r="A459">
        <v>2016</v>
      </c>
      <c r="B459" t="s">
        <v>429</v>
      </c>
      <c r="C459" t="s">
        <v>276</v>
      </c>
      <c r="D459" s="2">
        <v>16632808.518999999</v>
      </c>
      <c r="E459" s="2">
        <v>2918700.9339999999</v>
      </c>
      <c r="F459" s="2">
        <v>19551509.452999998</v>
      </c>
      <c r="G459" s="2">
        <v>-13714107.584999999</v>
      </c>
      <c r="H459" s="2">
        <v>777.29399999999998</v>
      </c>
      <c r="I459" s="2">
        <v>102403.196</v>
      </c>
      <c r="J459" s="2">
        <v>4.7</v>
      </c>
      <c r="K459" s="2">
        <v>2.2999999999999998</v>
      </c>
      <c r="L459" s="2">
        <v>4.9000000000000004</v>
      </c>
      <c r="M459" s="2">
        <v>6.4</v>
      </c>
      <c r="N459" s="2">
        <v>4.5999999999999996</v>
      </c>
    </row>
    <row r="460" spans="1:14" x14ac:dyDescent="0.3">
      <c r="A460">
        <v>2016</v>
      </c>
      <c r="B460" t="s">
        <v>132</v>
      </c>
      <c r="C460" t="s">
        <v>488</v>
      </c>
      <c r="D460" s="2">
        <v>60501949.553999998</v>
      </c>
      <c r="E460" s="2">
        <v>57325871.718000002</v>
      </c>
      <c r="F460" s="2">
        <v>117827821.272</v>
      </c>
      <c r="G460" s="2">
        <v>-3176077.8359999955</v>
      </c>
      <c r="H460" s="2">
        <v>43582.43</v>
      </c>
      <c r="I460" s="2">
        <v>5503.1319999999996</v>
      </c>
      <c r="J460" s="2">
        <v>7.1</v>
      </c>
      <c r="K460" s="2">
        <v>6.8</v>
      </c>
      <c r="L460" s="2">
        <v>6.4</v>
      </c>
      <c r="M460" s="2">
        <v>6.1</v>
      </c>
      <c r="N460" s="2">
        <v>6.6</v>
      </c>
    </row>
    <row r="461" spans="1:14" x14ac:dyDescent="0.3">
      <c r="A461">
        <v>2016</v>
      </c>
      <c r="B461" t="s">
        <v>133</v>
      </c>
      <c r="C461" t="s">
        <v>488</v>
      </c>
      <c r="D461" s="2">
        <v>560554862.70200002</v>
      </c>
      <c r="E461" s="2">
        <v>488885072.44300002</v>
      </c>
      <c r="F461" s="2">
        <v>1049439935.145</v>
      </c>
      <c r="G461" s="2">
        <v>-71669790.259000003</v>
      </c>
      <c r="H461" s="2">
        <v>38253.42</v>
      </c>
      <c r="I461" s="2">
        <v>66986.394</v>
      </c>
      <c r="J461" s="2">
        <v>7.6</v>
      </c>
      <c r="K461" s="2">
        <v>6.8</v>
      </c>
      <c r="L461" s="2">
        <v>6.5</v>
      </c>
      <c r="M461" s="2">
        <v>6.4</v>
      </c>
      <c r="N461" s="2">
        <v>6.8</v>
      </c>
    </row>
    <row r="462" spans="1:14" x14ac:dyDescent="0.3">
      <c r="A462">
        <v>2016</v>
      </c>
      <c r="B462" t="s">
        <v>243</v>
      </c>
      <c r="C462" t="s">
        <v>276</v>
      </c>
      <c r="D462" s="2">
        <v>384337.73599999998</v>
      </c>
      <c r="E462" s="2">
        <v>94014.948000000004</v>
      </c>
      <c r="F462" s="2">
        <v>478352.68400000001</v>
      </c>
      <c r="G462" s="2">
        <v>-290322.78799999994</v>
      </c>
      <c r="H462" s="2">
        <v>708.85500000000002</v>
      </c>
      <c r="I462" s="2">
        <v>2038.501</v>
      </c>
      <c r="J462" s="2">
        <v>5.6</v>
      </c>
      <c r="K462" s="2">
        <v>0</v>
      </c>
      <c r="L462" s="2">
        <v>5.2</v>
      </c>
      <c r="M462" s="2">
        <v>5.9</v>
      </c>
      <c r="N462" s="2">
        <v>5.6</v>
      </c>
    </row>
    <row r="463" spans="1:14" x14ac:dyDescent="0.3">
      <c r="A463">
        <v>2016</v>
      </c>
      <c r="B463" t="s">
        <v>158</v>
      </c>
      <c r="C463" t="s">
        <v>488</v>
      </c>
      <c r="D463" s="2">
        <v>7235769.557</v>
      </c>
      <c r="E463" s="2">
        <v>2113733.9029999999</v>
      </c>
      <c r="F463" s="2">
        <v>9349503.4600000009</v>
      </c>
      <c r="G463" s="2">
        <v>-5122035.6540000001</v>
      </c>
      <c r="H463" s="2">
        <v>3856.07</v>
      </c>
      <c r="I463" s="2">
        <v>3925.4050000000002</v>
      </c>
      <c r="J463" s="2">
        <v>4.2</v>
      </c>
      <c r="K463" s="2">
        <v>4.0999999999999996</v>
      </c>
      <c r="L463" s="2">
        <v>5.4</v>
      </c>
      <c r="M463" s="2">
        <v>4.5999999999999996</v>
      </c>
      <c r="N463" s="2">
        <v>4.5</v>
      </c>
    </row>
    <row r="464" spans="1:14" x14ac:dyDescent="0.3">
      <c r="A464">
        <v>2016</v>
      </c>
      <c r="B464" t="s">
        <v>134</v>
      </c>
      <c r="C464" t="s">
        <v>488</v>
      </c>
      <c r="D464" s="2">
        <v>1060672017.229</v>
      </c>
      <c r="E464" s="2">
        <v>1340752046.1700001</v>
      </c>
      <c r="F464" s="2">
        <v>2401424063.3990002</v>
      </c>
      <c r="G464" s="2">
        <v>280080028.9410001</v>
      </c>
      <c r="H464" s="2">
        <v>42460.69</v>
      </c>
      <c r="I464" s="2">
        <v>81914.672000000006</v>
      </c>
      <c r="J464" s="2">
        <v>7</v>
      </c>
      <c r="K464" s="2">
        <v>3.7</v>
      </c>
      <c r="L464" s="2">
        <v>6.4</v>
      </c>
      <c r="M464" s="2">
        <v>6.4</v>
      </c>
      <c r="N464" s="2">
        <v>5.8</v>
      </c>
    </row>
    <row r="465" spans="1:14" x14ac:dyDescent="0.3">
      <c r="A465">
        <v>2016</v>
      </c>
      <c r="B465" t="s">
        <v>250</v>
      </c>
      <c r="C465" t="s">
        <v>276</v>
      </c>
      <c r="D465" s="2">
        <v>12920110</v>
      </c>
      <c r="E465" s="2">
        <v>10655796.413000001</v>
      </c>
      <c r="F465" s="2">
        <v>23575906.413000003</v>
      </c>
      <c r="G465" s="2">
        <v>-2264313.5869999994</v>
      </c>
      <c r="H465" s="2">
        <v>1941.46</v>
      </c>
      <c r="I465" s="2">
        <v>28206.727999999999</v>
      </c>
      <c r="J465" s="2">
        <v>4.2</v>
      </c>
      <c r="K465" s="2">
        <v>2.4</v>
      </c>
      <c r="L465" s="2">
        <v>5.3</v>
      </c>
      <c r="M465" s="2">
        <v>5.9</v>
      </c>
      <c r="N465" s="2">
        <v>4.5</v>
      </c>
    </row>
    <row r="466" spans="1:14" x14ac:dyDescent="0.3">
      <c r="A466">
        <v>2016</v>
      </c>
      <c r="B466" t="s">
        <v>135</v>
      </c>
      <c r="C466" t="s">
        <v>488</v>
      </c>
      <c r="D466" s="2">
        <v>47595035.419</v>
      </c>
      <c r="E466" s="2">
        <v>27810924.840999998</v>
      </c>
      <c r="F466" s="2">
        <v>75405960.25999999</v>
      </c>
      <c r="G466" s="2">
        <v>-19784110.578000002</v>
      </c>
      <c r="H466" s="2">
        <v>18110.87</v>
      </c>
      <c r="I466" s="2">
        <v>11183.716</v>
      </c>
      <c r="J466" s="2">
        <v>4.5999999999999996</v>
      </c>
      <c r="K466" s="2">
        <v>2.8</v>
      </c>
      <c r="L466" s="2">
        <v>4.9000000000000004</v>
      </c>
      <c r="M466" s="2">
        <v>5.5</v>
      </c>
      <c r="N466" s="2">
        <v>4.4000000000000004</v>
      </c>
    </row>
    <row r="467" spans="1:14" x14ac:dyDescent="0.3">
      <c r="A467">
        <v>2016</v>
      </c>
      <c r="B467" t="s">
        <v>432</v>
      </c>
      <c r="C467" t="s">
        <v>498</v>
      </c>
      <c r="D467" s="2">
        <v>16978677.827</v>
      </c>
      <c r="E467" s="2">
        <v>10591329.597999999</v>
      </c>
      <c r="F467" s="2">
        <v>27570007.424999997</v>
      </c>
      <c r="G467" s="2">
        <v>-6387348.2290000003</v>
      </c>
      <c r="H467" s="2">
        <v>4140.72</v>
      </c>
      <c r="I467" s="2">
        <v>16582.469000000001</v>
      </c>
      <c r="J467" s="2">
        <v>3.4</v>
      </c>
      <c r="K467" s="2">
        <v>0</v>
      </c>
      <c r="L467" s="2">
        <v>3.7</v>
      </c>
      <c r="M467" s="2">
        <v>3.9</v>
      </c>
      <c r="N467" s="2">
        <v>3.6</v>
      </c>
    </row>
    <row r="468" spans="1:14" x14ac:dyDescent="0.3">
      <c r="A468">
        <v>2016</v>
      </c>
      <c r="B468" t="s">
        <v>126</v>
      </c>
      <c r="C468" t="s">
        <v>488</v>
      </c>
      <c r="D468" s="2">
        <v>92044319.515000001</v>
      </c>
      <c r="E468" s="2">
        <v>103071198.017</v>
      </c>
      <c r="F468" s="2">
        <v>195115517.53200001</v>
      </c>
      <c r="G468" s="2">
        <v>11026878.502000004</v>
      </c>
      <c r="H468" s="2">
        <v>12818.72</v>
      </c>
      <c r="I468" s="2">
        <v>9753.2810000000009</v>
      </c>
      <c r="J468" s="2">
        <v>4.5</v>
      </c>
      <c r="K468" s="2">
        <v>4.2</v>
      </c>
      <c r="L468" s="2">
        <v>5.4</v>
      </c>
      <c r="M468" s="2">
        <v>5.5</v>
      </c>
      <c r="N468" s="2">
        <v>4.9000000000000004</v>
      </c>
    </row>
    <row r="469" spans="1:14" x14ac:dyDescent="0.3">
      <c r="A469">
        <v>2016</v>
      </c>
      <c r="B469" t="s">
        <v>436</v>
      </c>
      <c r="C469" t="s">
        <v>488</v>
      </c>
      <c r="D469" s="2">
        <v>5703240.1909999996</v>
      </c>
      <c r="E469" s="2">
        <v>4449729.7539999997</v>
      </c>
      <c r="F469" s="2">
        <v>10152969.945</v>
      </c>
      <c r="G469" s="2">
        <v>-1253510.4369999999</v>
      </c>
      <c r="H469" s="2">
        <v>62004.7</v>
      </c>
      <c r="I469" s="2">
        <v>332.47399999999999</v>
      </c>
      <c r="J469" s="2">
        <v>4.8</v>
      </c>
      <c r="K469" s="2">
        <v>0</v>
      </c>
      <c r="L469" s="2">
        <v>5.9</v>
      </c>
      <c r="M469" s="2">
        <v>6</v>
      </c>
      <c r="N469" s="2">
        <v>5.8</v>
      </c>
    </row>
    <row r="470" spans="1:14" x14ac:dyDescent="0.3">
      <c r="A470">
        <v>2016</v>
      </c>
      <c r="B470" t="s">
        <v>437</v>
      </c>
      <c r="C470" t="s">
        <v>501</v>
      </c>
      <c r="D470" s="2">
        <v>356704792.10699999</v>
      </c>
      <c r="E470" s="2">
        <v>260326912.33500001</v>
      </c>
      <c r="F470" s="2">
        <v>617031704.44200003</v>
      </c>
      <c r="G470" s="2">
        <v>-96377879.771999985</v>
      </c>
      <c r="H470" s="2">
        <v>1761.63</v>
      </c>
      <c r="I470" s="2">
        <v>1324171.3540000001</v>
      </c>
      <c r="J470" s="2">
        <v>4.4000000000000004</v>
      </c>
      <c r="K470" s="2">
        <v>4.5</v>
      </c>
      <c r="L470" s="2">
        <v>4.5</v>
      </c>
      <c r="M470" s="2">
        <v>4.5</v>
      </c>
      <c r="N470" s="2">
        <v>4.5</v>
      </c>
    </row>
    <row r="471" spans="1:14" x14ac:dyDescent="0.3">
      <c r="A471">
        <v>2016</v>
      </c>
      <c r="B471" t="s">
        <v>9</v>
      </c>
      <c r="C471" t="s">
        <v>17</v>
      </c>
      <c r="D471" s="2">
        <v>135652799.792</v>
      </c>
      <c r="E471" s="2">
        <v>144489796.41800001</v>
      </c>
      <c r="F471" s="2">
        <v>280142596.21000004</v>
      </c>
      <c r="G471" s="2">
        <v>8836996.6260000169</v>
      </c>
      <c r="H471" s="2">
        <v>3605.72</v>
      </c>
      <c r="I471" s="2">
        <v>261115.45600000001</v>
      </c>
      <c r="J471" s="2">
        <v>3.7</v>
      </c>
      <c r="K471" s="2">
        <v>3.6</v>
      </c>
      <c r="L471" s="2">
        <v>3.8</v>
      </c>
      <c r="M471" s="2">
        <v>4.4000000000000004</v>
      </c>
      <c r="N471" s="2">
        <v>3.8</v>
      </c>
    </row>
    <row r="472" spans="1:14" x14ac:dyDescent="0.3">
      <c r="A472">
        <v>2016</v>
      </c>
      <c r="B472" t="s">
        <v>478</v>
      </c>
      <c r="C472" t="s">
        <v>137</v>
      </c>
      <c r="D472" s="2">
        <v>42702117.908</v>
      </c>
      <c r="E472" s="2">
        <v>72903000</v>
      </c>
      <c r="F472" s="2">
        <v>115605117.90799999</v>
      </c>
      <c r="G472" s="2">
        <v>30200882.092</v>
      </c>
      <c r="H472" s="2">
        <v>5026.6499999999996</v>
      </c>
      <c r="I472" s="2">
        <v>80277.428</v>
      </c>
      <c r="J472" s="2">
        <v>4.0999999999999996</v>
      </c>
      <c r="K472" s="2">
        <v>3.5</v>
      </c>
      <c r="L472" s="2">
        <v>3.9</v>
      </c>
      <c r="M472" s="2">
        <v>3.4</v>
      </c>
      <c r="N472" s="2">
        <v>4</v>
      </c>
    </row>
    <row r="473" spans="1:14" x14ac:dyDescent="0.3">
      <c r="A473">
        <v>2016</v>
      </c>
      <c r="B473" t="s">
        <v>125</v>
      </c>
      <c r="C473" t="s">
        <v>488</v>
      </c>
      <c r="D473" s="2">
        <v>82028942.306999996</v>
      </c>
      <c r="E473" s="2">
        <v>132009760.447</v>
      </c>
      <c r="F473" s="2">
        <v>214038702.75400001</v>
      </c>
      <c r="G473" s="2">
        <v>49980818.140000001</v>
      </c>
      <c r="H473" s="2">
        <v>63289.73</v>
      </c>
      <c r="I473" s="2">
        <v>4726.0780000000004</v>
      </c>
      <c r="J473" s="2">
        <v>6.2</v>
      </c>
      <c r="K473" s="2">
        <v>4.9000000000000004</v>
      </c>
      <c r="L473" s="2">
        <v>6</v>
      </c>
      <c r="M473" s="2">
        <v>6.2</v>
      </c>
      <c r="N473" s="2">
        <v>5.8</v>
      </c>
    </row>
    <row r="474" spans="1:14" x14ac:dyDescent="0.3">
      <c r="A474">
        <v>2016</v>
      </c>
      <c r="B474" t="s">
        <v>160</v>
      </c>
      <c r="C474" t="s">
        <v>137</v>
      </c>
      <c r="D474" s="2">
        <v>65802693</v>
      </c>
      <c r="E474" s="2">
        <v>60570596</v>
      </c>
      <c r="F474" s="2">
        <v>126373289</v>
      </c>
      <c r="G474" s="2">
        <v>-5232097</v>
      </c>
      <c r="H474" s="2">
        <v>37382.959999999999</v>
      </c>
      <c r="I474" s="2">
        <v>8191.8280000000004</v>
      </c>
      <c r="J474" s="2">
        <v>4.8</v>
      </c>
      <c r="K474" s="2">
        <v>3.5</v>
      </c>
      <c r="L474" s="2">
        <v>4.8</v>
      </c>
      <c r="M474" s="2">
        <v>5.7</v>
      </c>
      <c r="N474" s="2">
        <v>4.7</v>
      </c>
    </row>
    <row r="475" spans="1:14" x14ac:dyDescent="0.3">
      <c r="A475">
        <v>2016</v>
      </c>
      <c r="B475" t="s">
        <v>124</v>
      </c>
      <c r="C475" t="s">
        <v>488</v>
      </c>
      <c r="D475" s="2">
        <v>404577979.40100002</v>
      </c>
      <c r="E475" s="2">
        <v>461529407.06199998</v>
      </c>
      <c r="F475" s="2">
        <v>866107386.46300006</v>
      </c>
      <c r="G475" s="2">
        <v>56951427.660999954</v>
      </c>
      <c r="H475" s="2">
        <v>30824.3</v>
      </c>
      <c r="I475" s="2">
        <v>59429.938000000002</v>
      </c>
      <c r="J475" s="2">
        <v>4.7</v>
      </c>
      <c r="K475" s="2">
        <v>4.5</v>
      </c>
      <c r="L475" s="2">
        <v>4.7</v>
      </c>
      <c r="M475" s="2">
        <v>5.2</v>
      </c>
      <c r="N475" s="2">
        <v>4.7</v>
      </c>
    </row>
    <row r="476" spans="1:14" x14ac:dyDescent="0.3">
      <c r="A476">
        <v>2016</v>
      </c>
      <c r="B476" t="s">
        <v>438</v>
      </c>
      <c r="C476" t="s">
        <v>276</v>
      </c>
      <c r="D476" s="2">
        <v>4767089.1739999996</v>
      </c>
      <c r="E476" s="2">
        <v>1201786.561</v>
      </c>
      <c r="F476" s="2">
        <v>5968875.7349999994</v>
      </c>
      <c r="G476" s="2">
        <v>-3565302.6129999999</v>
      </c>
      <c r="H476" s="2">
        <v>4986.45</v>
      </c>
      <c r="I476" s="2">
        <v>2881.355</v>
      </c>
      <c r="J476" s="2">
        <v>3.8</v>
      </c>
      <c r="K476" s="2">
        <v>0</v>
      </c>
      <c r="L476" s="2">
        <v>4.7</v>
      </c>
      <c r="M476" s="2">
        <v>5</v>
      </c>
      <c r="N476" s="2">
        <v>4.0999999999999996</v>
      </c>
    </row>
    <row r="477" spans="1:14" x14ac:dyDescent="0.3">
      <c r="A477">
        <v>2016</v>
      </c>
      <c r="B477" t="s">
        <v>439</v>
      </c>
      <c r="C477" t="s">
        <v>500</v>
      </c>
      <c r="D477" s="2">
        <v>606924046.81400001</v>
      </c>
      <c r="E477" s="2">
        <v>644932439.49699998</v>
      </c>
      <c r="F477" s="2">
        <v>1251856486.3109999</v>
      </c>
      <c r="G477" s="2">
        <v>38008392.682999969</v>
      </c>
      <c r="H477" s="2">
        <v>38804.86</v>
      </c>
      <c r="I477" s="2">
        <v>127748.51300000001</v>
      </c>
      <c r="J477" s="2">
        <v>6.1</v>
      </c>
      <c r="K477" s="2">
        <v>6.7</v>
      </c>
      <c r="L477" s="2">
        <v>5.3</v>
      </c>
      <c r="M477" s="2">
        <v>5.6</v>
      </c>
      <c r="N477" s="2">
        <v>6.2</v>
      </c>
    </row>
    <row r="478" spans="1:14" x14ac:dyDescent="0.3">
      <c r="A478">
        <v>2016</v>
      </c>
      <c r="B478" t="s">
        <v>161</v>
      </c>
      <c r="C478" t="s">
        <v>137</v>
      </c>
      <c r="D478" s="2">
        <v>19207038.414000001</v>
      </c>
      <c r="E478" s="2">
        <v>7509082.5209999997</v>
      </c>
      <c r="F478" s="2">
        <v>26716120.935000002</v>
      </c>
      <c r="G478" s="2">
        <v>-11697955.893000001</v>
      </c>
      <c r="H478" s="2">
        <v>4151.16</v>
      </c>
      <c r="I478" s="2">
        <v>9455.8019999999997</v>
      </c>
      <c r="J478" s="2">
        <v>4.3</v>
      </c>
      <c r="K478" s="2">
        <v>2.9</v>
      </c>
      <c r="L478" s="2">
        <v>5.0999999999999996</v>
      </c>
      <c r="M478" s="2">
        <v>6.2</v>
      </c>
      <c r="N478" s="2">
        <v>4.5999999999999996</v>
      </c>
    </row>
    <row r="479" spans="1:14" x14ac:dyDescent="0.3">
      <c r="A479">
        <v>2016</v>
      </c>
      <c r="B479" t="s">
        <v>440</v>
      </c>
      <c r="C479" t="s">
        <v>137</v>
      </c>
      <c r="D479" s="2">
        <v>25174778.826000001</v>
      </c>
      <c r="E479" s="2">
        <v>36775323.402999997</v>
      </c>
      <c r="F479" s="2">
        <v>61950102.229000002</v>
      </c>
      <c r="G479" s="2">
        <v>11600544.576999996</v>
      </c>
      <c r="H479" s="2">
        <v>7658.46</v>
      </c>
      <c r="I479" s="2">
        <v>17987.736000000001</v>
      </c>
      <c r="J479" s="2">
        <v>3</v>
      </c>
      <c r="K479" s="2">
        <v>4.3</v>
      </c>
      <c r="L479" s="2">
        <v>3.1</v>
      </c>
      <c r="M479" s="2">
        <v>4</v>
      </c>
      <c r="N479" s="2">
        <v>4</v>
      </c>
    </row>
    <row r="480" spans="1:14" x14ac:dyDescent="0.3">
      <c r="A480">
        <v>2016</v>
      </c>
      <c r="B480" t="s">
        <v>246</v>
      </c>
      <c r="C480" t="s">
        <v>276</v>
      </c>
      <c r="D480" s="2">
        <v>14113761.505000001</v>
      </c>
      <c r="E480" s="2">
        <v>5656226.7709999997</v>
      </c>
      <c r="F480" s="2">
        <v>19769988.276000001</v>
      </c>
      <c r="G480" s="2">
        <v>-8457534.7340000011</v>
      </c>
      <c r="H480" s="2">
        <v>1559.39</v>
      </c>
      <c r="I480" s="2">
        <v>48461.567000000003</v>
      </c>
      <c r="J480" s="2">
        <v>4.5</v>
      </c>
      <c r="K480" s="2">
        <v>3.2</v>
      </c>
      <c r="L480" s="2">
        <v>4.5999999999999996</v>
      </c>
      <c r="M480" s="2">
        <v>5.9</v>
      </c>
      <c r="N480" s="2">
        <v>4.5999999999999996</v>
      </c>
    </row>
    <row r="481" spans="1:14" x14ac:dyDescent="0.3">
      <c r="A481">
        <v>2016</v>
      </c>
      <c r="B481" t="s">
        <v>479</v>
      </c>
      <c r="C481" t="s">
        <v>500</v>
      </c>
      <c r="D481" s="2">
        <v>406181944.06699997</v>
      </c>
      <c r="E481" s="2">
        <v>495417715.55900002</v>
      </c>
      <c r="F481" s="2">
        <v>901599659.62599993</v>
      </c>
      <c r="G481" s="2">
        <v>89235771.492000043</v>
      </c>
      <c r="H481" s="2">
        <v>27608.25</v>
      </c>
      <c r="I481" s="2">
        <v>50791.919000000002</v>
      </c>
      <c r="J481" s="2">
        <v>5.6</v>
      </c>
      <c r="K481" s="2">
        <v>5.5</v>
      </c>
      <c r="L481" s="2">
        <v>5.2</v>
      </c>
      <c r="M481" s="2">
        <v>5.7</v>
      </c>
      <c r="N481" s="2">
        <v>5.6</v>
      </c>
    </row>
    <row r="482" spans="1:14" x14ac:dyDescent="0.3">
      <c r="A482">
        <v>2016</v>
      </c>
      <c r="B482" t="s">
        <v>162</v>
      </c>
      <c r="C482" t="s">
        <v>137</v>
      </c>
      <c r="D482" s="2">
        <v>30820178.692000002</v>
      </c>
      <c r="E482" s="2">
        <v>46241982.281999998</v>
      </c>
      <c r="F482" s="2">
        <v>77062160.974000007</v>
      </c>
      <c r="G482" s="2">
        <v>15421803.589999996</v>
      </c>
      <c r="H482" s="2">
        <v>25267.15</v>
      </c>
      <c r="I482" s="2">
        <v>4052.5839999999998</v>
      </c>
      <c r="J482" s="2">
        <v>4.9000000000000004</v>
      </c>
      <c r="K482" s="2">
        <v>0</v>
      </c>
      <c r="L482" s="2">
        <v>4.5</v>
      </c>
      <c r="M482" s="2">
        <v>4.9000000000000004</v>
      </c>
      <c r="N482" s="2">
        <v>4.7</v>
      </c>
    </row>
    <row r="483" spans="1:14" x14ac:dyDescent="0.3">
      <c r="A483">
        <v>2016</v>
      </c>
      <c r="B483" t="s">
        <v>10</v>
      </c>
      <c r="C483" t="s">
        <v>17</v>
      </c>
      <c r="D483" s="2">
        <v>5372368</v>
      </c>
      <c r="E483" s="2">
        <v>4244775</v>
      </c>
      <c r="F483" s="2">
        <v>9617143</v>
      </c>
      <c r="G483" s="2">
        <v>-1127593</v>
      </c>
      <c r="H483" s="2">
        <v>2416.86</v>
      </c>
      <c r="I483" s="2">
        <v>6758.3530000000001</v>
      </c>
      <c r="J483" s="2">
        <v>3.4</v>
      </c>
      <c r="K483" s="2">
        <v>0</v>
      </c>
      <c r="L483" s="2">
        <v>2</v>
      </c>
      <c r="M483" s="2">
        <v>3.8</v>
      </c>
      <c r="N483" s="2">
        <v>3.7</v>
      </c>
    </row>
    <row r="484" spans="1:14" x14ac:dyDescent="0.3">
      <c r="A484">
        <v>2016</v>
      </c>
      <c r="B484" t="s">
        <v>123</v>
      </c>
      <c r="C484" t="s">
        <v>488</v>
      </c>
      <c r="D484" s="2">
        <v>13593141.732999999</v>
      </c>
      <c r="E484" s="2">
        <v>11469645.227</v>
      </c>
      <c r="F484" s="2">
        <v>25062786.960000001</v>
      </c>
      <c r="G484" s="2">
        <v>-2123496.5059999991</v>
      </c>
      <c r="H484" s="2">
        <v>14071.88</v>
      </c>
      <c r="I484" s="2">
        <v>1970.53</v>
      </c>
      <c r="J484" s="2">
        <v>4</v>
      </c>
      <c r="K484" s="2">
        <v>4.4000000000000004</v>
      </c>
      <c r="L484" s="2">
        <v>4.9000000000000004</v>
      </c>
      <c r="M484" s="2">
        <v>5.2</v>
      </c>
      <c r="N484" s="2">
        <v>4.5999999999999996</v>
      </c>
    </row>
    <row r="485" spans="1:14" x14ac:dyDescent="0.3">
      <c r="A485">
        <v>2016</v>
      </c>
      <c r="B485" t="s">
        <v>163</v>
      </c>
      <c r="C485" t="s">
        <v>137</v>
      </c>
      <c r="D485" s="2">
        <v>18702745.743999999</v>
      </c>
      <c r="E485" s="2">
        <v>3930114</v>
      </c>
      <c r="F485" s="2">
        <v>22632859.743999999</v>
      </c>
      <c r="G485" s="2">
        <v>-14772631.743999999</v>
      </c>
      <c r="H485" s="2">
        <v>8530.36</v>
      </c>
      <c r="I485" s="2">
        <v>6006.6679999999997</v>
      </c>
      <c r="J485" s="2">
        <v>4.2</v>
      </c>
      <c r="K485" s="2">
        <v>1.9</v>
      </c>
      <c r="L485" s="2">
        <v>4.8</v>
      </c>
      <c r="M485" s="2">
        <v>6.5</v>
      </c>
      <c r="N485" s="2">
        <v>4.3</v>
      </c>
    </row>
    <row r="486" spans="1:14" x14ac:dyDescent="0.3">
      <c r="A486">
        <v>2016</v>
      </c>
      <c r="B486" t="s">
        <v>247</v>
      </c>
      <c r="C486" t="s">
        <v>276</v>
      </c>
      <c r="D486" s="2">
        <v>1842496.32</v>
      </c>
      <c r="E486" s="2">
        <v>883795.20700000005</v>
      </c>
      <c r="F486" s="2">
        <v>2726291.5270000002</v>
      </c>
      <c r="G486" s="2">
        <v>-958701.11300000001</v>
      </c>
      <c r="H486" s="2">
        <v>1216.6400000000001</v>
      </c>
      <c r="I486" s="2">
        <v>2203.8209999999999</v>
      </c>
      <c r="J486" s="2">
        <v>3.2</v>
      </c>
      <c r="K486" s="2">
        <v>2.6</v>
      </c>
      <c r="L486" s="2">
        <v>0</v>
      </c>
      <c r="M486" s="2">
        <v>4.4000000000000004</v>
      </c>
      <c r="N486" s="2">
        <v>3.4</v>
      </c>
    </row>
    <row r="487" spans="1:14" x14ac:dyDescent="0.3">
      <c r="A487">
        <v>2016</v>
      </c>
      <c r="B487" t="s">
        <v>251</v>
      </c>
      <c r="C487" t="s">
        <v>276</v>
      </c>
      <c r="D487" s="2">
        <v>1301800</v>
      </c>
      <c r="E487" s="2">
        <v>279400</v>
      </c>
      <c r="F487" s="2">
        <v>1581200</v>
      </c>
      <c r="G487" s="2">
        <v>-1022400</v>
      </c>
      <c r="H487" s="2">
        <v>772.39300000000003</v>
      </c>
      <c r="I487" s="2">
        <v>4613.8230000000003</v>
      </c>
      <c r="J487" s="2">
        <v>3.1</v>
      </c>
      <c r="K487" s="2">
        <v>2.8</v>
      </c>
      <c r="L487" s="2">
        <v>3.5</v>
      </c>
      <c r="M487" s="2">
        <v>3.2</v>
      </c>
      <c r="N487" s="2">
        <v>2.9</v>
      </c>
    </row>
    <row r="488" spans="1:14" x14ac:dyDescent="0.3">
      <c r="A488">
        <v>2016</v>
      </c>
      <c r="B488" t="s">
        <v>122</v>
      </c>
      <c r="C488" t="s">
        <v>488</v>
      </c>
      <c r="D488" s="2">
        <v>27349062.896000002</v>
      </c>
      <c r="E488" s="2">
        <v>25022652.473999999</v>
      </c>
      <c r="F488" s="2">
        <v>52371715.370000005</v>
      </c>
      <c r="G488" s="2">
        <v>-2326410.4220000021</v>
      </c>
      <c r="H488" s="2">
        <v>14988.71</v>
      </c>
      <c r="I488" s="2">
        <v>2908.2489999999998</v>
      </c>
      <c r="J488" s="2">
        <v>6.2</v>
      </c>
      <c r="K488" s="2">
        <v>4.9000000000000004</v>
      </c>
      <c r="L488" s="2">
        <v>5.2</v>
      </c>
      <c r="M488" s="2">
        <v>5</v>
      </c>
      <c r="N488" s="2">
        <v>5.3</v>
      </c>
    </row>
    <row r="489" spans="1:14" x14ac:dyDescent="0.3">
      <c r="A489">
        <v>2016</v>
      </c>
      <c r="B489" t="s">
        <v>121</v>
      </c>
      <c r="C489" t="s">
        <v>488</v>
      </c>
      <c r="D489" s="2">
        <v>21773836.850000001</v>
      </c>
      <c r="E489" s="2">
        <v>15814619.810000001</v>
      </c>
      <c r="F489" s="2">
        <v>37588456.660000004</v>
      </c>
      <c r="G489" s="2">
        <v>-5959217.040000001</v>
      </c>
      <c r="H489" s="2">
        <v>102361.02</v>
      </c>
      <c r="I489" s="2">
        <v>575.74699999999996</v>
      </c>
      <c r="J489" s="2">
        <v>6.3</v>
      </c>
      <c r="K489" s="2">
        <v>6.9</v>
      </c>
      <c r="L489" s="2">
        <v>6.1</v>
      </c>
      <c r="M489" s="2">
        <v>6.2</v>
      </c>
      <c r="N489" s="2">
        <v>6.3</v>
      </c>
    </row>
    <row r="490" spans="1:14" x14ac:dyDescent="0.3">
      <c r="A490">
        <v>2016</v>
      </c>
      <c r="B490" t="s">
        <v>252</v>
      </c>
      <c r="C490" t="s">
        <v>276</v>
      </c>
      <c r="D490" s="2">
        <v>2971710.0419999999</v>
      </c>
      <c r="E490" s="2">
        <v>2261351.1779999998</v>
      </c>
      <c r="F490" s="2">
        <v>5233061.22</v>
      </c>
      <c r="G490" s="2">
        <v>-710358.86400000006</v>
      </c>
      <c r="H490" s="2">
        <v>399.68900000000002</v>
      </c>
      <c r="I490" s="2">
        <v>24894.550999999999</v>
      </c>
      <c r="J490" s="2">
        <v>3.5</v>
      </c>
      <c r="K490" s="2">
        <v>2.1</v>
      </c>
      <c r="L490" s="2">
        <v>3.6</v>
      </c>
      <c r="M490" s="2">
        <v>4.2</v>
      </c>
      <c r="N490" s="2">
        <v>3.4</v>
      </c>
    </row>
    <row r="491" spans="1:14" x14ac:dyDescent="0.3">
      <c r="A491">
        <v>2016</v>
      </c>
      <c r="B491" t="s">
        <v>253</v>
      </c>
      <c r="C491" t="s">
        <v>276</v>
      </c>
      <c r="D491" s="2">
        <v>2209814.62</v>
      </c>
      <c r="E491" s="2">
        <v>1022154.001</v>
      </c>
      <c r="F491" s="2">
        <v>3231968.6210000003</v>
      </c>
      <c r="G491" s="2">
        <v>-1187660.6189999999</v>
      </c>
      <c r="H491" s="2">
        <v>294.755</v>
      </c>
      <c r="I491" s="2">
        <v>18091.575000000001</v>
      </c>
      <c r="J491" s="2">
        <v>4.5999999999999996</v>
      </c>
      <c r="K491" s="2">
        <v>3.2</v>
      </c>
      <c r="L491" s="2">
        <v>4.9000000000000004</v>
      </c>
      <c r="M491" s="2">
        <v>4.7</v>
      </c>
      <c r="N491" s="2">
        <v>4.4000000000000004</v>
      </c>
    </row>
    <row r="492" spans="1:14" x14ac:dyDescent="0.3">
      <c r="A492">
        <v>2016</v>
      </c>
      <c r="B492" t="s">
        <v>18</v>
      </c>
      <c r="C492" t="s">
        <v>17</v>
      </c>
      <c r="D492" s="2">
        <v>168375228.23300001</v>
      </c>
      <c r="E492" s="2">
        <v>189414073.15400001</v>
      </c>
      <c r="F492" s="2">
        <v>357789301.38700002</v>
      </c>
      <c r="G492" s="2">
        <v>21038844.921000004</v>
      </c>
      <c r="H492" s="2">
        <v>9380.98</v>
      </c>
      <c r="I492" s="2">
        <v>31187.264999999999</v>
      </c>
      <c r="J492" s="2">
        <v>5.7</v>
      </c>
      <c r="K492" s="2">
        <v>5.0999999999999996</v>
      </c>
      <c r="L492" s="2">
        <v>5.6</v>
      </c>
      <c r="M492" s="2">
        <v>5.7</v>
      </c>
      <c r="N492" s="2">
        <v>5.6</v>
      </c>
    </row>
    <row r="493" spans="1:14" x14ac:dyDescent="0.3">
      <c r="A493">
        <v>2016</v>
      </c>
      <c r="B493" t="s">
        <v>254</v>
      </c>
      <c r="C493" t="s">
        <v>276</v>
      </c>
      <c r="D493" s="2">
        <v>3845404.7609999999</v>
      </c>
      <c r="E493" s="2">
        <v>2847593.5649999999</v>
      </c>
      <c r="F493" s="2">
        <v>6692998.3259999994</v>
      </c>
      <c r="G493" s="2">
        <v>-997811.196</v>
      </c>
      <c r="H493" s="2">
        <v>802.40700000000004</v>
      </c>
      <c r="I493" s="2">
        <v>17994.837</v>
      </c>
      <c r="J493" s="2">
        <v>4.0999999999999996</v>
      </c>
      <c r="K493" s="2">
        <v>3.0433189936593452</v>
      </c>
      <c r="L493" s="2">
        <v>4.4000000000000004</v>
      </c>
      <c r="M493" s="2">
        <v>4.3</v>
      </c>
      <c r="N493" s="2">
        <v>4</v>
      </c>
    </row>
    <row r="494" spans="1:14" x14ac:dyDescent="0.3">
      <c r="A494">
        <v>2016</v>
      </c>
      <c r="B494" t="s">
        <v>119</v>
      </c>
      <c r="C494" t="s">
        <v>488</v>
      </c>
      <c r="D494" s="2">
        <v>6413240.4400000004</v>
      </c>
      <c r="E494" s="2">
        <v>3145838</v>
      </c>
      <c r="F494" s="2">
        <v>9559078.4400000013</v>
      </c>
      <c r="G494" s="2">
        <v>-3267402.4400000004</v>
      </c>
      <c r="H494" s="2">
        <v>25411.37</v>
      </c>
      <c r="I494" s="2">
        <v>429.36200000000002</v>
      </c>
      <c r="J494" s="2">
        <v>4.8</v>
      </c>
      <c r="K494" s="2">
        <v>0</v>
      </c>
      <c r="L494" s="2">
        <v>6.5</v>
      </c>
      <c r="M494" s="2">
        <v>6.1</v>
      </c>
      <c r="N494" s="2">
        <v>5.8</v>
      </c>
    </row>
    <row r="495" spans="1:14" x14ac:dyDescent="0.3">
      <c r="A495">
        <v>2016</v>
      </c>
      <c r="B495" t="s">
        <v>255</v>
      </c>
      <c r="C495" t="s">
        <v>276</v>
      </c>
      <c r="D495" s="2">
        <v>1900060.7150000001</v>
      </c>
      <c r="E495" s="2">
        <v>1400679.61</v>
      </c>
      <c r="F495" s="2">
        <v>3300740.3250000002</v>
      </c>
      <c r="G495" s="2">
        <v>-499381.10499999998</v>
      </c>
      <c r="H495" s="2">
        <v>1089.43</v>
      </c>
      <c r="I495" s="2">
        <v>4301.018</v>
      </c>
      <c r="J495" s="2">
        <v>3.4</v>
      </c>
      <c r="K495" s="2">
        <v>2.9</v>
      </c>
      <c r="L495" s="2">
        <v>4.5999999999999996</v>
      </c>
      <c r="M495" s="2">
        <v>3.5</v>
      </c>
      <c r="N495" s="2">
        <v>3.6</v>
      </c>
    </row>
    <row r="496" spans="1:14" x14ac:dyDescent="0.3">
      <c r="A496">
        <v>2016</v>
      </c>
      <c r="B496" t="s">
        <v>256</v>
      </c>
      <c r="C496" t="s">
        <v>276</v>
      </c>
      <c r="D496" s="2">
        <v>4654906.199</v>
      </c>
      <c r="E496" s="2">
        <v>2193836.1609999998</v>
      </c>
      <c r="F496" s="2">
        <v>6848742.3599999994</v>
      </c>
      <c r="G496" s="2">
        <v>-2461070.0380000002</v>
      </c>
      <c r="H496" s="2">
        <v>9681.42</v>
      </c>
      <c r="I496" s="2">
        <v>1262.1320000000001</v>
      </c>
      <c r="J496" s="2">
        <v>5.5</v>
      </c>
      <c r="K496" s="2">
        <v>0</v>
      </c>
      <c r="L496" s="2">
        <v>5.4</v>
      </c>
      <c r="M496" s="2">
        <v>6.1</v>
      </c>
      <c r="N496" s="2">
        <v>5.7</v>
      </c>
    </row>
    <row r="497" spans="1:14" x14ac:dyDescent="0.3">
      <c r="A497">
        <v>2016</v>
      </c>
      <c r="B497" t="s">
        <v>445</v>
      </c>
      <c r="C497" t="s">
        <v>498</v>
      </c>
      <c r="D497" s="2">
        <v>387064351.34799999</v>
      </c>
      <c r="E497" s="2">
        <v>373900013.33099997</v>
      </c>
      <c r="F497" s="2">
        <v>760964364.6789999</v>
      </c>
      <c r="G497" s="2">
        <v>-13164338.01700002</v>
      </c>
      <c r="H497" s="2">
        <v>8814.92</v>
      </c>
      <c r="I497" s="2">
        <v>127540.423</v>
      </c>
      <c r="J497" s="2">
        <v>4.3</v>
      </c>
      <c r="K497" s="2">
        <v>2.9</v>
      </c>
      <c r="L497" s="2">
        <v>4.4000000000000004</v>
      </c>
      <c r="M497" s="2">
        <v>4.5999999999999996</v>
      </c>
      <c r="N497" s="2">
        <v>4.0999999999999996</v>
      </c>
    </row>
    <row r="498" spans="1:14" x14ac:dyDescent="0.3">
      <c r="A498">
        <v>2016</v>
      </c>
      <c r="B498" t="s">
        <v>446</v>
      </c>
      <c r="C498" t="s">
        <v>500</v>
      </c>
      <c r="D498" s="2">
        <v>3339603.8339999998</v>
      </c>
      <c r="E498" s="2">
        <v>4916326.4630000014</v>
      </c>
      <c r="F498" s="2">
        <v>8255930.2970000012</v>
      </c>
      <c r="G498" s="2">
        <v>1576722.6290000016</v>
      </c>
      <c r="H498" s="2">
        <v>3576.86</v>
      </c>
      <c r="I498" s="2">
        <v>3027.3980000000001</v>
      </c>
      <c r="J498" s="2">
        <v>3</v>
      </c>
      <c r="K498" s="2">
        <v>2.7</v>
      </c>
      <c r="L498" s="2">
        <v>1.3</v>
      </c>
      <c r="M498" s="2">
        <v>3.1</v>
      </c>
      <c r="N498" s="2">
        <v>3.2</v>
      </c>
    </row>
    <row r="499" spans="1:14" x14ac:dyDescent="0.3">
      <c r="A499">
        <v>2016</v>
      </c>
      <c r="B499" t="s">
        <v>118</v>
      </c>
      <c r="C499" t="s">
        <v>488</v>
      </c>
      <c r="D499" s="2">
        <v>2262764.2820000001</v>
      </c>
      <c r="E499" s="2">
        <v>354316.46399999998</v>
      </c>
      <c r="F499" s="2">
        <v>2617080.7460000003</v>
      </c>
      <c r="G499" s="2">
        <v>-1908447.8180000002</v>
      </c>
      <c r="H499" s="2">
        <v>7028.21</v>
      </c>
      <c r="I499" s="2">
        <v>628.61500000000001</v>
      </c>
      <c r="J499" s="2">
        <v>3.2</v>
      </c>
      <c r="K499" s="2">
        <v>2.9</v>
      </c>
      <c r="L499" s="2">
        <v>4</v>
      </c>
      <c r="M499" s="2">
        <v>4.0999999999999996</v>
      </c>
      <c r="N499" s="2">
        <v>3.4</v>
      </c>
    </row>
    <row r="500" spans="1:14" x14ac:dyDescent="0.3">
      <c r="A500">
        <v>2016</v>
      </c>
      <c r="B500" t="s">
        <v>257</v>
      </c>
      <c r="C500" t="s">
        <v>488</v>
      </c>
      <c r="D500" s="2">
        <v>41696101.721000001</v>
      </c>
      <c r="E500" s="2">
        <v>22858288.521000002</v>
      </c>
      <c r="F500" s="2">
        <v>64554390.241999999</v>
      </c>
      <c r="G500" s="2">
        <v>-18837813.199999999</v>
      </c>
      <c r="H500" s="2">
        <v>2996.65</v>
      </c>
      <c r="I500" s="2">
        <v>35276.786</v>
      </c>
      <c r="J500" s="2">
        <v>4.5999999999999996</v>
      </c>
      <c r="K500" s="2">
        <v>3.1</v>
      </c>
      <c r="L500" s="2">
        <v>5.5</v>
      </c>
      <c r="M500" s="2">
        <v>4.8</v>
      </c>
      <c r="N500" s="2">
        <v>4.5</v>
      </c>
    </row>
    <row r="501" spans="1:14" x14ac:dyDescent="0.3">
      <c r="A501">
        <v>2016</v>
      </c>
      <c r="B501" t="s">
        <v>258</v>
      </c>
      <c r="C501" t="s">
        <v>276</v>
      </c>
      <c r="D501" s="2">
        <v>5295312.574</v>
      </c>
      <c r="E501" s="2">
        <v>3352109.2450000001</v>
      </c>
      <c r="F501" s="2">
        <v>8647421.8190000001</v>
      </c>
      <c r="G501" s="2">
        <v>-1943203.3289999999</v>
      </c>
      <c r="H501" s="2">
        <v>379.00400000000002</v>
      </c>
      <c r="I501" s="2">
        <v>28829.475999999999</v>
      </c>
      <c r="J501" s="2">
        <v>3.5</v>
      </c>
      <c r="K501" s="2">
        <v>3</v>
      </c>
      <c r="L501" s="2">
        <v>5.0999999999999996</v>
      </c>
      <c r="M501" s="2">
        <v>4.7</v>
      </c>
      <c r="N501" s="2">
        <v>4.0999999999999996</v>
      </c>
    </row>
    <row r="502" spans="1:14" x14ac:dyDescent="0.3">
      <c r="A502">
        <v>2016</v>
      </c>
      <c r="B502" t="s">
        <v>259</v>
      </c>
      <c r="C502" t="s">
        <v>276</v>
      </c>
      <c r="D502" s="2">
        <v>6721043.5290000001</v>
      </c>
      <c r="E502" s="2">
        <v>4084061.9810000001</v>
      </c>
      <c r="F502" s="2">
        <v>10805105.51</v>
      </c>
      <c r="G502" s="2">
        <v>-2636981.548</v>
      </c>
      <c r="H502" s="2">
        <v>4852.05</v>
      </c>
      <c r="I502" s="2">
        <v>2479.7130000000002</v>
      </c>
      <c r="J502" s="2">
        <v>5.6</v>
      </c>
      <c r="K502" s="2">
        <v>4.3</v>
      </c>
      <c r="L502" s="2">
        <v>6.6</v>
      </c>
      <c r="M502" s="2">
        <v>4.5999999999999996</v>
      </c>
      <c r="N502" s="2">
        <v>5.3</v>
      </c>
    </row>
    <row r="503" spans="1:14" x14ac:dyDescent="0.3">
      <c r="A503">
        <v>2016</v>
      </c>
      <c r="B503" t="s">
        <v>448</v>
      </c>
      <c r="C503" t="s">
        <v>487</v>
      </c>
      <c r="D503" s="2">
        <v>8878502.2249999996</v>
      </c>
      <c r="E503" s="2">
        <v>728846.44</v>
      </c>
      <c r="F503" s="2">
        <v>9607348.6649999991</v>
      </c>
      <c r="G503" s="2">
        <v>-8149655.7850000001</v>
      </c>
      <c r="H503" s="2">
        <v>730.98400000000004</v>
      </c>
      <c r="I503" s="2">
        <v>28982.771000000001</v>
      </c>
      <c r="J503" s="2">
        <v>2.8</v>
      </c>
      <c r="K503" s="2">
        <v>0</v>
      </c>
      <c r="L503" s="2">
        <v>1.3</v>
      </c>
      <c r="M503" s="2">
        <v>2.6</v>
      </c>
      <c r="N503" s="2">
        <v>2.6</v>
      </c>
    </row>
    <row r="504" spans="1:14" x14ac:dyDescent="0.3">
      <c r="A504">
        <v>2016</v>
      </c>
      <c r="B504" t="s">
        <v>117</v>
      </c>
      <c r="C504" t="s">
        <v>488</v>
      </c>
      <c r="D504" s="2">
        <v>500797341.94999999</v>
      </c>
      <c r="E504" s="2">
        <v>570606431.09000003</v>
      </c>
      <c r="F504" s="2">
        <v>1071403773.04</v>
      </c>
      <c r="G504" s="2">
        <v>69809089.140000045</v>
      </c>
      <c r="H504" s="2">
        <v>46027.69</v>
      </c>
      <c r="I504" s="2">
        <v>16987.330000000002</v>
      </c>
      <c r="J504" s="2">
        <v>5.8</v>
      </c>
      <c r="K504" s="2">
        <v>6.6</v>
      </c>
      <c r="L504" s="2">
        <v>7.5</v>
      </c>
      <c r="M504" s="2">
        <v>6.5</v>
      </c>
      <c r="N504" s="2">
        <v>6.6</v>
      </c>
    </row>
    <row r="505" spans="1:14" x14ac:dyDescent="0.3">
      <c r="A505">
        <v>2016</v>
      </c>
      <c r="B505" t="s">
        <v>449</v>
      </c>
      <c r="C505" t="s">
        <v>497</v>
      </c>
      <c r="D505" s="2">
        <v>36043910.189999998</v>
      </c>
      <c r="E505" s="2">
        <v>33731328.471000001</v>
      </c>
      <c r="F505" s="2">
        <v>69775238.660999998</v>
      </c>
      <c r="G505" s="2">
        <v>-2312581.7189999968</v>
      </c>
      <c r="H505" s="2">
        <v>38982.800000000003</v>
      </c>
      <c r="I505" s="2">
        <v>4660.8329999999996</v>
      </c>
      <c r="J505" s="2">
        <v>4.5</v>
      </c>
      <c r="K505" s="2">
        <v>3.4</v>
      </c>
      <c r="L505" s="2">
        <v>5.3</v>
      </c>
      <c r="M505" s="2">
        <v>5.7</v>
      </c>
      <c r="N505" s="2">
        <v>4.8</v>
      </c>
    </row>
    <row r="506" spans="1:14" x14ac:dyDescent="0.3">
      <c r="A506">
        <v>2016</v>
      </c>
      <c r="B506" t="s">
        <v>450</v>
      </c>
      <c r="C506" t="s">
        <v>276</v>
      </c>
      <c r="D506" s="2">
        <v>7475805.835</v>
      </c>
      <c r="E506" s="2">
        <v>4591961.8</v>
      </c>
      <c r="F506" s="2">
        <v>12067767.635</v>
      </c>
      <c r="G506" s="2">
        <v>-2883844.0350000001</v>
      </c>
      <c r="H506" s="2">
        <v>2143.81</v>
      </c>
      <c r="I506" s="2">
        <v>6149.9279999999999</v>
      </c>
      <c r="J506" s="2">
        <v>3.6</v>
      </c>
      <c r="K506" s="2">
        <v>0</v>
      </c>
      <c r="L506" s="2">
        <v>2.8</v>
      </c>
      <c r="M506" s="2">
        <v>3.6</v>
      </c>
      <c r="N506" s="2">
        <v>3.2</v>
      </c>
    </row>
    <row r="507" spans="1:14" x14ac:dyDescent="0.3">
      <c r="A507">
        <v>2016</v>
      </c>
      <c r="B507" t="s">
        <v>260</v>
      </c>
      <c r="C507" t="s">
        <v>276</v>
      </c>
      <c r="D507" s="2">
        <v>1860691.1310000001</v>
      </c>
      <c r="E507" s="2">
        <v>927241.62399999995</v>
      </c>
      <c r="F507" s="2">
        <v>2787932.7549999999</v>
      </c>
      <c r="G507" s="2">
        <v>-933449.5070000001</v>
      </c>
      <c r="H507" s="2">
        <v>418.27199999999999</v>
      </c>
      <c r="I507" s="2">
        <v>20672.987000000001</v>
      </c>
      <c r="J507" s="2">
        <v>3.4</v>
      </c>
      <c r="K507" s="2">
        <v>3.3</v>
      </c>
      <c r="L507" s="2">
        <v>3.5</v>
      </c>
      <c r="M507" s="2">
        <v>3.5</v>
      </c>
      <c r="N507" s="2">
        <v>3.4</v>
      </c>
    </row>
    <row r="508" spans="1:14" x14ac:dyDescent="0.3">
      <c r="A508">
        <v>2016</v>
      </c>
      <c r="B508" t="s">
        <v>261</v>
      </c>
      <c r="C508" t="s">
        <v>276</v>
      </c>
      <c r="D508" s="2">
        <v>35194301.006999999</v>
      </c>
      <c r="E508" s="2">
        <v>32883045.467</v>
      </c>
      <c r="F508" s="2">
        <v>68077346.474000007</v>
      </c>
      <c r="G508" s="2">
        <v>-2311255.5399999991</v>
      </c>
      <c r="H508" s="2">
        <v>2207.86</v>
      </c>
      <c r="I508" s="2">
        <v>185989.64</v>
      </c>
      <c r="J508" s="2">
        <v>3.2</v>
      </c>
      <c r="K508" s="2">
        <v>2.1</v>
      </c>
      <c r="L508" s="2">
        <v>4.2</v>
      </c>
      <c r="M508" s="2">
        <v>5.2</v>
      </c>
      <c r="N508" s="2">
        <v>3.7</v>
      </c>
    </row>
    <row r="509" spans="1:14" x14ac:dyDescent="0.3">
      <c r="A509">
        <v>2016</v>
      </c>
      <c r="B509" t="s">
        <v>115</v>
      </c>
      <c r="C509" t="s">
        <v>488</v>
      </c>
      <c r="D509" s="2">
        <v>72809787.769999996</v>
      </c>
      <c r="E509" s="2">
        <v>89628326.847000003</v>
      </c>
      <c r="F509" s="2">
        <v>162438114.61699998</v>
      </c>
      <c r="G509" s="2">
        <v>16818539.077000007</v>
      </c>
      <c r="H509" s="2">
        <v>70703.17</v>
      </c>
      <c r="I509" s="2">
        <v>5254.6940000000004</v>
      </c>
      <c r="J509" s="2">
        <v>4.0999999999999996</v>
      </c>
      <c r="K509" s="2">
        <v>3.6</v>
      </c>
      <c r="L509" s="2">
        <v>5.4</v>
      </c>
      <c r="M509" s="2">
        <v>5.8</v>
      </c>
      <c r="N509" s="2">
        <v>4.8</v>
      </c>
    </row>
    <row r="510" spans="1:14" x14ac:dyDescent="0.3">
      <c r="A510">
        <v>2016</v>
      </c>
      <c r="B510" t="s">
        <v>164</v>
      </c>
      <c r="C510" t="s">
        <v>137</v>
      </c>
      <c r="D510" s="2">
        <v>23260012.443999998</v>
      </c>
      <c r="E510" s="2">
        <v>24454713.338</v>
      </c>
      <c r="F510" s="2">
        <v>47714725.781999998</v>
      </c>
      <c r="G510" s="2">
        <v>1194700.8940000013</v>
      </c>
      <c r="H510" s="2">
        <v>16447.32</v>
      </c>
      <c r="I510" s="2">
        <v>4424.7619999999997</v>
      </c>
      <c r="J510" s="2">
        <v>5.9</v>
      </c>
      <c r="K510" s="2">
        <v>0</v>
      </c>
      <c r="L510" s="2">
        <v>5.9</v>
      </c>
      <c r="M510" s="2">
        <v>6.3</v>
      </c>
      <c r="N510" s="2">
        <v>6.1</v>
      </c>
    </row>
    <row r="511" spans="1:14" x14ac:dyDescent="0.3">
      <c r="A511">
        <v>2016</v>
      </c>
      <c r="B511" t="s">
        <v>451</v>
      </c>
      <c r="C511" t="s">
        <v>487</v>
      </c>
      <c r="D511" s="2">
        <v>46998269.104999997</v>
      </c>
      <c r="E511" s="2">
        <v>20533792.833000001</v>
      </c>
      <c r="F511" s="2">
        <v>67532061.937999994</v>
      </c>
      <c r="G511" s="2">
        <v>-26464476.271999996</v>
      </c>
      <c r="H511" s="2">
        <v>1439.63</v>
      </c>
      <c r="I511" s="2">
        <v>193203.476</v>
      </c>
      <c r="J511" s="2">
        <v>3.8</v>
      </c>
      <c r="K511" s="2">
        <v>3.1</v>
      </c>
      <c r="L511" s="2">
        <v>3.7</v>
      </c>
      <c r="M511" s="2">
        <v>4</v>
      </c>
      <c r="N511" s="2">
        <v>3.5</v>
      </c>
    </row>
    <row r="512" spans="1:14" x14ac:dyDescent="0.3">
      <c r="A512">
        <v>2016</v>
      </c>
      <c r="B512" t="s">
        <v>453</v>
      </c>
      <c r="C512" t="s">
        <v>498</v>
      </c>
      <c r="D512" s="2">
        <v>20934662</v>
      </c>
      <c r="E512" s="2">
        <v>11194931.374</v>
      </c>
      <c r="F512" s="2">
        <v>32129593.373999998</v>
      </c>
      <c r="G512" s="2">
        <v>-9739730.6260000002</v>
      </c>
      <c r="H512" s="2">
        <v>14356.45</v>
      </c>
      <c r="I512" s="2">
        <v>4034.1190000000001</v>
      </c>
      <c r="J512" s="2">
        <v>4.5</v>
      </c>
      <c r="K512" s="2">
        <v>4.2</v>
      </c>
      <c r="L512" s="2">
        <v>6.3</v>
      </c>
      <c r="M512" s="2">
        <v>6.2</v>
      </c>
      <c r="N512" s="2">
        <v>4.7</v>
      </c>
    </row>
    <row r="513" spans="1:14" x14ac:dyDescent="0.3">
      <c r="A513">
        <v>2016</v>
      </c>
      <c r="B513" t="s">
        <v>455</v>
      </c>
      <c r="C513" t="s">
        <v>498</v>
      </c>
      <c r="D513" s="2">
        <v>9752559.4140000008</v>
      </c>
      <c r="E513" s="2">
        <v>8501839.0470000003</v>
      </c>
      <c r="F513" s="2">
        <v>18254398.461000003</v>
      </c>
      <c r="G513" s="2">
        <v>-1250720.3670000006</v>
      </c>
      <c r="H513" s="2">
        <v>5259.94</v>
      </c>
      <c r="I513" s="2">
        <v>6725.308</v>
      </c>
      <c r="J513" s="2">
        <v>2.2000000000000002</v>
      </c>
      <c r="K513" s="2">
        <v>0</v>
      </c>
      <c r="L513" s="2">
        <v>3.1</v>
      </c>
      <c r="M513" s="2">
        <v>2.6</v>
      </c>
      <c r="N513" s="2">
        <v>2.4</v>
      </c>
    </row>
    <row r="514" spans="1:14" x14ac:dyDescent="0.3">
      <c r="A514">
        <v>2016</v>
      </c>
      <c r="B514" t="s">
        <v>456</v>
      </c>
      <c r="C514" t="s">
        <v>498</v>
      </c>
      <c r="D514" s="2">
        <v>36147726.688000001</v>
      </c>
      <c r="E514" s="2">
        <v>36309958.803999998</v>
      </c>
      <c r="F514" s="2">
        <v>72457685.491999999</v>
      </c>
      <c r="G514" s="2">
        <v>162232.11599999666</v>
      </c>
      <c r="H514" s="2">
        <v>6175.88</v>
      </c>
      <c r="I514" s="2">
        <v>31773.839</v>
      </c>
      <c r="J514" s="2">
        <v>3</v>
      </c>
      <c r="K514" s="2">
        <v>1.9</v>
      </c>
      <c r="L514" s="2">
        <v>3.6</v>
      </c>
      <c r="M514" s="2">
        <v>4.0999999999999996</v>
      </c>
      <c r="N514" s="2">
        <v>3</v>
      </c>
    </row>
    <row r="515" spans="1:14" x14ac:dyDescent="0.3">
      <c r="A515">
        <v>2016</v>
      </c>
      <c r="B515" t="s">
        <v>12</v>
      </c>
      <c r="C515" t="s">
        <v>17</v>
      </c>
      <c r="D515" s="2">
        <v>85908572.115999997</v>
      </c>
      <c r="E515" s="2">
        <v>56312747.947999999</v>
      </c>
      <c r="F515" s="2">
        <v>142221320.06400001</v>
      </c>
      <c r="G515" s="2">
        <v>-29595824.167999998</v>
      </c>
      <c r="H515" s="2">
        <v>2953.21</v>
      </c>
      <c r="I515" s="2">
        <v>103320.22199999999</v>
      </c>
      <c r="J515" s="2">
        <v>3.3</v>
      </c>
      <c r="K515" s="2">
        <v>2.2000000000000002</v>
      </c>
      <c r="L515" s="2">
        <v>3.2</v>
      </c>
      <c r="M515" s="2">
        <v>3.7</v>
      </c>
      <c r="N515" s="2">
        <v>3.3</v>
      </c>
    </row>
    <row r="516" spans="1:14" x14ac:dyDescent="0.3">
      <c r="A516">
        <v>2016</v>
      </c>
      <c r="B516" t="s">
        <v>114</v>
      </c>
      <c r="C516" t="s">
        <v>488</v>
      </c>
      <c r="D516" s="2">
        <v>188517818.933</v>
      </c>
      <c r="E516" s="2">
        <v>196455269.59799999</v>
      </c>
      <c r="F516" s="2">
        <v>384973088.53100002</v>
      </c>
      <c r="G516" s="2">
        <v>7937450.6649999917</v>
      </c>
      <c r="H516" s="2">
        <v>12427.65</v>
      </c>
      <c r="I516" s="2">
        <v>38224.410000000003</v>
      </c>
      <c r="J516" s="2">
        <v>3.6</v>
      </c>
      <c r="K516" s="2">
        <v>3.9</v>
      </c>
      <c r="L516" s="2">
        <v>4.0999999999999996</v>
      </c>
      <c r="M516" s="2">
        <v>4.3</v>
      </c>
      <c r="N516" s="2">
        <v>3.9</v>
      </c>
    </row>
    <row r="517" spans="1:14" x14ac:dyDescent="0.3">
      <c r="A517">
        <v>2016</v>
      </c>
      <c r="B517" t="s">
        <v>113</v>
      </c>
      <c r="C517" t="s">
        <v>488</v>
      </c>
      <c r="D517" s="2">
        <v>67952834.136999995</v>
      </c>
      <c r="E517" s="2">
        <v>55371549.25</v>
      </c>
      <c r="F517" s="2">
        <v>123324383.38699999</v>
      </c>
      <c r="G517" s="2">
        <v>-12581284.886999995</v>
      </c>
      <c r="H517" s="2">
        <v>19985.55</v>
      </c>
      <c r="I517" s="2">
        <v>10371.627</v>
      </c>
      <c r="J517" s="2">
        <v>6.5</v>
      </c>
      <c r="K517" s="2">
        <v>5.0999999999999996</v>
      </c>
      <c r="L517" s="2">
        <v>6.6</v>
      </c>
      <c r="M517" s="2">
        <v>5.3</v>
      </c>
      <c r="N517" s="2">
        <v>5.8</v>
      </c>
    </row>
    <row r="518" spans="1:14" x14ac:dyDescent="0.3">
      <c r="A518">
        <v>2016</v>
      </c>
      <c r="B518" t="s">
        <v>165</v>
      </c>
      <c r="C518" t="s">
        <v>137</v>
      </c>
      <c r="D518" s="2">
        <v>32060069.583999999</v>
      </c>
      <c r="E518" s="2">
        <v>57310548.344999999</v>
      </c>
      <c r="F518" s="2">
        <v>89370617.92899999</v>
      </c>
      <c r="G518" s="2">
        <v>25250478.761</v>
      </c>
      <c r="H518" s="2">
        <v>57965.38</v>
      </c>
      <c r="I518" s="2">
        <v>2569.8040000000001</v>
      </c>
      <c r="J518" s="2">
        <v>5.6</v>
      </c>
      <c r="K518" s="2">
        <v>0</v>
      </c>
      <c r="L518" s="2">
        <v>5.5</v>
      </c>
      <c r="M518" s="2">
        <v>6.1</v>
      </c>
      <c r="N518" s="2">
        <v>5.8</v>
      </c>
    </row>
    <row r="519" spans="1:14" x14ac:dyDescent="0.3">
      <c r="A519">
        <v>2016</v>
      </c>
      <c r="B519" t="s">
        <v>111</v>
      </c>
      <c r="C519" t="s">
        <v>488</v>
      </c>
      <c r="D519" s="2">
        <v>74604616.828999996</v>
      </c>
      <c r="E519" s="2">
        <v>63581004.346000001</v>
      </c>
      <c r="F519" s="2">
        <v>138185621.17500001</v>
      </c>
      <c r="G519" s="2">
        <v>-11023612.482999995</v>
      </c>
      <c r="H519" s="2">
        <v>9538.93</v>
      </c>
      <c r="I519" s="2">
        <v>19778.082999999999</v>
      </c>
      <c r="J519" s="2">
        <v>2.6</v>
      </c>
      <c r="K519" s="2">
        <v>2.4</v>
      </c>
      <c r="L519" s="2">
        <v>3.4</v>
      </c>
      <c r="M519" s="2">
        <v>3.7</v>
      </c>
      <c r="N519" s="2">
        <v>3.4</v>
      </c>
    </row>
    <row r="520" spans="1:14" x14ac:dyDescent="0.3">
      <c r="A520">
        <v>2016</v>
      </c>
      <c r="B520" t="s">
        <v>110</v>
      </c>
      <c r="C520" t="s">
        <v>488</v>
      </c>
      <c r="D520" s="2">
        <v>182257213.91</v>
      </c>
      <c r="E520" s="2">
        <v>285491052.00599998</v>
      </c>
      <c r="F520" s="2">
        <v>467748265.91600001</v>
      </c>
      <c r="G520" s="2">
        <v>103233838.09599999</v>
      </c>
      <c r="H520" s="2">
        <v>8909.5499999999993</v>
      </c>
      <c r="I520" s="2">
        <v>143964.51300000001</v>
      </c>
      <c r="J520" s="2">
        <v>2.8</v>
      </c>
      <c r="K520" s="2">
        <v>4.4000000000000004</v>
      </c>
      <c r="L520" s="2">
        <v>4</v>
      </c>
      <c r="M520" s="2">
        <v>4.4000000000000004</v>
      </c>
      <c r="N520" s="2">
        <v>4</v>
      </c>
    </row>
    <row r="521" spans="1:14" x14ac:dyDescent="0.3">
      <c r="A521">
        <v>2016</v>
      </c>
      <c r="B521" t="s">
        <v>262</v>
      </c>
      <c r="C521" t="s">
        <v>276</v>
      </c>
      <c r="D521" s="2">
        <v>2481480</v>
      </c>
      <c r="E521" s="2">
        <v>726540</v>
      </c>
      <c r="F521" s="2">
        <v>3208020</v>
      </c>
      <c r="G521" s="2">
        <v>-1754940</v>
      </c>
      <c r="H521" s="2">
        <v>734.822</v>
      </c>
      <c r="I521" s="2">
        <v>11917.508</v>
      </c>
      <c r="J521" s="2">
        <v>4.3</v>
      </c>
      <c r="K521" s="2">
        <v>0</v>
      </c>
      <c r="L521" s="2">
        <v>4.3</v>
      </c>
      <c r="M521" s="2">
        <v>5.0999999999999996</v>
      </c>
      <c r="N521" s="2">
        <v>4.5999999999999996</v>
      </c>
    </row>
    <row r="522" spans="1:14" x14ac:dyDescent="0.3">
      <c r="A522">
        <v>2016</v>
      </c>
      <c r="B522" t="s">
        <v>166</v>
      </c>
      <c r="C522" t="s">
        <v>137</v>
      </c>
      <c r="D522" s="2">
        <v>140169674.67899999</v>
      </c>
      <c r="E522" s="2">
        <v>183607775.833</v>
      </c>
      <c r="F522" s="2">
        <v>323777450.51199996</v>
      </c>
      <c r="G522" s="2">
        <v>43438101.154000014</v>
      </c>
      <c r="H522" s="2">
        <v>20317.68</v>
      </c>
      <c r="I522" s="2">
        <v>32275.687000000002</v>
      </c>
      <c r="J522" s="2">
        <v>5.6</v>
      </c>
      <c r="K522" s="2">
        <v>5.4</v>
      </c>
      <c r="L522" s="2">
        <v>6.1</v>
      </c>
      <c r="M522" s="2">
        <v>6.1</v>
      </c>
      <c r="N522" s="2">
        <v>5.8</v>
      </c>
    </row>
    <row r="523" spans="1:14" x14ac:dyDescent="0.3">
      <c r="A523">
        <v>2016</v>
      </c>
      <c r="B523" t="s">
        <v>264</v>
      </c>
      <c r="C523" t="s">
        <v>276</v>
      </c>
      <c r="D523" s="2">
        <v>5477912.1900000004</v>
      </c>
      <c r="E523" s="2">
        <v>2640276.9160000002</v>
      </c>
      <c r="F523" s="2">
        <v>8118189.1060000006</v>
      </c>
      <c r="G523" s="2">
        <v>-2837635.2740000002</v>
      </c>
      <c r="H523" s="2">
        <v>1231.6500000000001</v>
      </c>
      <c r="I523" s="2">
        <v>15411.614</v>
      </c>
      <c r="J523" s="2">
        <v>4.2</v>
      </c>
      <c r="K523" s="2">
        <v>2.6</v>
      </c>
      <c r="L523" s="2">
        <v>5.3</v>
      </c>
      <c r="M523" s="2">
        <v>4.9000000000000004</v>
      </c>
      <c r="N523" s="2">
        <v>4.3</v>
      </c>
    </row>
    <row r="524" spans="1:14" x14ac:dyDescent="0.3">
      <c r="A524">
        <v>2016</v>
      </c>
      <c r="B524" t="s">
        <v>109</v>
      </c>
      <c r="C524" t="s">
        <v>488</v>
      </c>
      <c r="D524" s="2">
        <v>19230912.776000001</v>
      </c>
      <c r="E524" s="2">
        <v>14851777.129000001</v>
      </c>
      <c r="F524" s="2">
        <v>34082689.905000001</v>
      </c>
      <c r="G524" s="2">
        <v>-4379135.6469999999</v>
      </c>
      <c r="H524" s="2">
        <v>5756.38</v>
      </c>
      <c r="I524" s="2">
        <v>8820.0830000000005</v>
      </c>
      <c r="J524" s="2">
        <v>2.9</v>
      </c>
      <c r="K524" s="2">
        <v>2.1</v>
      </c>
      <c r="L524" s="2">
        <v>2.7</v>
      </c>
      <c r="M524" s="2">
        <v>3.9</v>
      </c>
      <c r="N524" s="2">
        <v>3.2</v>
      </c>
    </row>
    <row r="525" spans="1:14" x14ac:dyDescent="0.3">
      <c r="A525">
        <v>2016</v>
      </c>
      <c r="B525" t="s">
        <v>266</v>
      </c>
      <c r="C525" t="s">
        <v>276</v>
      </c>
      <c r="D525" s="2">
        <v>957927.38600000006</v>
      </c>
      <c r="E525" s="2">
        <v>600054.55299999996</v>
      </c>
      <c r="F525" s="2">
        <v>1557981.939</v>
      </c>
      <c r="G525" s="2">
        <v>-357872.8330000001</v>
      </c>
      <c r="H525" s="2">
        <v>522.35500000000002</v>
      </c>
      <c r="I525" s="2">
        <v>7396.19</v>
      </c>
      <c r="J525" s="2">
        <v>2.8</v>
      </c>
      <c r="K525" s="2">
        <v>0</v>
      </c>
      <c r="L525" s="2">
        <v>3</v>
      </c>
      <c r="M525" s="2">
        <v>2.7</v>
      </c>
      <c r="N525" s="2">
        <v>2.4</v>
      </c>
    </row>
    <row r="526" spans="1:14" x14ac:dyDescent="0.3">
      <c r="A526">
        <v>2016</v>
      </c>
      <c r="B526" t="s">
        <v>13</v>
      </c>
      <c r="C526" t="s">
        <v>17</v>
      </c>
      <c r="D526" s="2">
        <v>291908368.78500003</v>
      </c>
      <c r="E526" s="2">
        <v>338081970.454</v>
      </c>
      <c r="F526" s="2">
        <v>629990339.23900008</v>
      </c>
      <c r="G526" s="2">
        <v>46173601.66899997</v>
      </c>
      <c r="H526" s="2">
        <v>56454.74</v>
      </c>
      <c r="I526" s="2">
        <v>5622.4549999999999</v>
      </c>
      <c r="J526" s="2">
        <v>6.2</v>
      </c>
      <c r="K526" s="2">
        <v>5.7</v>
      </c>
      <c r="L526" s="2">
        <v>6.7</v>
      </c>
      <c r="M526" s="2">
        <v>6.8</v>
      </c>
      <c r="N526" s="2">
        <v>6.4</v>
      </c>
    </row>
    <row r="527" spans="1:14" x14ac:dyDescent="0.3">
      <c r="A527">
        <v>2016</v>
      </c>
      <c r="B527" t="s">
        <v>107</v>
      </c>
      <c r="C527" t="s">
        <v>488</v>
      </c>
      <c r="D527" s="2">
        <v>30537445.43</v>
      </c>
      <c r="E527" s="2">
        <v>32917036.789999999</v>
      </c>
      <c r="F527" s="2">
        <v>63454482.219999999</v>
      </c>
      <c r="G527" s="2">
        <v>2379591.3599999994</v>
      </c>
      <c r="H527" s="2">
        <v>21635.439999999999</v>
      </c>
      <c r="I527" s="2">
        <v>2077.8620000000001</v>
      </c>
      <c r="J527" s="2">
        <v>5.3</v>
      </c>
      <c r="K527" s="2">
        <v>3.6</v>
      </c>
      <c r="L527" s="2">
        <v>6.1</v>
      </c>
      <c r="M527" s="2">
        <v>4.9000000000000004</v>
      </c>
      <c r="N527" s="2">
        <v>4.9000000000000004</v>
      </c>
    </row>
    <row r="528" spans="1:14" x14ac:dyDescent="0.3">
      <c r="A528">
        <v>2016</v>
      </c>
      <c r="B528" t="s">
        <v>268</v>
      </c>
      <c r="C528" t="s">
        <v>276</v>
      </c>
      <c r="D528" s="2">
        <v>74744010.292999998</v>
      </c>
      <c r="E528" s="2">
        <v>74110816.972000003</v>
      </c>
      <c r="F528" s="2">
        <v>148854827.26499999</v>
      </c>
      <c r="G528" s="2">
        <v>-633193.32099999487</v>
      </c>
      <c r="H528" s="2">
        <v>5326.73</v>
      </c>
      <c r="I528" s="2">
        <v>56015.472999999998</v>
      </c>
      <c r="J528" s="2">
        <v>5.2</v>
      </c>
      <c r="K528" s="2">
        <v>3.6</v>
      </c>
      <c r="L528" s="2">
        <v>5.8</v>
      </c>
      <c r="M528" s="2">
        <v>6.1</v>
      </c>
      <c r="N528" s="2">
        <v>5.2</v>
      </c>
    </row>
    <row r="529" spans="1:14" x14ac:dyDescent="0.3">
      <c r="A529">
        <v>2016</v>
      </c>
      <c r="B529" t="s">
        <v>106</v>
      </c>
      <c r="C529" t="s">
        <v>488</v>
      </c>
      <c r="D529" s="2">
        <v>302538874.34899998</v>
      </c>
      <c r="E529" s="2">
        <v>281776673.68800002</v>
      </c>
      <c r="F529" s="2">
        <v>584315548.03699994</v>
      </c>
      <c r="G529" s="2">
        <v>-20762200.660999954</v>
      </c>
      <c r="H529" s="2">
        <v>26681.82</v>
      </c>
      <c r="I529" s="2">
        <v>46347.576000000001</v>
      </c>
      <c r="J529" s="2">
        <v>6.2</v>
      </c>
      <c r="K529" s="2">
        <v>6.6</v>
      </c>
      <c r="L529" s="2">
        <v>6.2</v>
      </c>
      <c r="M529" s="2">
        <v>6.5</v>
      </c>
      <c r="N529" s="2">
        <v>6.3</v>
      </c>
    </row>
    <row r="530" spans="1:14" x14ac:dyDescent="0.3">
      <c r="A530">
        <v>2016</v>
      </c>
      <c r="B530" t="s">
        <v>463</v>
      </c>
      <c r="C530" t="s">
        <v>487</v>
      </c>
      <c r="D530" s="2">
        <v>19500757.048999999</v>
      </c>
      <c r="E530" s="2">
        <v>10545893.296</v>
      </c>
      <c r="F530" s="2">
        <v>30046650.344999999</v>
      </c>
      <c r="G530" s="2">
        <v>-8954863.7529999986</v>
      </c>
      <c r="H530" s="2">
        <v>3856.82</v>
      </c>
      <c r="I530" s="2">
        <v>20798.491999999998</v>
      </c>
      <c r="J530" s="2">
        <v>4.7</v>
      </c>
      <c r="K530" s="2">
        <v>3.6</v>
      </c>
      <c r="L530" s="2">
        <v>4.3</v>
      </c>
      <c r="M530" s="2">
        <v>4.5999999999999996</v>
      </c>
      <c r="N530" s="2">
        <v>4.4000000000000004</v>
      </c>
    </row>
    <row r="531" spans="1:14" x14ac:dyDescent="0.3">
      <c r="A531">
        <v>2016</v>
      </c>
      <c r="B531" t="s">
        <v>105</v>
      </c>
      <c r="C531" t="s">
        <v>488</v>
      </c>
      <c r="D531" s="2">
        <v>141101222.68399999</v>
      </c>
      <c r="E531" s="2">
        <v>139456199.39899999</v>
      </c>
      <c r="F531" s="2">
        <v>280557422.08299994</v>
      </c>
      <c r="G531" s="2">
        <v>-1645023.2849999964</v>
      </c>
      <c r="H531" s="2">
        <v>51245.36</v>
      </c>
      <c r="I531" s="2">
        <v>9837.5329999999994</v>
      </c>
      <c r="J531" s="2">
        <v>5.9</v>
      </c>
      <c r="K531" s="2">
        <v>5.2</v>
      </c>
      <c r="L531" s="2">
        <v>6.3</v>
      </c>
      <c r="M531" s="2">
        <v>5.9</v>
      </c>
      <c r="N531" s="2">
        <v>5.8</v>
      </c>
    </row>
    <row r="532" spans="1:14" x14ac:dyDescent="0.3">
      <c r="A532">
        <v>2016</v>
      </c>
      <c r="B532" t="s">
        <v>104</v>
      </c>
      <c r="C532" t="s">
        <v>488</v>
      </c>
      <c r="D532" s="2">
        <v>269157232.22600001</v>
      </c>
      <c r="E532" s="2">
        <v>304691297.208</v>
      </c>
      <c r="F532" s="2">
        <v>573848529.43400002</v>
      </c>
      <c r="G532" s="2">
        <v>35534064.981999993</v>
      </c>
      <c r="H532" s="2">
        <v>80490.759999999995</v>
      </c>
      <c r="I532" s="2">
        <v>8439.4050000000007</v>
      </c>
      <c r="J532" s="2">
        <v>6</v>
      </c>
      <c r="K532" s="2">
        <v>6.6</v>
      </c>
      <c r="L532" s="2">
        <v>4.4000000000000004</v>
      </c>
      <c r="M532" s="2">
        <v>6.1</v>
      </c>
      <c r="N532" s="2">
        <v>6.5</v>
      </c>
    </row>
    <row r="533" spans="1:14" x14ac:dyDescent="0.3">
      <c r="A533">
        <v>2016</v>
      </c>
      <c r="B533" t="s">
        <v>465</v>
      </c>
      <c r="C533" t="s">
        <v>137</v>
      </c>
      <c r="D533" s="2">
        <v>3031000</v>
      </c>
      <c r="E533" s="2">
        <v>882389.77399999998</v>
      </c>
      <c r="F533" s="2">
        <v>3913389.7740000002</v>
      </c>
      <c r="G533" s="2">
        <v>-2148610.2259999998</v>
      </c>
      <c r="H533" s="2">
        <v>795.98099999999999</v>
      </c>
      <c r="I533" s="2">
        <v>8734.9509999999991</v>
      </c>
      <c r="J533" s="2">
        <v>4.0999999999999996</v>
      </c>
      <c r="K533" s="2">
        <v>3.7</v>
      </c>
      <c r="L533" s="2">
        <v>2</v>
      </c>
      <c r="M533" s="2">
        <v>4.3</v>
      </c>
      <c r="N533" s="2">
        <v>4.2</v>
      </c>
    </row>
    <row r="534" spans="1:14" x14ac:dyDescent="0.3">
      <c r="A534">
        <v>2016</v>
      </c>
      <c r="B534" t="s">
        <v>14</v>
      </c>
      <c r="C534" t="s">
        <v>17</v>
      </c>
      <c r="D534" s="2">
        <v>195714246.16800001</v>
      </c>
      <c r="E534" s="2">
        <v>213593429.868</v>
      </c>
      <c r="F534" s="2">
        <v>409307676.03600001</v>
      </c>
      <c r="G534" s="2">
        <v>17879183.699999988</v>
      </c>
      <c r="H534" s="2">
        <v>6113.8</v>
      </c>
      <c r="I534" s="2">
        <v>68863.513999999996</v>
      </c>
      <c r="J534" s="2">
        <v>4.4000000000000004</v>
      </c>
      <c r="K534" s="2">
        <v>2.4</v>
      </c>
      <c r="L534" s="2">
        <v>4.5</v>
      </c>
      <c r="M534" s="2">
        <v>5.0999999999999996</v>
      </c>
      <c r="N534" s="2">
        <v>4</v>
      </c>
    </row>
    <row r="535" spans="1:14" x14ac:dyDescent="0.3">
      <c r="A535">
        <v>2016</v>
      </c>
      <c r="B535" t="s">
        <v>467</v>
      </c>
      <c r="C535" t="s">
        <v>498</v>
      </c>
      <c r="D535" s="2">
        <v>7893195.483</v>
      </c>
      <c r="E535" s="2">
        <v>7597789.5379999997</v>
      </c>
      <c r="F535" s="2">
        <v>15490985.021</v>
      </c>
      <c r="G535" s="2">
        <v>-295405.9450000003</v>
      </c>
      <c r="H535" s="2">
        <v>15913.98</v>
      </c>
      <c r="I535" s="2">
        <v>1364.962</v>
      </c>
      <c r="J535" s="2">
        <v>4.0999999999999996</v>
      </c>
      <c r="K535" s="2">
        <v>0</v>
      </c>
      <c r="L535" s="2">
        <v>3.8</v>
      </c>
      <c r="M535" s="2">
        <v>4.3</v>
      </c>
      <c r="N535" s="2">
        <v>4.2</v>
      </c>
    </row>
    <row r="536" spans="1:14" x14ac:dyDescent="0.3">
      <c r="A536">
        <v>2016</v>
      </c>
      <c r="B536" t="s">
        <v>271</v>
      </c>
      <c r="C536" t="s">
        <v>276</v>
      </c>
      <c r="D536" s="2">
        <v>19487207.662</v>
      </c>
      <c r="E536" s="2">
        <v>13575130.953</v>
      </c>
      <c r="F536" s="2">
        <v>33062338.615000002</v>
      </c>
      <c r="G536" s="2">
        <v>-5912076.7090000007</v>
      </c>
      <c r="H536" s="2">
        <v>3666.31</v>
      </c>
      <c r="I536" s="2">
        <v>11403.248</v>
      </c>
      <c r="J536" s="2">
        <v>5.6</v>
      </c>
      <c r="K536" s="2">
        <v>4.9000000000000004</v>
      </c>
      <c r="L536" s="2">
        <v>5.8</v>
      </c>
      <c r="M536" s="2">
        <v>6</v>
      </c>
      <c r="N536" s="2">
        <v>5.6</v>
      </c>
    </row>
    <row r="537" spans="1:14" x14ac:dyDescent="0.3">
      <c r="A537">
        <v>2016</v>
      </c>
      <c r="B537" t="s">
        <v>168</v>
      </c>
      <c r="C537" t="s">
        <v>137</v>
      </c>
      <c r="D537" s="2">
        <v>198618235.04699999</v>
      </c>
      <c r="E537" s="2">
        <v>142529583.808</v>
      </c>
      <c r="F537" s="2">
        <v>341147818.85500002</v>
      </c>
      <c r="G537" s="2">
        <v>-56088651.238999993</v>
      </c>
      <c r="H537" s="2">
        <v>10817.39</v>
      </c>
      <c r="I537" s="2">
        <v>79512.426000000007</v>
      </c>
      <c r="J537" s="2">
        <v>4.9000000000000004</v>
      </c>
      <c r="K537" s="2">
        <v>2.9</v>
      </c>
      <c r="L537" s="2">
        <v>5.3</v>
      </c>
      <c r="M537" s="2">
        <v>5.9</v>
      </c>
      <c r="N537" s="2">
        <v>4.8</v>
      </c>
    </row>
    <row r="538" spans="1:14" x14ac:dyDescent="0.3">
      <c r="A538">
        <v>2016</v>
      </c>
      <c r="B538" t="s">
        <v>272</v>
      </c>
      <c r="C538" t="s">
        <v>276</v>
      </c>
      <c r="D538" s="2">
        <v>4829459.1359999999</v>
      </c>
      <c r="E538" s="2">
        <v>2482313.415</v>
      </c>
      <c r="F538" s="2">
        <v>7311772.551</v>
      </c>
      <c r="G538" s="2">
        <v>-2347145.7209999999</v>
      </c>
      <c r="H538" s="2">
        <v>676.94799999999998</v>
      </c>
      <c r="I538" s="2">
        <v>41487.964999999997</v>
      </c>
      <c r="J538" s="2">
        <v>3.3</v>
      </c>
      <c r="K538" s="2">
        <v>2.7</v>
      </c>
      <c r="L538" s="2">
        <v>3.9</v>
      </c>
      <c r="M538" s="2">
        <v>4.3</v>
      </c>
      <c r="N538" s="2">
        <v>3.6</v>
      </c>
    </row>
    <row r="539" spans="1:14" x14ac:dyDescent="0.3">
      <c r="A539">
        <v>2016</v>
      </c>
      <c r="B539" t="s">
        <v>103</v>
      </c>
      <c r="C539" t="s">
        <v>488</v>
      </c>
      <c r="D539" s="2">
        <v>39249626.344999999</v>
      </c>
      <c r="E539" s="2">
        <v>36361032.465000004</v>
      </c>
      <c r="F539" s="2">
        <v>75610658.810000002</v>
      </c>
      <c r="G539" s="2">
        <v>-2888593.8799999952</v>
      </c>
      <c r="H539" s="2">
        <v>2200</v>
      </c>
      <c r="I539" s="2">
        <v>44438.625</v>
      </c>
      <c r="J539" s="2">
        <v>2.4</v>
      </c>
      <c r="K539" s="2">
        <v>4</v>
      </c>
      <c r="L539" s="2">
        <v>3.4</v>
      </c>
      <c r="M539" s="2">
        <v>3.7</v>
      </c>
      <c r="N539" s="2">
        <v>3.6</v>
      </c>
    </row>
    <row r="540" spans="1:14" x14ac:dyDescent="0.3">
      <c r="A540">
        <v>2016</v>
      </c>
      <c r="B540" t="s">
        <v>169</v>
      </c>
      <c r="C540" t="s">
        <v>137</v>
      </c>
      <c r="D540" s="2">
        <v>270882074.39399999</v>
      </c>
      <c r="E540" s="2">
        <v>298650942.398</v>
      </c>
      <c r="F540" s="2">
        <v>569533016.79200006</v>
      </c>
      <c r="G540" s="2">
        <v>27768868.004000008</v>
      </c>
      <c r="H540" s="2">
        <v>36226.239999999998</v>
      </c>
      <c r="I540" s="2">
        <v>9269.6119999999992</v>
      </c>
      <c r="J540" s="2">
        <v>6.3</v>
      </c>
      <c r="K540" s="2">
        <v>0</v>
      </c>
      <c r="L540" s="2">
        <v>6.5</v>
      </c>
      <c r="M540" s="2">
        <v>6.4</v>
      </c>
      <c r="N540" s="2">
        <v>6.4</v>
      </c>
    </row>
    <row r="541" spans="1:14" x14ac:dyDescent="0.3">
      <c r="A541">
        <v>2016</v>
      </c>
      <c r="B541" t="s">
        <v>102</v>
      </c>
      <c r="C541" t="s">
        <v>488</v>
      </c>
      <c r="D541" s="2">
        <v>636367936.19299996</v>
      </c>
      <c r="E541" s="2">
        <v>411463355.625</v>
      </c>
      <c r="F541" s="2">
        <v>1047831291.818</v>
      </c>
      <c r="G541" s="2">
        <v>-224904580.56799996</v>
      </c>
      <c r="H541" s="2">
        <v>40657.86</v>
      </c>
      <c r="I541" s="2">
        <v>66036.851999999999</v>
      </c>
      <c r="J541" s="2">
        <v>4.9000000000000004</v>
      </c>
      <c r="K541" s="2">
        <v>3.7</v>
      </c>
      <c r="L541" s="2">
        <v>5.0999999999999996</v>
      </c>
      <c r="M541" s="2">
        <v>6.3</v>
      </c>
      <c r="N541" s="2">
        <v>5</v>
      </c>
    </row>
    <row r="542" spans="1:14" x14ac:dyDescent="0.3">
      <c r="A542">
        <v>2016</v>
      </c>
      <c r="B542" t="s">
        <v>273</v>
      </c>
      <c r="C542" t="s">
        <v>276</v>
      </c>
      <c r="D542" s="2">
        <v>9300457.7970000003</v>
      </c>
      <c r="E542" s="2">
        <v>4741924.5829999996</v>
      </c>
      <c r="F542" s="2">
        <v>14042382.379999999</v>
      </c>
      <c r="G542" s="2">
        <v>-4558533.2140000006</v>
      </c>
      <c r="H542" s="2">
        <v>1022.54</v>
      </c>
      <c r="I542" s="2">
        <v>55572.201000000001</v>
      </c>
      <c r="J542" s="2">
        <v>3.4</v>
      </c>
      <c r="K542" s="2">
        <v>2.5</v>
      </c>
      <c r="L542" s="2">
        <v>3.4</v>
      </c>
      <c r="M542" s="2">
        <v>3.2</v>
      </c>
      <c r="N542" s="2">
        <v>3.5</v>
      </c>
    </row>
    <row r="543" spans="1:14" x14ac:dyDescent="0.3">
      <c r="A543">
        <v>2016</v>
      </c>
      <c r="B543" t="s">
        <v>485</v>
      </c>
      <c r="C543" t="s">
        <v>499</v>
      </c>
      <c r="D543" s="2">
        <v>2247167254.4380002</v>
      </c>
      <c r="E543" s="2">
        <v>1450906272.9560001</v>
      </c>
      <c r="F543" s="2">
        <v>3698073527.3940001</v>
      </c>
      <c r="G543" s="2">
        <v>-796260981.48200011</v>
      </c>
      <c r="H543" s="2">
        <v>57876.63</v>
      </c>
      <c r="I543" s="2">
        <v>325952.42099999997</v>
      </c>
      <c r="J543" s="2">
        <v>5.6</v>
      </c>
      <c r="K543" s="2">
        <v>5.0999999999999996</v>
      </c>
      <c r="L543" s="2">
        <v>5.7</v>
      </c>
      <c r="M543" s="2">
        <v>6.1</v>
      </c>
      <c r="N543" s="2">
        <v>5.7</v>
      </c>
    </row>
    <row r="544" spans="1:14" x14ac:dyDescent="0.3">
      <c r="A544">
        <v>2016</v>
      </c>
      <c r="B544" t="s">
        <v>470</v>
      </c>
      <c r="C544" t="s">
        <v>498</v>
      </c>
      <c r="D544" s="2">
        <v>8136629.1380000003</v>
      </c>
      <c r="E544" s="2">
        <v>6963552.0250000004</v>
      </c>
      <c r="F544" s="2">
        <v>15100181.163000001</v>
      </c>
      <c r="G544" s="2">
        <v>-1173077.1129999999</v>
      </c>
      <c r="H544" s="2">
        <v>15139.12</v>
      </c>
      <c r="I544" s="2">
        <v>3444.0059999999999</v>
      </c>
      <c r="J544" s="2">
        <v>3.2</v>
      </c>
      <c r="K544" s="2">
        <v>1.2</v>
      </c>
      <c r="L544" s="2">
        <v>4.8</v>
      </c>
      <c r="M544" s="2">
        <v>4.4000000000000004</v>
      </c>
      <c r="N544" s="2">
        <v>3.6</v>
      </c>
    </row>
    <row r="545" spans="1:14" x14ac:dyDescent="0.3">
      <c r="A545">
        <v>2016</v>
      </c>
      <c r="B545" t="s">
        <v>486</v>
      </c>
      <c r="C545" t="s">
        <v>498</v>
      </c>
      <c r="D545" s="2">
        <v>14448185.551999999</v>
      </c>
      <c r="E545" s="2">
        <v>26457838.612</v>
      </c>
      <c r="F545" s="2">
        <v>40906024.163999997</v>
      </c>
      <c r="G545" s="2">
        <v>12009653.060000001</v>
      </c>
      <c r="H545" s="2">
        <v>9092.02</v>
      </c>
      <c r="I545" s="2">
        <v>31568.179</v>
      </c>
      <c r="J545" s="2">
        <v>2.8</v>
      </c>
      <c r="K545" s="2">
        <v>1.5</v>
      </c>
      <c r="L545" s="2">
        <v>2.6</v>
      </c>
      <c r="M545" s="2">
        <v>2.7</v>
      </c>
      <c r="N545" s="2">
        <v>2.5</v>
      </c>
    </row>
    <row r="546" spans="1:14" x14ac:dyDescent="0.3">
      <c r="A546">
        <v>2016</v>
      </c>
      <c r="B546" t="s">
        <v>16</v>
      </c>
      <c r="C546" t="s">
        <v>17</v>
      </c>
      <c r="D546" s="2">
        <v>174978350.264</v>
      </c>
      <c r="E546" s="2">
        <v>176580786.63499999</v>
      </c>
      <c r="F546" s="2">
        <v>351559136.89899999</v>
      </c>
      <c r="G546" s="2">
        <v>1602436.3709999919</v>
      </c>
      <c r="H546" s="2">
        <v>2172.0100000000002</v>
      </c>
      <c r="I546" s="2">
        <v>94569.072</v>
      </c>
      <c r="J546" s="2">
        <v>3.3</v>
      </c>
      <c r="K546" s="2">
        <v>3.2</v>
      </c>
      <c r="L546" s="2">
        <v>3.9</v>
      </c>
      <c r="M546" s="2">
        <v>4.2</v>
      </c>
      <c r="N546" s="2">
        <v>3.5</v>
      </c>
    </row>
    <row r="547" spans="1:14" x14ac:dyDescent="0.3">
      <c r="A547">
        <v>2016</v>
      </c>
      <c r="B547" t="s">
        <v>170</v>
      </c>
      <c r="C547" t="s">
        <v>137</v>
      </c>
      <c r="D547" s="2">
        <v>7499797.9340000004</v>
      </c>
      <c r="E547" s="2">
        <v>500000</v>
      </c>
      <c r="F547" s="2">
        <v>7999797.9340000004</v>
      </c>
      <c r="G547" s="2">
        <v>-6999797.9340000004</v>
      </c>
      <c r="H547" s="2">
        <v>1063.03</v>
      </c>
      <c r="I547" s="2">
        <v>27584.213</v>
      </c>
      <c r="J547" s="2">
        <v>4.7</v>
      </c>
      <c r="K547" s="2">
        <v>0</v>
      </c>
      <c r="L547" s="2">
        <v>5</v>
      </c>
      <c r="M547" s="2">
        <v>5.9</v>
      </c>
      <c r="N547" s="2">
        <v>5.2</v>
      </c>
    </row>
    <row r="548" spans="1:14" x14ac:dyDescent="0.3">
      <c r="A548">
        <v>2016</v>
      </c>
      <c r="B548" t="s">
        <v>274</v>
      </c>
      <c r="C548" t="s">
        <v>276</v>
      </c>
      <c r="D548" s="2">
        <v>7870961.2800000003</v>
      </c>
      <c r="E548" s="2">
        <v>6614044.8399999999</v>
      </c>
      <c r="F548" s="2">
        <v>14485006.120000001</v>
      </c>
      <c r="G548" s="2">
        <v>-1256916.4400000004</v>
      </c>
      <c r="H548" s="2">
        <v>1252.7</v>
      </c>
      <c r="I548" s="2">
        <v>16591.39</v>
      </c>
      <c r="J548" s="2">
        <v>3.5</v>
      </c>
      <c r="K548" s="2">
        <v>2.6</v>
      </c>
      <c r="L548" s="2">
        <v>2.2000000000000002</v>
      </c>
      <c r="M548" s="2">
        <v>3.2</v>
      </c>
      <c r="N548" s="2">
        <v>3.3</v>
      </c>
    </row>
    <row r="549" spans="1:14" x14ac:dyDescent="0.3">
      <c r="A549">
        <v>2016</v>
      </c>
      <c r="B549" t="s">
        <v>275</v>
      </c>
      <c r="C549" t="s">
        <v>276</v>
      </c>
      <c r="D549" s="2">
        <v>3700000</v>
      </c>
      <c r="E549" s="2">
        <v>3318642.2880000002</v>
      </c>
      <c r="F549" s="2">
        <v>7018642.2880000006</v>
      </c>
      <c r="G549" s="2">
        <v>-381357.71199999982</v>
      </c>
      <c r="H549" s="2">
        <v>1382.89</v>
      </c>
      <c r="I549" s="2">
        <v>16150.361999999999</v>
      </c>
      <c r="J549" s="2">
        <v>3.2</v>
      </c>
      <c r="K549" s="2">
        <v>2.2999999999999998</v>
      </c>
      <c r="L549" s="2">
        <v>3.2</v>
      </c>
      <c r="M549" s="2">
        <v>3.6</v>
      </c>
      <c r="N549" s="2">
        <v>3.1</v>
      </c>
    </row>
    <row r="550" spans="1:14" x14ac:dyDescent="0.3">
      <c r="A550">
        <v>2018</v>
      </c>
      <c r="B550" t="s">
        <v>98</v>
      </c>
      <c r="C550" t="s">
        <v>488</v>
      </c>
      <c r="D550" s="2">
        <v>5941286.949</v>
      </c>
      <c r="E550" s="2">
        <v>2875859.7790000001</v>
      </c>
      <c r="F550" s="2">
        <v>8817146.7280000001</v>
      </c>
      <c r="G550" s="2">
        <v>-3065427.17</v>
      </c>
      <c r="H550" s="2">
        <v>5288.86</v>
      </c>
      <c r="I550" s="2">
        <v>2934.3629999999998</v>
      </c>
      <c r="J550" s="2">
        <v>4.3</v>
      </c>
      <c r="K550" s="2">
        <v>1.2</v>
      </c>
      <c r="L550" s="2">
        <v>4.0999999999999996</v>
      </c>
      <c r="M550" s="2">
        <v>4.0999999999999996</v>
      </c>
      <c r="N550" s="2">
        <v>4.3</v>
      </c>
    </row>
    <row r="551" spans="1:14" x14ac:dyDescent="0.3">
      <c r="A551">
        <v>2018</v>
      </c>
      <c r="B551" t="s">
        <v>224</v>
      </c>
      <c r="C551" t="s">
        <v>487</v>
      </c>
      <c r="D551" s="2">
        <v>46995504.441</v>
      </c>
      <c r="E551" s="2">
        <v>40883054.384999998</v>
      </c>
      <c r="F551" s="2">
        <v>87878558.826000005</v>
      </c>
      <c r="G551" s="2">
        <v>-6112450.0560000017</v>
      </c>
      <c r="H551" s="2">
        <v>4237.5</v>
      </c>
      <c r="I551" s="2">
        <v>42008.053999999996</v>
      </c>
      <c r="J551" s="2">
        <v>3.4</v>
      </c>
      <c r="K551" s="2">
        <v>3.6</v>
      </c>
      <c r="L551" s="2">
        <v>3.6</v>
      </c>
      <c r="M551" s="2">
        <v>3.1</v>
      </c>
      <c r="N551" s="2">
        <v>3.4</v>
      </c>
    </row>
    <row r="552" spans="1:14" x14ac:dyDescent="0.3">
      <c r="A552">
        <v>2018</v>
      </c>
      <c r="B552" t="s">
        <v>411</v>
      </c>
      <c r="C552" t="s">
        <v>498</v>
      </c>
      <c r="D552" s="2">
        <v>65440966.166000001</v>
      </c>
      <c r="E552" s="2">
        <v>61558357.420999996</v>
      </c>
      <c r="F552" s="2">
        <v>126999323.587</v>
      </c>
      <c r="G552" s="2">
        <v>-3882608.7450000048</v>
      </c>
      <c r="H552" s="2">
        <v>11626.92</v>
      </c>
      <c r="I552" s="2">
        <v>44688.864000000001</v>
      </c>
      <c r="J552" s="2">
        <v>3.3</v>
      </c>
      <c r="K552" s="2">
        <v>2.1</v>
      </c>
      <c r="L552" s="2">
        <v>3.7</v>
      </c>
      <c r="M552" s="2">
        <v>4.2</v>
      </c>
      <c r="N552" s="2">
        <v>3.3</v>
      </c>
    </row>
    <row r="553" spans="1:14" x14ac:dyDescent="0.3">
      <c r="A553">
        <v>2018</v>
      </c>
      <c r="B553" t="s">
        <v>155</v>
      </c>
      <c r="C553" t="s">
        <v>137</v>
      </c>
      <c r="D553" s="2">
        <v>4795917.7290000003</v>
      </c>
      <c r="E553" s="2">
        <v>2381707.085</v>
      </c>
      <c r="F553" s="2">
        <v>7177624.8140000002</v>
      </c>
      <c r="G553" s="2">
        <v>-2414210.6440000003</v>
      </c>
      <c r="H553" s="2">
        <v>4149.3</v>
      </c>
      <c r="I553" s="2">
        <v>2934.152</v>
      </c>
      <c r="J553" s="2">
        <v>3.9</v>
      </c>
      <c r="K553" s="2">
        <v>2.7</v>
      </c>
      <c r="L553" s="2">
        <v>2.6</v>
      </c>
      <c r="M553" s="2">
        <v>4.8</v>
      </c>
      <c r="N553" s="2">
        <v>4.3</v>
      </c>
    </row>
    <row r="554" spans="1:14" x14ac:dyDescent="0.3">
      <c r="A554">
        <v>2018</v>
      </c>
      <c r="B554" t="s">
        <v>413</v>
      </c>
      <c r="C554" t="s">
        <v>497</v>
      </c>
      <c r="D554" s="2">
        <v>235519140.875</v>
      </c>
      <c r="E554" s="2">
        <v>252775516.22</v>
      </c>
      <c r="F554" s="2">
        <v>488294657.09500003</v>
      </c>
      <c r="G554" s="2">
        <v>17256375.344999999</v>
      </c>
      <c r="H554" s="2">
        <v>56351.58</v>
      </c>
      <c r="I554" s="2">
        <v>24772.246999999999</v>
      </c>
      <c r="J554" s="2">
        <v>4.8</v>
      </c>
      <c r="K554" s="2">
        <v>4.0999999999999996</v>
      </c>
      <c r="L554" s="2">
        <v>4.9000000000000004</v>
      </c>
      <c r="M554" s="2">
        <v>5.2</v>
      </c>
      <c r="N554" s="2">
        <v>4.7</v>
      </c>
    </row>
    <row r="555" spans="1:14" x14ac:dyDescent="0.3">
      <c r="A555">
        <v>2018</v>
      </c>
      <c r="B555" t="s">
        <v>99</v>
      </c>
      <c r="C555" t="s">
        <v>488</v>
      </c>
      <c r="D555" s="2">
        <v>193035482.021</v>
      </c>
      <c r="E555" s="2">
        <v>184264388.329</v>
      </c>
      <c r="F555" s="2">
        <v>377299870.35000002</v>
      </c>
      <c r="G555" s="2">
        <v>-8771093.6920000017</v>
      </c>
      <c r="H555" s="2">
        <v>51509.03</v>
      </c>
      <c r="I555" s="2">
        <v>8751.82</v>
      </c>
      <c r="J555" s="2">
        <v>5.9</v>
      </c>
      <c r="K555" s="2">
        <v>6</v>
      </c>
      <c r="L555" s="2">
        <v>5.3</v>
      </c>
      <c r="M555" s="2">
        <v>3.9</v>
      </c>
      <c r="N555" s="2">
        <v>5.7</v>
      </c>
    </row>
    <row r="556" spans="1:14" x14ac:dyDescent="0.3">
      <c r="A556">
        <v>2018</v>
      </c>
      <c r="B556" t="s">
        <v>156</v>
      </c>
      <c r="C556" t="s">
        <v>137</v>
      </c>
      <c r="D556" s="2">
        <v>11459395.444</v>
      </c>
      <c r="E556" s="2">
        <v>19458632.515000001</v>
      </c>
      <c r="F556" s="2">
        <v>30918027.958999999</v>
      </c>
      <c r="G556" s="2">
        <v>7999237.0710000005</v>
      </c>
      <c r="H556" s="2">
        <v>4569.2</v>
      </c>
      <c r="I556" s="2">
        <v>9923.9140000000007</v>
      </c>
      <c r="J556" s="2">
        <v>4.5</v>
      </c>
      <c r="K556" s="2">
        <v>4.3</v>
      </c>
      <c r="L556" s="2">
        <v>4.3</v>
      </c>
      <c r="M556" s="2">
        <v>5.6</v>
      </c>
      <c r="N556" s="2">
        <v>4.5</v>
      </c>
    </row>
    <row r="557" spans="1:14" x14ac:dyDescent="0.3">
      <c r="A557">
        <v>2018</v>
      </c>
      <c r="B557" t="s">
        <v>157</v>
      </c>
      <c r="C557" t="s">
        <v>137</v>
      </c>
      <c r="D557" s="2">
        <v>13100000</v>
      </c>
      <c r="E557" s="2">
        <v>20042770.460000001</v>
      </c>
      <c r="F557" s="2">
        <v>33142770.460000001</v>
      </c>
      <c r="G557" s="2">
        <v>6942770.4600000009</v>
      </c>
      <c r="H557" s="2">
        <v>25850.5</v>
      </c>
      <c r="I557" s="2">
        <v>1566.9929999999999</v>
      </c>
      <c r="J557" s="2">
        <v>6.3</v>
      </c>
      <c r="K557" s="2">
        <v>0</v>
      </c>
      <c r="L557" s="2">
        <v>6.6</v>
      </c>
      <c r="M557" s="2">
        <v>6</v>
      </c>
      <c r="N557" s="2">
        <v>6.2</v>
      </c>
    </row>
    <row r="558" spans="1:14" x14ac:dyDescent="0.3">
      <c r="A558">
        <v>2018</v>
      </c>
      <c r="B558" t="s">
        <v>414</v>
      </c>
      <c r="C558" t="s">
        <v>487</v>
      </c>
      <c r="D558" s="2">
        <v>61500000</v>
      </c>
      <c r="E558" s="2">
        <v>38470731.876000002</v>
      </c>
      <c r="F558" s="2">
        <v>99970731.876000002</v>
      </c>
      <c r="G558" s="2">
        <v>-23029268.123999998</v>
      </c>
      <c r="H558" s="2">
        <v>1744.51</v>
      </c>
      <c r="I558" s="2">
        <v>166368.149</v>
      </c>
      <c r="J558" s="2">
        <v>3.1</v>
      </c>
      <c r="K558" s="2">
        <v>2.9</v>
      </c>
      <c r="L558" s="2">
        <v>3.6</v>
      </c>
      <c r="M558" s="2">
        <v>3.3</v>
      </c>
      <c r="N558" s="2">
        <v>2.9</v>
      </c>
    </row>
    <row r="559" spans="1:14" x14ac:dyDescent="0.3">
      <c r="A559">
        <v>2018</v>
      </c>
      <c r="B559" t="s">
        <v>101</v>
      </c>
      <c r="C559" t="s">
        <v>488</v>
      </c>
      <c r="D559" s="2">
        <v>450388977.14200002</v>
      </c>
      <c r="E559" s="2">
        <v>466653579.977</v>
      </c>
      <c r="F559" s="2">
        <v>917042557.11899996</v>
      </c>
      <c r="G559" s="2">
        <v>16264602.834999979</v>
      </c>
      <c r="H559" s="2">
        <v>46724.35</v>
      </c>
      <c r="I559" s="2">
        <v>11498.519</v>
      </c>
      <c r="J559" s="2">
        <v>4.5</v>
      </c>
      <c r="K559" s="2">
        <v>4.8</v>
      </c>
      <c r="L559" s="2">
        <v>6.1</v>
      </c>
      <c r="M559" s="2">
        <v>5.7</v>
      </c>
      <c r="N559" s="2">
        <v>4.9000000000000004</v>
      </c>
    </row>
    <row r="560" spans="1:14" x14ac:dyDescent="0.3">
      <c r="A560">
        <v>2018</v>
      </c>
      <c r="B560" t="s">
        <v>226</v>
      </c>
      <c r="C560" t="s">
        <v>276</v>
      </c>
      <c r="D560" s="2">
        <v>3808145.4810000001</v>
      </c>
      <c r="E560" s="2">
        <v>2248608.5660000001</v>
      </c>
      <c r="F560" s="2">
        <v>6056754.0470000003</v>
      </c>
      <c r="G560" s="2">
        <v>-1559536.915</v>
      </c>
      <c r="H560" s="2">
        <v>915.36500000000001</v>
      </c>
      <c r="I560" s="2">
        <v>11485.674000000001</v>
      </c>
      <c r="J560" s="2">
        <v>2.9</v>
      </c>
      <c r="K560" s="2">
        <v>1.5</v>
      </c>
      <c r="L560" s="2">
        <v>3.4</v>
      </c>
      <c r="M560" s="2">
        <v>3.3</v>
      </c>
      <c r="N560" s="2">
        <v>2.5</v>
      </c>
    </row>
    <row r="561" spans="1:14" x14ac:dyDescent="0.3">
      <c r="A561">
        <v>2018</v>
      </c>
      <c r="B561" t="s">
        <v>417</v>
      </c>
      <c r="C561" t="s">
        <v>487</v>
      </c>
      <c r="D561" s="2">
        <v>1020313.409</v>
      </c>
      <c r="E561" s="2">
        <v>615386.04299999995</v>
      </c>
      <c r="F561" s="2">
        <v>1635699.452</v>
      </c>
      <c r="G561" s="2">
        <v>-404927.36600000004</v>
      </c>
      <c r="H561" s="2">
        <v>3215.48</v>
      </c>
      <c r="I561" s="2">
        <v>817.05399999999997</v>
      </c>
      <c r="J561" s="2">
        <v>4.0999999999999996</v>
      </c>
      <c r="K561" s="2">
        <v>0</v>
      </c>
      <c r="L561" s="2">
        <v>2</v>
      </c>
      <c r="M561" s="2">
        <v>4.0999999999999996</v>
      </c>
      <c r="N561" s="2">
        <v>4.3</v>
      </c>
    </row>
    <row r="562" spans="1:14" x14ac:dyDescent="0.3">
      <c r="A562">
        <v>2018</v>
      </c>
      <c r="B562" t="s">
        <v>418</v>
      </c>
      <c r="C562" t="s">
        <v>488</v>
      </c>
      <c r="D562" s="2">
        <v>11627313.384</v>
      </c>
      <c r="E562" s="2">
        <v>7182145.3789999997</v>
      </c>
      <c r="F562" s="2">
        <v>18809458.763</v>
      </c>
      <c r="G562" s="2">
        <v>-4445168.0049999999</v>
      </c>
      <c r="H562" s="2">
        <v>5674.41</v>
      </c>
      <c r="I562" s="2">
        <v>3503.5540000000001</v>
      </c>
      <c r="J562" s="2">
        <v>3</v>
      </c>
      <c r="K562" s="2">
        <v>2</v>
      </c>
      <c r="L562" s="2">
        <v>2.1</v>
      </c>
      <c r="M562" s="2">
        <v>2.7</v>
      </c>
      <c r="N562" s="2">
        <v>3.4</v>
      </c>
    </row>
    <row r="563" spans="1:14" x14ac:dyDescent="0.3">
      <c r="A563">
        <v>2018</v>
      </c>
      <c r="B563" t="s">
        <v>227</v>
      </c>
      <c r="C563" t="s">
        <v>276</v>
      </c>
      <c r="D563" s="2">
        <v>6168953.943</v>
      </c>
      <c r="E563" s="2">
        <v>6573000.8909999998</v>
      </c>
      <c r="F563" s="2">
        <v>12741954.833999999</v>
      </c>
      <c r="G563" s="2">
        <v>404046.94799999986</v>
      </c>
      <c r="H563" s="2">
        <v>8137.15</v>
      </c>
      <c r="I563" s="2">
        <v>2333.201</v>
      </c>
      <c r="J563" s="2">
        <v>4.3</v>
      </c>
      <c r="K563" s="2">
        <v>3.6</v>
      </c>
      <c r="L563" s="2">
        <v>3.5</v>
      </c>
      <c r="M563" s="2">
        <v>4.2</v>
      </c>
      <c r="N563" s="2">
        <v>4.2</v>
      </c>
    </row>
    <row r="564" spans="1:14" x14ac:dyDescent="0.3">
      <c r="A564">
        <v>2018</v>
      </c>
      <c r="B564" t="s">
        <v>419</v>
      </c>
      <c r="C564" t="s">
        <v>498</v>
      </c>
      <c r="D564" s="2">
        <v>180580331.204</v>
      </c>
      <c r="E564" s="2">
        <v>239585770.977</v>
      </c>
      <c r="F564" s="2">
        <v>420166102.18099999</v>
      </c>
      <c r="G564" s="2">
        <v>59005439.773000002</v>
      </c>
      <c r="H564" s="2">
        <v>8967.66</v>
      </c>
      <c r="I564" s="2">
        <v>210867.954</v>
      </c>
      <c r="J564" s="2">
        <v>3.1</v>
      </c>
      <c r="K564" s="2">
        <v>2</v>
      </c>
      <c r="L564" s="2">
        <v>3.1</v>
      </c>
      <c r="M564" s="2">
        <v>3.9</v>
      </c>
      <c r="N564" s="2">
        <v>3.1</v>
      </c>
    </row>
    <row r="565" spans="1:14" x14ac:dyDescent="0.3">
      <c r="A565">
        <v>2018</v>
      </c>
      <c r="B565" t="s">
        <v>7</v>
      </c>
      <c r="C565" t="s">
        <v>17</v>
      </c>
      <c r="D565" s="2">
        <v>5230000</v>
      </c>
      <c r="E565" s="2">
        <v>5430000</v>
      </c>
      <c r="F565" s="2">
        <v>10660000</v>
      </c>
      <c r="G565" s="2">
        <v>200000</v>
      </c>
      <c r="H565" s="2">
        <v>32413.919999999998</v>
      </c>
      <c r="I565" s="2">
        <v>434.07600000000002</v>
      </c>
      <c r="J565" s="2">
        <v>4.8</v>
      </c>
      <c r="K565" s="2">
        <v>0</v>
      </c>
      <c r="L565" s="2">
        <v>3.9</v>
      </c>
      <c r="M565" s="2">
        <v>4.5</v>
      </c>
      <c r="N565" s="2">
        <v>4.4000000000000004</v>
      </c>
    </row>
    <row r="566" spans="1:14" x14ac:dyDescent="0.3">
      <c r="A566">
        <v>2018</v>
      </c>
      <c r="B566" t="s">
        <v>120</v>
      </c>
      <c r="C566" t="s">
        <v>488</v>
      </c>
      <c r="D566" s="2">
        <v>37952641.362000003</v>
      </c>
      <c r="E566" s="2">
        <v>33314360.355999999</v>
      </c>
      <c r="F566" s="2">
        <v>71267001.717999995</v>
      </c>
      <c r="G566" s="2">
        <v>-4638281.0060000047</v>
      </c>
      <c r="H566" s="2">
        <v>9267.3799999999992</v>
      </c>
      <c r="I566" s="2">
        <v>7036.848</v>
      </c>
      <c r="J566" s="2">
        <v>3.4</v>
      </c>
      <c r="K566" s="2">
        <v>3</v>
      </c>
      <c r="L566" s="2">
        <v>4.0999999999999996</v>
      </c>
      <c r="M566" s="2">
        <v>4.3</v>
      </c>
      <c r="N566" s="2">
        <v>3.9</v>
      </c>
    </row>
    <row r="567" spans="1:14" x14ac:dyDescent="0.3">
      <c r="A567">
        <v>2018</v>
      </c>
      <c r="B567" t="s">
        <v>229</v>
      </c>
      <c r="C567" t="s">
        <v>276</v>
      </c>
      <c r="D567" s="2">
        <v>840699.35</v>
      </c>
      <c r="E567" s="2">
        <v>160667.01300000001</v>
      </c>
      <c r="F567" s="2">
        <v>1001366.363</v>
      </c>
      <c r="G567" s="2">
        <v>-680032.33699999994</v>
      </c>
      <c r="H567" s="2">
        <v>306.96600000000001</v>
      </c>
      <c r="I567" s="2">
        <v>11216.45</v>
      </c>
      <c r="J567" s="2">
        <v>2.8</v>
      </c>
      <c r="K567" s="2">
        <v>0</v>
      </c>
      <c r="L567" s="2">
        <v>2.6</v>
      </c>
      <c r="M567" s="2">
        <v>2.8</v>
      </c>
      <c r="N567" s="2">
        <v>2.2999999999999998</v>
      </c>
    </row>
    <row r="568" spans="1:14" x14ac:dyDescent="0.3">
      <c r="A568">
        <v>2018</v>
      </c>
      <c r="B568" t="s">
        <v>8</v>
      </c>
      <c r="C568" t="s">
        <v>17</v>
      </c>
      <c r="D568" s="2">
        <v>19070000</v>
      </c>
      <c r="E568" s="2">
        <v>14349999.397</v>
      </c>
      <c r="F568" s="2">
        <v>33419999.397</v>
      </c>
      <c r="G568" s="2">
        <v>-4720000.6030000001</v>
      </c>
      <c r="H568" s="2">
        <v>1508.82</v>
      </c>
      <c r="I568" s="2">
        <v>16245.728999999999</v>
      </c>
      <c r="J568" s="2">
        <v>3.2</v>
      </c>
      <c r="K568" s="2">
        <v>1.6</v>
      </c>
      <c r="L568" s="2">
        <v>3.7</v>
      </c>
      <c r="M568" s="2">
        <v>3.7</v>
      </c>
      <c r="N568" s="2">
        <v>3.4</v>
      </c>
    </row>
    <row r="569" spans="1:14" x14ac:dyDescent="0.3">
      <c r="A569">
        <v>2018</v>
      </c>
      <c r="B569" t="s">
        <v>231</v>
      </c>
      <c r="C569" t="s">
        <v>276</v>
      </c>
      <c r="D569" s="2">
        <v>5941359.1030000001</v>
      </c>
      <c r="E569" s="2">
        <v>3853573.031</v>
      </c>
      <c r="F569" s="2">
        <v>9794932.1339999996</v>
      </c>
      <c r="G569" s="2">
        <v>-2087786.0720000002</v>
      </c>
      <c r="H569" s="2">
        <v>1547.99</v>
      </c>
      <c r="I569" s="2">
        <v>24678.234</v>
      </c>
      <c r="J569" s="2">
        <v>4.5999999999999996</v>
      </c>
      <c r="K569" s="2">
        <v>3.4</v>
      </c>
      <c r="L569" s="2">
        <v>4.3</v>
      </c>
      <c r="M569" s="2">
        <v>4.3</v>
      </c>
      <c r="N569" s="2">
        <v>3.8</v>
      </c>
    </row>
    <row r="570" spans="1:14" x14ac:dyDescent="0.3">
      <c r="A570">
        <v>2018</v>
      </c>
      <c r="B570" t="s">
        <v>420</v>
      </c>
      <c r="C570" t="s">
        <v>499</v>
      </c>
      <c r="D570" s="2">
        <v>459866293.95200002</v>
      </c>
      <c r="E570" s="2">
        <v>450277702.39099997</v>
      </c>
      <c r="F570" s="2">
        <v>910143996.34299994</v>
      </c>
      <c r="G570" s="2">
        <v>-9588591.5610000491</v>
      </c>
      <c r="H570" s="2">
        <v>46260.71</v>
      </c>
      <c r="I570" s="2">
        <v>36953.764999999999</v>
      </c>
      <c r="J570" s="2">
        <v>5.4</v>
      </c>
      <c r="K570" s="2">
        <v>4.9000000000000004</v>
      </c>
      <c r="L570" s="2">
        <v>5.4</v>
      </c>
      <c r="M570" s="2">
        <v>5.9</v>
      </c>
      <c r="N570" s="2">
        <v>5.2</v>
      </c>
    </row>
    <row r="571" spans="1:14" x14ac:dyDescent="0.3">
      <c r="A571">
        <v>2018</v>
      </c>
      <c r="B571" t="s">
        <v>233</v>
      </c>
      <c r="C571" t="s">
        <v>276</v>
      </c>
      <c r="D571" s="2">
        <v>3000000</v>
      </c>
      <c r="E571" s="2">
        <v>1900000</v>
      </c>
      <c r="F571" s="2">
        <v>4900000</v>
      </c>
      <c r="G571" s="2">
        <v>-1100000</v>
      </c>
      <c r="H571" s="2">
        <v>874.19200000000001</v>
      </c>
      <c r="I571" s="2">
        <v>15353.183999999999</v>
      </c>
      <c r="J571" s="2">
        <v>4.2</v>
      </c>
      <c r="K571" s="2">
        <v>0</v>
      </c>
      <c r="L571" s="2">
        <v>3.6</v>
      </c>
      <c r="M571" s="2">
        <v>4.3</v>
      </c>
      <c r="N571" s="2">
        <v>3.6</v>
      </c>
    </row>
    <row r="572" spans="1:14" x14ac:dyDescent="0.3">
      <c r="A572">
        <v>2018</v>
      </c>
      <c r="B572" t="s">
        <v>421</v>
      </c>
      <c r="C572" t="s">
        <v>498</v>
      </c>
      <c r="D572" s="2">
        <v>75001539.719999999</v>
      </c>
      <c r="E572" s="2">
        <v>75451634.541999996</v>
      </c>
      <c r="F572" s="2">
        <v>150453174.26199999</v>
      </c>
      <c r="G572" s="2">
        <v>450094.8219999969</v>
      </c>
      <c r="H572" s="2">
        <v>16078.71</v>
      </c>
      <c r="I572" s="2">
        <v>18197.208999999999</v>
      </c>
      <c r="J572" s="2">
        <v>5.2</v>
      </c>
      <c r="K572" s="2">
        <v>2.5</v>
      </c>
      <c r="L572" s="2">
        <v>4.9000000000000004</v>
      </c>
      <c r="M572" s="2">
        <v>4.5</v>
      </c>
      <c r="N572" s="2">
        <v>4.7</v>
      </c>
    </row>
    <row r="573" spans="1:14" x14ac:dyDescent="0.3">
      <c r="A573">
        <v>2018</v>
      </c>
      <c r="B573" t="s">
        <v>422</v>
      </c>
      <c r="C573" t="s">
        <v>500</v>
      </c>
      <c r="D573" s="2">
        <v>2135906087.529</v>
      </c>
      <c r="E573" s="2">
        <v>2487071926.197</v>
      </c>
      <c r="F573" s="2">
        <v>4622978013.7259998</v>
      </c>
      <c r="G573" s="2">
        <v>351165838.66799998</v>
      </c>
      <c r="H573" s="2">
        <v>9608.42</v>
      </c>
      <c r="I573" s="2">
        <v>1415045.9280000001</v>
      </c>
      <c r="J573" s="2">
        <v>4.5999999999999996</v>
      </c>
      <c r="K573" s="2">
        <v>4.8</v>
      </c>
      <c r="L573" s="2">
        <v>4.8</v>
      </c>
      <c r="M573" s="2">
        <v>4.9000000000000004</v>
      </c>
      <c r="N573" s="2">
        <v>4.5</v>
      </c>
    </row>
    <row r="574" spans="1:14" x14ac:dyDescent="0.3">
      <c r="A574">
        <v>2018</v>
      </c>
      <c r="B574" t="s">
        <v>475</v>
      </c>
      <c r="C574" t="s">
        <v>500</v>
      </c>
      <c r="D574" s="2">
        <v>627327030.84200001</v>
      </c>
      <c r="E574" s="2">
        <v>569105739.73099995</v>
      </c>
      <c r="F574" s="2">
        <v>1196432770.573</v>
      </c>
      <c r="G574" s="2">
        <v>-58221291.111000061</v>
      </c>
      <c r="H574" s="2">
        <v>48517.36</v>
      </c>
      <c r="I574" s="2">
        <v>7428.8869999999997</v>
      </c>
      <c r="J574" s="2">
        <v>6.2</v>
      </c>
      <c r="K574" s="2">
        <v>6.3</v>
      </c>
      <c r="L574" s="2">
        <v>6.5</v>
      </c>
      <c r="M574" s="2">
        <v>6.6</v>
      </c>
      <c r="N574" s="2">
        <v>6.4</v>
      </c>
    </row>
    <row r="575" spans="1:14" x14ac:dyDescent="0.3">
      <c r="A575">
        <v>2018</v>
      </c>
      <c r="B575" t="s">
        <v>477</v>
      </c>
      <c r="C575" t="s">
        <v>500</v>
      </c>
      <c r="D575" s="2">
        <v>286711453.63800001</v>
      </c>
      <c r="E575" s="2">
        <v>336347064.07099998</v>
      </c>
      <c r="F575" s="2">
        <v>623058517.70899999</v>
      </c>
      <c r="G575" s="2">
        <v>49635610.432999969</v>
      </c>
      <c r="H575" s="2">
        <v>24971.37</v>
      </c>
      <c r="I575" s="2">
        <v>23694.089</v>
      </c>
      <c r="J575" s="2">
        <v>5.6</v>
      </c>
      <c r="K575" s="2">
        <v>5.3</v>
      </c>
      <c r="L575" s="2">
        <v>5.2</v>
      </c>
      <c r="M575" s="2">
        <v>5.0999999999999996</v>
      </c>
      <c r="N575" s="2">
        <v>5.4</v>
      </c>
    </row>
    <row r="576" spans="1:14" x14ac:dyDescent="0.3">
      <c r="A576">
        <v>2018</v>
      </c>
      <c r="B576" t="s">
        <v>423</v>
      </c>
      <c r="C576" t="s">
        <v>498</v>
      </c>
      <c r="D576" s="2">
        <v>51230566.648000002</v>
      </c>
      <c r="E576" s="2">
        <v>41831520.221000001</v>
      </c>
      <c r="F576" s="2">
        <v>93062086.869000003</v>
      </c>
      <c r="G576" s="2">
        <v>-9399046.4270000011</v>
      </c>
      <c r="H576" s="2">
        <v>6684.44</v>
      </c>
      <c r="I576" s="2">
        <v>49464.682999999997</v>
      </c>
      <c r="J576" s="2">
        <v>3</v>
      </c>
      <c r="K576" s="2">
        <v>1.5</v>
      </c>
      <c r="L576" s="2">
        <v>3.8</v>
      </c>
      <c r="M576" s="2">
        <v>4.0999999999999996</v>
      </c>
      <c r="N576" s="2">
        <v>3.1</v>
      </c>
    </row>
    <row r="577" spans="1:14" x14ac:dyDescent="0.3">
      <c r="A577">
        <v>2018</v>
      </c>
      <c r="B577" t="s">
        <v>424</v>
      </c>
      <c r="C577" t="s">
        <v>498</v>
      </c>
      <c r="D577" s="2">
        <v>17245458.613000002</v>
      </c>
      <c r="E577" s="2">
        <v>11201218.613</v>
      </c>
      <c r="F577" s="2">
        <v>28446677.226000004</v>
      </c>
      <c r="G577" s="2">
        <v>-6044240.0000000019</v>
      </c>
      <c r="H577" s="2">
        <v>11744.44</v>
      </c>
      <c r="I577" s="2">
        <v>4953.1989999999996</v>
      </c>
      <c r="J577" s="2">
        <v>2.6</v>
      </c>
      <c r="K577" s="2">
        <v>0</v>
      </c>
      <c r="L577" s="2">
        <v>3.4</v>
      </c>
      <c r="M577" s="2">
        <v>4.5</v>
      </c>
      <c r="N577" s="2">
        <v>3.1</v>
      </c>
    </row>
    <row r="578" spans="1:14" x14ac:dyDescent="0.3">
      <c r="A578">
        <v>2018</v>
      </c>
      <c r="B578" t="s">
        <v>127</v>
      </c>
      <c r="C578" t="s">
        <v>488</v>
      </c>
      <c r="D578" s="2">
        <v>28113089.203000002</v>
      </c>
      <c r="E578" s="2">
        <v>17210469.289999999</v>
      </c>
      <c r="F578" s="2">
        <v>45323558.493000001</v>
      </c>
      <c r="G578" s="2">
        <v>-10902619.913000003</v>
      </c>
      <c r="H578" s="2">
        <v>14815.91</v>
      </c>
      <c r="I578" s="2">
        <v>4164.7830000000004</v>
      </c>
      <c r="J578" s="2">
        <v>5.5</v>
      </c>
      <c r="K578" s="2">
        <v>2.8</v>
      </c>
      <c r="L578" s="2">
        <v>4.5999999999999996</v>
      </c>
      <c r="M578" s="2">
        <v>4.2</v>
      </c>
      <c r="N578" s="2">
        <v>4.7</v>
      </c>
    </row>
    <row r="579" spans="1:14" x14ac:dyDescent="0.3">
      <c r="A579">
        <v>2018</v>
      </c>
      <c r="B579" t="s">
        <v>128</v>
      </c>
      <c r="C579" t="s">
        <v>488</v>
      </c>
      <c r="D579" s="2">
        <v>10660275.073000001</v>
      </c>
      <c r="E579" s="2">
        <v>4912958.4939999999</v>
      </c>
      <c r="F579" s="2">
        <v>15573233.567000002</v>
      </c>
      <c r="G579" s="2">
        <v>-5747316.5790000008</v>
      </c>
      <c r="H579" s="2">
        <v>28339.93</v>
      </c>
      <c r="I579" s="2">
        <v>861.01647872039996</v>
      </c>
      <c r="J579" s="2">
        <v>5.0999999999999996</v>
      </c>
      <c r="K579" s="2">
        <v>0</v>
      </c>
      <c r="L579" s="2">
        <v>4.5999999999999996</v>
      </c>
      <c r="M579" s="2">
        <v>5.5</v>
      </c>
      <c r="N579" s="2">
        <v>4.7</v>
      </c>
    </row>
    <row r="580" spans="1:14" x14ac:dyDescent="0.3">
      <c r="A580">
        <v>2018</v>
      </c>
      <c r="B580" t="s">
        <v>130</v>
      </c>
      <c r="C580" t="s">
        <v>488</v>
      </c>
      <c r="D580" s="2">
        <v>101113813.99699999</v>
      </c>
      <c r="E580" s="2">
        <v>107633420.448</v>
      </c>
      <c r="F580" s="2">
        <v>208747234.44499999</v>
      </c>
      <c r="G580" s="2">
        <v>6519606.451000005</v>
      </c>
      <c r="H580" s="2">
        <v>60692.42</v>
      </c>
      <c r="I580" s="2">
        <v>5754.3559999999998</v>
      </c>
      <c r="J580" s="2">
        <v>5.5</v>
      </c>
      <c r="K580" s="2">
        <v>4.5999999999999996</v>
      </c>
      <c r="L580" s="2">
        <v>5.7</v>
      </c>
      <c r="M580" s="2">
        <v>6.1</v>
      </c>
      <c r="N580" s="2">
        <v>5.8</v>
      </c>
    </row>
    <row r="581" spans="1:14" x14ac:dyDescent="0.3">
      <c r="A581">
        <v>2018</v>
      </c>
      <c r="B581" t="s">
        <v>426</v>
      </c>
      <c r="C581" t="s">
        <v>498</v>
      </c>
      <c r="D581" s="2">
        <v>22237416.879000001</v>
      </c>
      <c r="E581" s="2">
        <v>10965000</v>
      </c>
      <c r="F581" s="2">
        <v>33202416.879000001</v>
      </c>
      <c r="G581" s="2">
        <v>-11272416.879000001</v>
      </c>
      <c r="H581" s="2">
        <v>7880.55</v>
      </c>
      <c r="I581" s="2">
        <v>10882.995999999999</v>
      </c>
      <c r="J581" s="2">
        <v>4.3</v>
      </c>
      <c r="K581" s="2">
        <v>0</v>
      </c>
      <c r="L581" s="2">
        <v>4.8</v>
      </c>
      <c r="M581" s="2">
        <v>4.9000000000000004</v>
      </c>
      <c r="N581" s="2">
        <v>3.6</v>
      </c>
    </row>
    <row r="582" spans="1:14" x14ac:dyDescent="0.3">
      <c r="A582">
        <v>2018</v>
      </c>
      <c r="B582" t="s">
        <v>427</v>
      </c>
      <c r="C582" t="s">
        <v>498</v>
      </c>
      <c r="D582" s="2">
        <v>23019652.624000002</v>
      </c>
      <c r="E582" s="2">
        <v>21606133.822999999</v>
      </c>
      <c r="F582" s="2">
        <v>44625786.446999997</v>
      </c>
      <c r="G582" s="2">
        <v>-1413518.8010000028</v>
      </c>
      <c r="H582" s="2">
        <v>6315.5</v>
      </c>
      <c r="I582" s="2">
        <v>16863.424999999999</v>
      </c>
      <c r="J582" s="2">
        <v>5.0999999999999996</v>
      </c>
      <c r="K582" s="2">
        <v>0</v>
      </c>
      <c r="L582" s="2">
        <v>4.5999999999999996</v>
      </c>
      <c r="M582" s="2">
        <v>5.0999999999999996</v>
      </c>
      <c r="N582" s="2">
        <v>4.5</v>
      </c>
    </row>
    <row r="583" spans="1:14" x14ac:dyDescent="0.3">
      <c r="A583">
        <v>2018</v>
      </c>
      <c r="B583" t="s">
        <v>239</v>
      </c>
      <c r="C583" t="s">
        <v>276</v>
      </c>
      <c r="D583" s="2">
        <v>72000000</v>
      </c>
      <c r="E583" s="2">
        <v>29383961.546</v>
      </c>
      <c r="F583" s="2">
        <v>101383961.546</v>
      </c>
      <c r="G583" s="2">
        <v>-42616038.453999996</v>
      </c>
      <c r="H583" s="2">
        <v>2573.29</v>
      </c>
      <c r="I583" s="2">
        <v>99375.740999999995</v>
      </c>
      <c r="J583" s="2">
        <v>5.5</v>
      </c>
      <c r="K583" s="2">
        <v>4.5999999999999996</v>
      </c>
      <c r="L583" s="2">
        <v>5.0999999999999996</v>
      </c>
      <c r="M583" s="2">
        <v>6.3</v>
      </c>
      <c r="N583" s="2">
        <v>5.3</v>
      </c>
    </row>
    <row r="584" spans="1:14" x14ac:dyDescent="0.3">
      <c r="A584">
        <v>2018</v>
      </c>
      <c r="B584" t="s">
        <v>428</v>
      </c>
      <c r="C584" t="s">
        <v>498</v>
      </c>
      <c r="D584" s="2">
        <v>11725809.686000001</v>
      </c>
      <c r="E584" s="2">
        <v>5904475.1220000004</v>
      </c>
      <c r="F584" s="2">
        <v>17630284.808000002</v>
      </c>
      <c r="G584" s="2">
        <v>-5821334.5640000002</v>
      </c>
      <c r="H584" s="2">
        <v>3923.71</v>
      </c>
      <c r="I584" s="2">
        <v>6411.558</v>
      </c>
      <c r="J584" s="2">
        <v>4</v>
      </c>
      <c r="K584" s="2">
        <v>0</v>
      </c>
      <c r="L584" s="2">
        <v>3.4</v>
      </c>
      <c r="M584" s="2">
        <v>3.8</v>
      </c>
      <c r="N584" s="2">
        <v>3.3</v>
      </c>
    </row>
    <row r="585" spans="1:14" x14ac:dyDescent="0.3">
      <c r="A585">
        <v>2018</v>
      </c>
      <c r="B585" t="s">
        <v>131</v>
      </c>
      <c r="C585" t="s">
        <v>488</v>
      </c>
      <c r="D585" s="2">
        <v>18560725.602000002</v>
      </c>
      <c r="E585" s="2">
        <v>17197365.368000001</v>
      </c>
      <c r="F585" s="2">
        <v>35758090.969999999</v>
      </c>
      <c r="G585" s="2">
        <v>-1363360.2340000011</v>
      </c>
      <c r="H585" s="2">
        <v>22989.94</v>
      </c>
      <c r="I585" s="2">
        <v>1306.788</v>
      </c>
      <c r="J585" s="2">
        <v>4.7</v>
      </c>
      <c r="K585" s="2">
        <v>4.0999999999999996</v>
      </c>
      <c r="L585" s="2">
        <v>5.6</v>
      </c>
      <c r="M585" s="2">
        <v>5.0999999999999996</v>
      </c>
      <c r="N585" s="2">
        <v>5.4</v>
      </c>
    </row>
    <row r="586" spans="1:14" x14ac:dyDescent="0.3">
      <c r="A586">
        <v>2018</v>
      </c>
      <c r="B586" t="s">
        <v>429</v>
      </c>
      <c r="C586" t="s">
        <v>276</v>
      </c>
      <c r="D586" s="2">
        <v>15194772.390000001</v>
      </c>
      <c r="E586" s="2">
        <v>2803334.6850000001</v>
      </c>
      <c r="F586" s="2">
        <v>17998107.074999999</v>
      </c>
      <c r="G586" s="2">
        <v>-12391437.705</v>
      </c>
      <c r="H586" s="2">
        <v>852.774</v>
      </c>
      <c r="I586" s="2">
        <v>107534.882</v>
      </c>
      <c r="J586" s="2">
        <v>4.9000000000000004</v>
      </c>
      <c r="K586" s="2">
        <v>2.9</v>
      </c>
      <c r="L586" s="2">
        <v>4.9000000000000004</v>
      </c>
      <c r="M586" s="2">
        <v>6</v>
      </c>
      <c r="N586" s="2">
        <v>4.8</v>
      </c>
    </row>
    <row r="587" spans="1:14" x14ac:dyDescent="0.3">
      <c r="A587">
        <v>2018</v>
      </c>
      <c r="B587" t="s">
        <v>132</v>
      </c>
      <c r="C587" t="s">
        <v>488</v>
      </c>
      <c r="D587" s="2">
        <v>78352161.412</v>
      </c>
      <c r="E587" s="2">
        <v>75258290.459999993</v>
      </c>
      <c r="F587" s="2">
        <v>153610451.87199998</v>
      </c>
      <c r="G587" s="2">
        <v>-3093870.952000007</v>
      </c>
      <c r="H587" s="2">
        <v>49845.02</v>
      </c>
      <c r="I587" s="2">
        <v>5542.5169999999998</v>
      </c>
      <c r="J587" s="2">
        <v>5.4</v>
      </c>
      <c r="K587" s="2">
        <v>5.6</v>
      </c>
      <c r="L587" s="2">
        <v>6.2</v>
      </c>
      <c r="M587" s="2">
        <v>6.3</v>
      </c>
      <c r="N587" s="2">
        <v>6.1</v>
      </c>
    </row>
    <row r="588" spans="1:14" x14ac:dyDescent="0.3">
      <c r="A588">
        <v>2018</v>
      </c>
      <c r="B588" t="s">
        <v>133</v>
      </c>
      <c r="C588" t="s">
        <v>488</v>
      </c>
      <c r="D588" s="2">
        <v>659374522.33800006</v>
      </c>
      <c r="E588" s="2">
        <v>568535879.84500003</v>
      </c>
      <c r="F588" s="2">
        <v>1227910402.1830001</v>
      </c>
      <c r="G588" s="2">
        <v>-90838642.493000031</v>
      </c>
      <c r="H588" s="2">
        <v>42877.56</v>
      </c>
      <c r="I588" s="2">
        <v>67539.097999999998</v>
      </c>
      <c r="J588" s="2">
        <v>6</v>
      </c>
      <c r="K588" s="2">
        <v>5.8</v>
      </c>
      <c r="L588" s="2">
        <v>5.0999999999999996</v>
      </c>
      <c r="M588" s="2">
        <v>5.7</v>
      </c>
      <c r="N588" s="2">
        <v>6.1</v>
      </c>
    </row>
    <row r="589" spans="1:14" x14ac:dyDescent="0.3">
      <c r="A589">
        <v>2018</v>
      </c>
      <c r="B589" t="s">
        <v>243</v>
      </c>
      <c r="C589" t="s">
        <v>276</v>
      </c>
      <c r="D589" s="2">
        <v>552603.179</v>
      </c>
      <c r="E589" s="2">
        <v>152785.212</v>
      </c>
      <c r="F589" s="2">
        <v>705388.39100000006</v>
      </c>
      <c r="G589" s="2">
        <v>-399817.967</v>
      </c>
      <c r="H589" s="2">
        <v>745.22500000000002</v>
      </c>
      <c r="I589" s="2">
        <v>2163.7649999999999</v>
      </c>
      <c r="J589" s="2">
        <v>5.2</v>
      </c>
      <c r="K589" s="2">
        <v>0</v>
      </c>
      <c r="L589" s="2">
        <v>5.3</v>
      </c>
      <c r="M589" s="2">
        <v>5.9</v>
      </c>
      <c r="N589" s="2">
        <v>5.3</v>
      </c>
    </row>
    <row r="590" spans="1:14" x14ac:dyDescent="0.3">
      <c r="A590">
        <v>2018</v>
      </c>
      <c r="B590" t="s">
        <v>158</v>
      </c>
      <c r="C590" t="s">
        <v>488</v>
      </c>
      <c r="D590" s="2">
        <v>9122306.0510000009</v>
      </c>
      <c r="E590" s="2">
        <v>3362074.798</v>
      </c>
      <c r="F590" s="2">
        <v>12484380.849000001</v>
      </c>
      <c r="G590" s="2">
        <v>-5760231.2530000005</v>
      </c>
      <c r="H590" s="2">
        <v>4400.38</v>
      </c>
      <c r="I590" s="2">
        <v>3907.1309999999999</v>
      </c>
      <c r="J590" s="2">
        <v>4.3</v>
      </c>
      <c r="K590" s="2">
        <v>4.3</v>
      </c>
      <c r="L590" s="2">
        <v>5.6</v>
      </c>
      <c r="M590" s="2">
        <v>4.5999999999999996</v>
      </c>
      <c r="N590" s="2">
        <v>4.5999999999999996</v>
      </c>
    </row>
    <row r="591" spans="1:14" x14ac:dyDescent="0.3">
      <c r="A591">
        <v>2018</v>
      </c>
      <c r="B591" t="s">
        <v>134</v>
      </c>
      <c r="C591" t="s">
        <v>488</v>
      </c>
      <c r="D591" s="2">
        <v>1292832708.898</v>
      </c>
      <c r="E591" s="2">
        <v>1562546821.0710001</v>
      </c>
      <c r="F591" s="2">
        <v>2855379529.9689999</v>
      </c>
      <c r="G591" s="2">
        <v>269714112.1730001</v>
      </c>
      <c r="H591" s="2">
        <v>48264.01</v>
      </c>
      <c r="I591" s="2">
        <v>82293.456999999995</v>
      </c>
      <c r="J591" s="2">
        <v>5.5</v>
      </c>
      <c r="K591" s="2">
        <v>5.5</v>
      </c>
      <c r="L591" s="2">
        <v>5.5</v>
      </c>
      <c r="M591" s="2">
        <v>5.8</v>
      </c>
      <c r="N591" s="2">
        <v>5.7</v>
      </c>
    </row>
    <row r="592" spans="1:14" x14ac:dyDescent="0.3">
      <c r="A592">
        <v>2018</v>
      </c>
      <c r="B592" t="s">
        <v>250</v>
      </c>
      <c r="C592" t="s">
        <v>276</v>
      </c>
      <c r="D592" s="2">
        <v>11880470.763</v>
      </c>
      <c r="E592" s="2">
        <v>14642251.653000001</v>
      </c>
      <c r="F592" s="2">
        <v>26522722.416000001</v>
      </c>
      <c r="G592" s="2">
        <v>2761780.8900000006</v>
      </c>
      <c r="H592" s="2">
        <v>2205.8000000000002</v>
      </c>
      <c r="I592" s="2">
        <v>29463.643</v>
      </c>
      <c r="J592" s="2">
        <v>4.3</v>
      </c>
      <c r="K592" s="2">
        <v>2.6</v>
      </c>
      <c r="L592" s="2">
        <v>5.4</v>
      </c>
      <c r="M592" s="2">
        <v>6.1</v>
      </c>
      <c r="N592" s="2">
        <v>4.9000000000000004</v>
      </c>
    </row>
    <row r="593" spans="1:14" x14ac:dyDescent="0.3">
      <c r="A593">
        <v>2018</v>
      </c>
      <c r="B593" t="s">
        <v>135</v>
      </c>
      <c r="C593" t="s">
        <v>488</v>
      </c>
      <c r="D593" s="2">
        <v>65092827.609999999</v>
      </c>
      <c r="E593" s="2">
        <v>38945367.759000003</v>
      </c>
      <c r="F593" s="2">
        <v>104038195.369</v>
      </c>
      <c r="G593" s="2">
        <v>-26147459.850999996</v>
      </c>
      <c r="H593" s="2">
        <v>20407.88</v>
      </c>
      <c r="I593" s="2">
        <v>11142.161</v>
      </c>
      <c r="J593" s="2">
        <v>4.5</v>
      </c>
      <c r="K593" s="2">
        <v>2.8</v>
      </c>
      <c r="L593" s="2">
        <v>4.5</v>
      </c>
      <c r="M593" s="2">
        <v>4.8</v>
      </c>
      <c r="N593" s="2">
        <v>4.3</v>
      </c>
    </row>
    <row r="594" spans="1:14" x14ac:dyDescent="0.3">
      <c r="A594">
        <v>2018</v>
      </c>
      <c r="B594" t="s">
        <v>432</v>
      </c>
      <c r="C594" t="s">
        <v>498</v>
      </c>
      <c r="D594" s="2">
        <v>19722406.055</v>
      </c>
      <c r="E594" s="2">
        <v>11028447.958000001</v>
      </c>
      <c r="F594" s="2">
        <v>30750854.013</v>
      </c>
      <c r="G594" s="2">
        <v>-8693958.0969999991</v>
      </c>
      <c r="H594" s="2">
        <v>4575.08</v>
      </c>
      <c r="I594" s="2">
        <v>17245.346000000001</v>
      </c>
      <c r="J594" s="2">
        <v>3.1</v>
      </c>
      <c r="K594" s="2">
        <v>0</v>
      </c>
      <c r="L594" s="2">
        <v>3.6</v>
      </c>
      <c r="M594" s="2">
        <v>3.4</v>
      </c>
      <c r="N594" s="2">
        <v>3.4</v>
      </c>
    </row>
    <row r="595" spans="1:14" x14ac:dyDescent="0.3">
      <c r="A595">
        <v>2018</v>
      </c>
      <c r="B595" t="s">
        <v>244</v>
      </c>
      <c r="C595" t="s">
        <v>276</v>
      </c>
      <c r="D595" s="2">
        <v>3698382.2450000001</v>
      </c>
      <c r="E595" s="2">
        <v>4084553.8220000002</v>
      </c>
      <c r="F595" s="2">
        <v>7782936.0669999998</v>
      </c>
      <c r="G595" s="2">
        <v>386171.57700000005</v>
      </c>
      <c r="H595" s="2">
        <v>883.03</v>
      </c>
      <c r="I595" s="2">
        <v>13052.608</v>
      </c>
      <c r="J595" s="2">
        <v>2.2000000000000002</v>
      </c>
      <c r="K595" s="2">
        <v>0</v>
      </c>
      <c r="L595" s="2">
        <v>3.4</v>
      </c>
      <c r="M595" s="2">
        <v>3.4</v>
      </c>
      <c r="N595" s="2">
        <v>2.6</v>
      </c>
    </row>
    <row r="596" spans="1:14" x14ac:dyDescent="0.3">
      <c r="A596">
        <v>2018</v>
      </c>
      <c r="B596" t="s">
        <v>435</v>
      </c>
      <c r="C596" t="s">
        <v>498</v>
      </c>
      <c r="D596" s="2">
        <v>12200000</v>
      </c>
      <c r="E596" s="2">
        <v>9105000</v>
      </c>
      <c r="F596" s="2">
        <v>21305000</v>
      </c>
      <c r="G596" s="2">
        <v>-3095000</v>
      </c>
      <c r="H596" s="2">
        <v>2521.17</v>
      </c>
      <c r="I596" s="2">
        <v>9417.1669999999995</v>
      </c>
      <c r="J596" s="2">
        <v>3.8</v>
      </c>
      <c r="K596" s="2">
        <v>0</v>
      </c>
      <c r="L596" s="2">
        <v>4.4000000000000004</v>
      </c>
      <c r="M596" s="2">
        <v>4</v>
      </c>
      <c r="N596" s="2">
        <v>3.6</v>
      </c>
    </row>
    <row r="597" spans="1:14" x14ac:dyDescent="0.3">
      <c r="A597">
        <v>2018</v>
      </c>
      <c r="B597" t="s">
        <v>126</v>
      </c>
      <c r="C597" t="s">
        <v>488</v>
      </c>
      <c r="D597" s="2">
        <v>116057167.255</v>
      </c>
      <c r="E597" s="2">
        <v>123346166.995</v>
      </c>
      <c r="F597" s="2">
        <v>239403334.25</v>
      </c>
      <c r="G597" s="2">
        <v>7288999.7400000095</v>
      </c>
      <c r="H597" s="2">
        <v>15923.82</v>
      </c>
      <c r="I597" s="2">
        <v>9688.8469999999998</v>
      </c>
      <c r="J597" s="2">
        <v>4.0999999999999996</v>
      </c>
      <c r="K597" s="2">
        <v>3.6</v>
      </c>
      <c r="L597" s="2">
        <v>3.2</v>
      </c>
      <c r="M597" s="2">
        <v>4.0999999999999996</v>
      </c>
      <c r="N597" s="2">
        <v>4.5</v>
      </c>
    </row>
    <row r="598" spans="1:14" x14ac:dyDescent="0.3">
      <c r="A598">
        <v>2018</v>
      </c>
      <c r="B598" t="s">
        <v>436</v>
      </c>
      <c r="C598" t="s">
        <v>488</v>
      </c>
      <c r="D598" s="2">
        <v>7865031.1210000003</v>
      </c>
      <c r="E598" s="2">
        <v>5717722.443</v>
      </c>
      <c r="F598" s="2">
        <v>13582753.563999999</v>
      </c>
      <c r="G598" s="2">
        <v>-2147308.6780000003</v>
      </c>
      <c r="H598" s="2">
        <v>74278.17</v>
      </c>
      <c r="I598" s="2">
        <v>337.78</v>
      </c>
      <c r="J598" s="2">
        <v>4.5</v>
      </c>
      <c r="K598" s="2">
        <v>0</v>
      </c>
      <c r="L598" s="2">
        <v>5.9</v>
      </c>
      <c r="M598" s="2">
        <v>5.8</v>
      </c>
      <c r="N598" s="2">
        <v>5.6</v>
      </c>
    </row>
    <row r="599" spans="1:14" x14ac:dyDescent="0.3">
      <c r="A599">
        <v>2018</v>
      </c>
      <c r="B599" t="s">
        <v>437</v>
      </c>
      <c r="C599" t="s">
        <v>501</v>
      </c>
      <c r="D599" s="2">
        <v>510664650</v>
      </c>
      <c r="E599" s="2">
        <v>322291568.43099999</v>
      </c>
      <c r="F599" s="2">
        <v>832956218.43099999</v>
      </c>
      <c r="G599" s="2">
        <v>-188373081.56900001</v>
      </c>
      <c r="H599" s="2">
        <v>2036.2</v>
      </c>
      <c r="I599" s="2">
        <v>1354051.8540000001</v>
      </c>
      <c r="J599" s="2">
        <v>4.3</v>
      </c>
      <c r="K599" s="2">
        <v>4.4000000000000004</v>
      </c>
      <c r="L599" s="2">
        <v>4.5999999999999996</v>
      </c>
      <c r="M599" s="2">
        <v>4.5999999999999996</v>
      </c>
      <c r="N599" s="2">
        <v>4.5999999999999996</v>
      </c>
    </row>
    <row r="600" spans="1:14" x14ac:dyDescent="0.3">
      <c r="A600">
        <v>2018</v>
      </c>
      <c r="B600" t="s">
        <v>9</v>
      </c>
      <c r="C600" t="s">
        <v>17</v>
      </c>
      <c r="D600" s="2">
        <v>188711171.618</v>
      </c>
      <c r="E600" s="2">
        <v>180215034.44</v>
      </c>
      <c r="F600" s="2">
        <v>368926206.05799997</v>
      </c>
      <c r="G600" s="2">
        <v>-8496137.1780000031</v>
      </c>
      <c r="H600" s="2">
        <v>3870.56</v>
      </c>
      <c r="I600" s="2">
        <v>266794.98</v>
      </c>
      <c r="J600" s="2">
        <v>4.0999999999999996</v>
      </c>
      <c r="K600" s="2">
        <v>4.2</v>
      </c>
      <c r="L600" s="2">
        <v>4</v>
      </c>
      <c r="M600" s="2">
        <v>4.8</v>
      </c>
      <c r="N600" s="2">
        <v>4.0999999999999996</v>
      </c>
    </row>
    <row r="601" spans="1:14" x14ac:dyDescent="0.3">
      <c r="A601">
        <v>2018</v>
      </c>
      <c r="B601" t="s">
        <v>478</v>
      </c>
      <c r="C601" t="s">
        <v>137</v>
      </c>
      <c r="D601" s="2">
        <v>51461086.335000001</v>
      </c>
      <c r="E601" s="2">
        <v>107900000</v>
      </c>
      <c r="F601" s="2">
        <v>159361086.33500001</v>
      </c>
      <c r="G601" s="2">
        <v>56438913.664999999</v>
      </c>
      <c r="H601" s="2">
        <v>5491.44</v>
      </c>
      <c r="I601" s="2">
        <v>82011.735000000001</v>
      </c>
      <c r="J601" s="2">
        <v>4</v>
      </c>
      <c r="K601" s="2">
        <v>3.7</v>
      </c>
      <c r="L601" s="2">
        <v>4</v>
      </c>
      <c r="M601" s="2">
        <v>3.7</v>
      </c>
      <c r="N601" s="2">
        <v>4</v>
      </c>
    </row>
    <row r="602" spans="1:14" x14ac:dyDescent="0.3">
      <c r="A602">
        <v>2018</v>
      </c>
      <c r="B602" t="s">
        <v>125</v>
      </c>
      <c r="C602" t="s">
        <v>488</v>
      </c>
      <c r="D602" s="2">
        <v>106931073.26800001</v>
      </c>
      <c r="E602" s="2">
        <v>167017887.79100001</v>
      </c>
      <c r="F602" s="2">
        <v>273948961.05900002</v>
      </c>
      <c r="G602" s="2">
        <v>60086814.523000002</v>
      </c>
      <c r="H602" s="2">
        <v>76098.59</v>
      </c>
      <c r="I602" s="2">
        <v>4803.7479999999996</v>
      </c>
      <c r="J602" s="2">
        <v>4.5999999999999996</v>
      </c>
      <c r="K602" s="2">
        <v>3.7</v>
      </c>
      <c r="L602" s="2">
        <v>5.0999999999999996</v>
      </c>
      <c r="M602" s="2">
        <v>5.4</v>
      </c>
      <c r="N602" s="2">
        <v>4.4000000000000004</v>
      </c>
    </row>
    <row r="603" spans="1:14" x14ac:dyDescent="0.3">
      <c r="A603">
        <v>2018</v>
      </c>
      <c r="B603" t="s">
        <v>160</v>
      </c>
      <c r="C603" t="s">
        <v>137</v>
      </c>
      <c r="D603" s="2">
        <v>87800000</v>
      </c>
      <c r="E603" s="2">
        <v>61906412</v>
      </c>
      <c r="F603" s="2">
        <v>149706412</v>
      </c>
      <c r="G603" s="2">
        <v>-25893588</v>
      </c>
      <c r="H603" s="2">
        <v>41644.080000000002</v>
      </c>
      <c r="I603" s="2">
        <v>8452.8410000000003</v>
      </c>
      <c r="J603" s="2">
        <v>4.5999999999999996</v>
      </c>
      <c r="K603" s="2">
        <v>3.6</v>
      </c>
      <c r="L603" s="2">
        <v>4.9000000000000004</v>
      </c>
      <c r="M603" s="2">
        <v>5.8</v>
      </c>
      <c r="N603" s="2">
        <v>4.5999999999999996</v>
      </c>
    </row>
    <row r="604" spans="1:14" x14ac:dyDescent="0.3">
      <c r="A604">
        <v>2018</v>
      </c>
      <c r="B604" t="s">
        <v>124</v>
      </c>
      <c r="C604" t="s">
        <v>488</v>
      </c>
      <c r="D604" s="2">
        <v>499339661.708</v>
      </c>
      <c r="E604" s="2">
        <v>543466794.69599998</v>
      </c>
      <c r="F604" s="2">
        <v>1042806456.404</v>
      </c>
      <c r="G604" s="2">
        <v>44127132.987999976</v>
      </c>
      <c r="H604" s="2">
        <v>34260.339999999997</v>
      </c>
      <c r="I604" s="2">
        <v>59290.968999999997</v>
      </c>
      <c r="J604" s="2">
        <v>4.5</v>
      </c>
      <c r="K604" s="2">
        <v>4.0999999999999996</v>
      </c>
      <c r="L604" s="2">
        <v>4.4000000000000004</v>
      </c>
      <c r="M604" s="2">
        <v>4.8</v>
      </c>
      <c r="N604" s="2">
        <v>4.3</v>
      </c>
    </row>
    <row r="605" spans="1:14" x14ac:dyDescent="0.3">
      <c r="A605">
        <v>2018</v>
      </c>
      <c r="B605" t="s">
        <v>438</v>
      </c>
      <c r="C605" t="s">
        <v>276</v>
      </c>
      <c r="D605" s="2">
        <v>6120000.1900000004</v>
      </c>
      <c r="E605" s="2">
        <v>1710000.578</v>
      </c>
      <c r="F605" s="2">
        <v>7830000.7680000002</v>
      </c>
      <c r="G605" s="2">
        <v>-4409999.6120000007</v>
      </c>
      <c r="H605" s="2">
        <v>5392.49</v>
      </c>
      <c r="I605" s="2">
        <v>2898.6770000000001</v>
      </c>
      <c r="J605" s="2">
        <v>3.9</v>
      </c>
      <c r="K605" s="2">
        <v>0</v>
      </c>
      <c r="L605" s="2">
        <v>4.9000000000000004</v>
      </c>
      <c r="M605" s="2">
        <v>5.0999999999999996</v>
      </c>
      <c r="N605" s="2">
        <v>4.2</v>
      </c>
    </row>
    <row r="606" spans="1:14" x14ac:dyDescent="0.3">
      <c r="A606">
        <v>2018</v>
      </c>
      <c r="B606" t="s">
        <v>439</v>
      </c>
      <c r="C606" t="s">
        <v>500</v>
      </c>
      <c r="D606" s="2">
        <v>748217608.15100002</v>
      </c>
      <c r="E606" s="2">
        <v>738201192.21399999</v>
      </c>
      <c r="F606" s="2">
        <v>1486418800.365</v>
      </c>
      <c r="G606" s="2">
        <v>-10016415.937000036</v>
      </c>
      <c r="H606" s="2">
        <v>39305.78</v>
      </c>
      <c r="I606" s="2">
        <v>127185.33199999999</v>
      </c>
      <c r="J606" s="2">
        <v>6.1</v>
      </c>
      <c r="K606" s="2">
        <v>6.6</v>
      </c>
      <c r="L606" s="2">
        <v>5.3</v>
      </c>
      <c r="M606" s="2">
        <v>5.6</v>
      </c>
      <c r="N606" s="2">
        <v>6.2</v>
      </c>
    </row>
    <row r="607" spans="1:14" x14ac:dyDescent="0.3">
      <c r="A607">
        <v>2018</v>
      </c>
      <c r="B607" t="s">
        <v>161</v>
      </c>
      <c r="C607" t="s">
        <v>137</v>
      </c>
      <c r="D607" s="2">
        <v>20126228.048</v>
      </c>
      <c r="E607" s="2">
        <v>7728923.3550000004</v>
      </c>
      <c r="F607" s="2">
        <v>27855151.403000001</v>
      </c>
      <c r="G607" s="2">
        <v>-12397304.693</v>
      </c>
      <c r="H607" s="2">
        <v>4278.29</v>
      </c>
      <c r="I607" s="2">
        <v>9903.8019999999997</v>
      </c>
      <c r="J607" s="2">
        <v>3.9</v>
      </c>
      <c r="K607" s="2">
        <v>2.8</v>
      </c>
      <c r="L607" s="2">
        <v>5.3</v>
      </c>
      <c r="M607" s="2">
        <v>6.3</v>
      </c>
      <c r="N607" s="2">
        <v>4.5999999999999996</v>
      </c>
    </row>
    <row r="608" spans="1:14" x14ac:dyDescent="0.3">
      <c r="A608">
        <v>2018</v>
      </c>
      <c r="B608" t="s">
        <v>440</v>
      </c>
      <c r="C608" t="s">
        <v>137</v>
      </c>
      <c r="D608" s="2">
        <v>32533444.864</v>
      </c>
      <c r="E608" s="2">
        <v>60954064.838</v>
      </c>
      <c r="F608" s="2">
        <v>93487509.701999992</v>
      </c>
      <c r="G608" s="2">
        <v>28420619.973999999</v>
      </c>
      <c r="H608" s="2">
        <v>9236.9699999999993</v>
      </c>
      <c r="I608" s="2">
        <v>18403.86</v>
      </c>
      <c r="J608" s="2">
        <v>2.9</v>
      </c>
      <c r="K608" s="2">
        <v>4.0999999999999996</v>
      </c>
      <c r="L608" s="2">
        <v>3.2</v>
      </c>
      <c r="M608" s="2">
        <v>4</v>
      </c>
      <c r="N608" s="2">
        <v>3.9</v>
      </c>
    </row>
    <row r="609" spans="1:14" x14ac:dyDescent="0.3">
      <c r="A609">
        <v>2018</v>
      </c>
      <c r="B609" t="s">
        <v>246</v>
      </c>
      <c r="C609" t="s">
        <v>276</v>
      </c>
      <c r="D609" s="2">
        <v>17376721.272</v>
      </c>
      <c r="E609" s="2">
        <v>6050420.682</v>
      </c>
      <c r="F609" s="2">
        <v>23427141.954</v>
      </c>
      <c r="G609" s="2">
        <v>-11326300.59</v>
      </c>
      <c r="H609" s="2">
        <v>1857.16</v>
      </c>
      <c r="I609" s="2">
        <v>50950.879000000001</v>
      </c>
      <c r="J609" s="2">
        <v>4.5999999999999996</v>
      </c>
      <c r="K609" s="2">
        <v>3.5</v>
      </c>
      <c r="L609" s="2">
        <v>4.9000000000000004</v>
      </c>
      <c r="M609" s="2">
        <v>6</v>
      </c>
      <c r="N609" s="2">
        <v>4.9000000000000004</v>
      </c>
    </row>
    <row r="610" spans="1:14" x14ac:dyDescent="0.3">
      <c r="A610">
        <v>2018</v>
      </c>
      <c r="B610" t="s">
        <v>479</v>
      </c>
      <c r="C610" t="s">
        <v>500</v>
      </c>
      <c r="D610" s="2">
        <v>535192217.78399998</v>
      </c>
      <c r="E610" s="2">
        <v>604788962.255</v>
      </c>
      <c r="F610" s="2">
        <v>1139981180.039</v>
      </c>
      <c r="G610" s="2">
        <v>69596744.471000016</v>
      </c>
      <c r="H610" s="2">
        <v>31345.62</v>
      </c>
      <c r="I610" s="2">
        <v>51164.434999999998</v>
      </c>
      <c r="J610" s="2">
        <v>5.6</v>
      </c>
      <c r="K610" s="2">
        <v>5.7</v>
      </c>
      <c r="L610" s="2">
        <v>5.2</v>
      </c>
      <c r="M610" s="2">
        <v>5.9</v>
      </c>
      <c r="N610" s="2">
        <v>5.7</v>
      </c>
    </row>
    <row r="611" spans="1:14" x14ac:dyDescent="0.3">
      <c r="A611">
        <v>2018</v>
      </c>
      <c r="B611" t="s">
        <v>162</v>
      </c>
      <c r="C611" t="s">
        <v>137</v>
      </c>
      <c r="D611" s="2">
        <v>35866655.317000002</v>
      </c>
      <c r="E611" s="2">
        <v>71941444.555000007</v>
      </c>
      <c r="F611" s="2">
        <v>107808099.87200001</v>
      </c>
      <c r="G611" s="2">
        <v>36074789.238000005</v>
      </c>
      <c r="H611" s="2">
        <v>30839.200000000001</v>
      </c>
      <c r="I611" s="2">
        <v>4197.1279999999997</v>
      </c>
      <c r="J611" s="2">
        <v>4.7</v>
      </c>
      <c r="K611" s="2">
        <v>0</v>
      </c>
      <c r="L611" s="2">
        <v>5.3</v>
      </c>
      <c r="M611" s="2">
        <v>4.9000000000000004</v>
      </c>
      <c r="N611" s="2">
        <v>4.8</v>
      </c>
    </row>
    <row r="612" spans="1:14" x14ac:dyDescent="0.3">
      <c r="A612">
        <v>2018</v>
      </c>
      <c r="B612" t="s">
        <v>10</v>
      </c>
      <c r="C612" t="s">
        <v>17</v>
      </c>
      <c r="D612" s="2">
        <v>6340000</v>
      </c>
      <c r="E612" s="2">
        <v>5260000</v>
      </c>
      <c r="F612" s="2">
        <v>11600000</v>
      </c>
      <c r="G612" s="2">
        <v>-1080000</v>
      </c>
      <c r="H612" s="2">
        <v>2720.32</v>
      </c>
      <c r="I612" s="2">
        <v>6961.21</v>
      </c>
      <c r="J612" s="2">
        <v>3.3</v>
      </c>
      <c r="K612" s="2">
        <v>0</v>
      </c>
      <c r="L612" s="2">
        <v>2.2999999999999998</v>
      </c>
      <c r="M612" s="2">
        <v>3.8</v>
      </c>
      <c r="N612" s="2">
        <v>3.8</v>
      </c>
    </row>
    <row r="613" spans="1:14" x14ac:dyDescent="0.3">
      <c r="A613">
        <v>2018</v>
      </c>
      <c r="B613" t="s">
        <v>123</v>
      </c>
      <c r="C613" t="s">
        <v>488</v>
      </c>
      <c r="D613" s="2">
        <v>18295352.636</v>
      </c>
      <c r="E613" s="2">
        <v>14614047.954</v>
      </c>
      <c r="F613" s="2">
        <v>32909400.59</v>
      </c>
      <c r="G613" s="2">
        <v>-3681304.682</v>
      </c>
      <c r="H613" s="2">
        <v>18031.990000000002</v>
      </c>
      <c r="I613" s="2">
        <v>1929.9380000000001</v>
      </c>
      <c r="J613" s="2">
        <v>3</v>
      </c>
      <c r="K613" s="2">
        <v>4.2</v>
      </c>
      <c r="L613" s="2">
        <v>5.0999999999999996</v>
      </c>
      <c r="M613" s="2">
        <v>5.2</v>
      </c>
      <c r="N613" s="2">
        <v>4.3</v>
      </c>
    </row>
    <row r="614" spans="1:14" x14ac:dyDescent="0.3">
      <c r="A614">
        <v>2018</v>
      </c>
      <c r="B614" t="s">
        <v>163</v>
      </c>
      <c r="C614" t="s">
        <v>137</v>
      </c>
      <c r="D614" s="2">
        <v>20395955</v>
      </c>
      <c r="E614" s="2">
        <v>3829848</v>
      </c>
      <c r="F614" s="2">
        <v>24225803</v>
      </c>
      <c r="G614" s="2">
        <v>-16566107</v>
      </c>
      <c r="H614" s="2">
        <v>9257.2999999999993</v>
      </c>
      <c r="I614" s="2">
        <v>6093.509</v>
      </c>
      <c r="J614" s="2">
        <v>4.3</v>
      </c>
      <c r="K614" s="2">
        <v>2.1</v>
      </c>
      <c r="L614" s="2">
        <v>4.9000000000000004</v>
      </c>
      <c r="M614" s="2">
        <v>6.2</v>
      </c>
      <c r="N614" s="2">
        <v>4.2</v>
      </c>
    </row>
    <row r="615" spans="1:14" x14ac:dyDescent="0.3">
      <c r="A615">
        <v>2018</v>
      </c>
      <c r="B615" t="s">
        <v>247</v>
      </c>
      <c r="C615" t="s">
        <v>276</v>
      </c>
      <c r="D615" s="2">
        <v>2248026.3939999999</v>
      </c>
      <c r="E615" s="2">
        <v>1229760.3629999999</v>
      </c>
      <c r="F615" s="2">
        <v>3477786.7569999998</v>
      </c>
      <c r="G615" s="2">
        <v>-1018266.031</v>
      </c>
      <c r="H615" s="2">
        <v>1357.78</v>
      </c>
      <c r="I615" s="2">
        <v>2263.0100000000002</v>
      </c>
      <c r="J615" s="2">
        <v>3.5</v>
      </c>
      <c r="K615" s="2">
        <v>2.9</v>
      </c>
      <c r="L615" s="2">
        <v>0</v>
      </c>
      <c r="M615" s="2">
        <v>4.3</v>
      </c>
      <c r="N615" s="2">
        <v>3.5</v>
      </c>
    </row>
    <row r="616" spans="1:14" x14ac:dyDescent="0.3">
      <c r="A616">
        <v>2018</v>
      </c>
      <c r="B616" t="s">
        <v>251</v>
      </c>
      <c r="C616" t="s">
        <v>276</v>
      </c>
      <c r="D616" s="2">
        <v>1100000</v>
      </c>
      <c r="E616" s="2">
        <v>490300</v>
      </c>
      <c r="F616" s="2">
        <v>1590300</v>
      </c>
      <c r="G616" s="2">
        <v>-609700</v>
      </c>
      <c r="H616" s="2">
        <v>728.01900000000001</v>
      </c>
      <c r="I616" s="2">
        <v>4853.5159999999996</v>
      </c>
      <c r="J616" s="2">
        <v>3</v>
      </c>
      <c r="K616" s="2">
        <v>0</v>
      </c>
      <c r="L616" s="2">
        <v>3.2</v>
      </c>
      <c r="M616" s="2">
        <v>2.8</v>
      </c>
      <c r="N616" s="2">
        <v>2.6</v>
      </c>
    </row>
    <row r="617" spans="1:14" x14ac:dyDescent="0.3">
      <c r="A617">
        <v>2018</v>
      </c>
      <c r="B617" t="s">
        <v>122</v>
      </c>
      <c r="C617" t="s">
        <v>488</v>
      </c>
      <c r="D617" s="2">
        <v>36513805.531000003</v>
      </c>
      <c r="E617" s="2">
        <v>33404700.980999999</v>
      </c>
      <c r="F617" s="2">
        <v>69918506.511999995</v>
      </c>
      <c r="G617" s="2">
        <v>-3109104.5500000045</v>
      </c>
      <c r="H617" s="2">
        <v>19143.419999999998</v>
      </c>
      <c r="I617" s="2">
        <v>2876.4749999999999</v>
      </c>
      <c r="J617" s="2">
        <v>4.7</v>
      </c>
      <c r="K617" s="2">
        <v>4.4000000000000004</v>
      </c>
      <c r="L617" s="2">
        <v>4.8</v>
      </c>
      <c r="M617" s="2">
        <v>4.4000000000000004</v>
      </c>
      <c r="N617" s="2">
        <v>4.9000000000000004</v>
      </c>
    </row>
    <row r="618" spans="1:14" x14ac:dyDescent="0.3">
      <c r="A618">
        <v>2018</v>
      </c>
      <c r="B618" t="s">
        <v>121</v>
      </c>
      <c r="C618" t="s">
        <v>488</v>
      </c>
      <c r="D618" s="2">
        <v>23118820.385000002</v>
      </c>
      <c r="E618" s="2">
        <v>15148367.370999999</v>
      </c>
      <c r="F618" s="2">
        <v>38267187.755999997</v>
      </c>
      <c r="G618" s="2">
        <v>-7970453.0140000023</v>
      </c>
      <c r="H618" s="2">
        <v>114234.24000000001</v>
      </c>
      <c r="I618" s="2">
        <v>590.32100000000003</v>
      </c>
      <c r="J618" s="2">
        <v>5.5</v>
      </c>
      <c r="K618" s="2">
        <v>4.9000000000000004</v>
      </c>
      <c r="L618" s="2">
        <v>4.5999999999999996</v>
      </c>
      <c r="M618" s="2">
        <v>5.6</v>
      </c>
      <c r="N618" s="2">
        <v>5.6</v>
      </c>
    </row>
    <row r="619" spans="1:14" x14ac:dyDescent="0.3">
      <c r="A619">
        <v>2018</v>
      </c>
      <c r="B619" t="s">
        <v>252</v>
      </c>
      <c r="C619" t="s">
        <v>276</v>
      </c>
      <c r="D619" s="2">
        <v>4013644.767</v>
      </c>
      <c r="E619" s="2">
        <v>3049996.3390000002</v>
      </c>
      <c r="F619" s="2">
        <v>7063641.1060000006</v>
      </c>
      <c r="G619" s="2">
        <v>-963648.42799999984</v>
      </c>
      <c r="H619" s="2">
        <v>459.346</v>
      </c>
      <c r="I619" s="2">
        <v>26262.81</v>
      </c>
      <c r="J619" s="2">
        <v>3.6</v>
      </c>
      <c r="K619" s="2">
        <v>2.6</v>
      </c>
      <c r="L619" s="2">
        <v>3.9</v>
      </c>
      <c r="M619" s="2">
        <v>4.3</v>
      </c>
      <c r="N619" s="2">
        <v>3.5</v>
      </c>
    </row>
    <row r="620" spans="1:14" x14ac:dyDescent="0.3">
      <c r="A620">
        <v>2018</v>
      </c>
      <c r="B620" t="s">
        <v>253</v>
      </c>
      <c r="C620" t="s">
        <v>276</v>
      </c>
      <c r="D620" s="2">
        <v>2824610.06</v>
      </c>
      <c r="E620" s="2">
        <v>1012722.197</v>
      </c>
      <c r="F620" s="2">
        <v>3837332.2570000002</v>
      </c>
      <c r="G620" s="2">
        <v>-1811887.8629999999</v>
      </c>
      <c r="H620" s="2">
        <v>351.14</v>
      </c>
      <c r="I620" s="2">
        <v>19164.727999999999</v>
      </c>
      <c r="J620" s="2">
        <v>4.8</v>
      </c>
      <c r="K620" s="2">
        <v>3.6</v>
      </c>
      <c r="L620" s="2">
        <v>4.9000000000000004</v>
      </c>
      <c r="M620" s="2">
        <v>4.7</v>
      </c>
      <c r="N620" s="2">
        <v>4.5999999999999996</v>
      </c>
    </row>
    <row r="621" spans="1:14" x14ac:dyDescent="0.3">
      <c r="A621">
        <v>2018</v>
      </c>
      <c r="B621" t="s">
        <v>18</v>
      </c>
      <c r="C621" t="s">
        <v>17</v>
      </c>
      <c r="D621" s="2">
        <v>217358263.56</v>
      </c>
      <c r="E621" s="2">
        <v>247323665.35699999</v>
      </c>
      <c r="F621" s="2">
        <v>464681928.917</v>
      </c>
      <c r="G621" s="2">
        <v>29965401.796999991</v>
      </c>
      <c r="H621" s="2">
        <v>10941.75</v>
      </c>
      <c r="I621" s="2">
        <v>32042.457999999999</v>
      </c>
      <c r="J621" s="2">
        <v>5.3</v>
      </c>
      <c r="K621" s="2">
        <v>5</v>
      </c>
      <c r="L621" s="2">
        <v>5.4</v>
      </c>
      <c r="M621" s="2">
        <v>5.7</v>
      </c>
      <c r="N621" s="2">
        <v>5.3</v>
      </c>
    </row>
    <row r="622" spans="1:14" x14ac:dyDescent="0.3">
      <c r="A622">
        <v>2018</v>
      </c>
      <c r="B622" t="s">
        <v>254</v>
      </c>
      <c r="C622" t="s">
        <v>276</v>
      </c>
      <c r="D622" s="2">
        <v>4978485.9369999999</v>
      </c>
      <c r="E622" s="2">
        <v>2943183.1719999998</v>
      </c>
      <c r="F622" s="2">
        <v>7921669.1089999992</v>
      </c>
      <c r="G622" s="2">
        <v>-2035302.7650000001</v>
      </c>
      <c r="H622" s="2">
        <v>926.90800000000002</v>
      </c>
      <c r="I622" s="2">
        <v>19107.705999999998</v>
      </c>
      <c r="J622" s="2">
        <v>4.2</v>
      </c>
      <c r="K622" s="2">
        <v>3.4</v>
      </c>
      <c r="L622" s="2">
        <v>4.5</v>
      </c>
      <c r="M622" s="2">
        <v>4.3</v>
      </c>
      <c r="N622" s="2">
        <v>4.2</v>
      </c>
    </row>
    <row r="623" spans="1:14" x14ac:dyDescent="0.3">
      <c r="A623">
        <v>2018</v>
      </c>
      <c r="B623" t="s">
        <v>119</v>
      </c>
      <c r="C623" t="s">
        <v>488</v>
      </c>
      <c r="D623" s="2">
        <v>6322995.3600000003</v>
      </c>
      <c r="E623" s="2">
        <v>3011995.08</v>
      </c>
      <c r="F623" s="2">
        <v>9334990.4400000013</v>
      </c>
      <c r="G623" s="2">
        <v>-3311000.2800000003</v>
      </c>
      <c r="H623" s="2">
        <v>31058.43</v>
      </c>
      <c r="I623" s="2">
        <v>432.089</v>
      </c>
      <c r="J623" s="2">
        <v>3.2</v>
      </c>
      <c r="K623" s="2">
        <v>0</v>
      </c>
      <c r="L623" s="2">
        <v>5.3</v>
      </c>
      <c r="M623" s="2">
        <v>5.7</v>
      </c>
      <c r="N623" s="2">
        <v>4.2</v>
      </c>
    </row>
    <row r="624" spans="1:14" x14ac:dyDescent="0.3">
      <c r="A624">
        <v>2018</v>
      </c>
      <c r="B624" t="s">
        <v>255</v>
      </c>
      <c r="C624" t="s">
        <v>276</v>
      </c>
      <c r="D624" s="2">
        <v>2578312.7110000001</v>
      </c>
      <c r="E624" s="2">
        <v>1931467.3940000001</v>
      </c>
      <c r="F624" s="2">
        <v>4509780.1050000004</v>
      </c>
      <c r="G624" s="2">
        <v>-646845.31700000004</v>
      </c>
      <c r="H624" s="2">
        <v>1142.52</v>
      </c>
      <c r="I624" s="2">
        <v>4540.0680000000002</v>
      </c>
      <c r="J624" s="2">
        <v>3.6</v>
      </c>
      <c r="K624" s="2">
        <v>3.2</v>
      </c>
      <c r="L624" s="2">
        <v>3.9</v>
      </c>
      <c r="M624" s="2">
        <v>3.5</v>
      </c>
      <c r="N624" s="2">
        <v>3.9</v>
      </c>
    </row>
    <row r="625" spans="1:14" x14ac:dyDescent="0.3">
      <c r="A625">
        <v>2018</v>
      </c>
      <c r="B625" t="s">
        <v>256</v>
      </c>
      <c r="C625" t="s">
        <v>276</v>
      </c>
      <c r="D625" s="2">
        <v>5669326.9239999996</v>
      </c>
      <c r="E625" s="2">
        <v>2372664.6669999999</v>
      </c>
      <c r="F625" s="2">
        <v>8041991.591</v>
      </c>
      <c r="G625" s="2">
        <v>-3296662.2569999998</v>
      </c>
      <c r="H625" s="2">
        <v>11280.68</v>
      </c>
      <c r="I625" s="2">
        <v>1268.3150000000001</v>
      </c>
      <c r="J625" s="2">
        <v>5.4</v>
      </c>
      <c r="K625" s="2">
        <v>0</v>
      </c>
      <c r="L625" s="2">
        <v>5.6</v>
      </c>
      <c r="M625" s="2">
        <v>6.2</v>
      </c>
      <c r="N625" s="2">
        <v>5.6</v>
      </c>
    </row>
    <row r="626" spans="1:14" x14ac:dyDescent="0.3">
      <c r="A626">
        <v>2018</v>
      </c>
      <c r="B626" t="s">
        <v>445</v>
      </c>
      <c r="C626" t="s">
        <v>498</v>
      </c>
      <c r="D626" s="2">
        <v>464268470.33999997</v>
      </c>
      <c r="E626" s="2">
        <v>450531651.245</v>
      </c>
      <c r="F626" s="2">
        <v>914800121.58500004</v>
      </c>
      <c r="G626" s="2">
        <v>-13736819.094999969</v>
      </c>
      <c r="H626" s="2">
        <v>9807.44</v>
      </c>
      <c r="I626" s="2">
        <v>130759.07399999999</v>
      </c>
      <c r="J626" s="2">
        <v>4.4000000000000004</v>
      </c>
      <c r="K626" s="2">
        <v>2.8</v>
      </c>
      <c r="L626" s="2">
        <v>4.3</v>
      </c>
      <c r="M626" s="2">
        <v>4.4000000000000004</v>
      </c>
      <c r="N626" s="2">
        <v>4.0999999999999996</v>
      </c>
    </row>
    <row r="627" spans="1:14" x14ac:dyDescent="0.3">
      <c r="A627">
        <v>2018</v>
      </c>
      <c r="B627" t="s">
        <v>446</v>
      </c>
      <c r="C627" t="s">
        <v>500</v>
      </c>
      <c r="D627" s="2">
        <v>5874787.9450000003</v>
      </c>
      <c r="E627" s="2">
        <v>7011757.6849999996</v>
      </c>
      <c r="F627" s="2">
        <v>12886545.629999999</v>
      </c>
      <c r="G627" s="2">
        <v>1136969.7399999993</v>
      </c>
      <c r="H627" s="2">
        <v>4026.28</v>
      </c>
      <c r="I627" s="2">
        <v>3121.7719999999999</v>
      </c>
      <c r="J627" s="2">
        <v>3.1</v>
      </c>
      <c r="K627" s="2">
        <v>2.8</v>
      </c>
      <c r="L627" s="2">
        <v>1.4</v>
      </c>
      <c r="M627" s="2">
        <v>3.2</v>
      </c>
      <c r="N627" s="2">
        <v>3.3</v>
      </c>
    </row>
    <row r="628" spans="1:14" x14ac:dyDescent="0.3">
      <c r="A628">
        <v>2018</v>
      </c>
      <c r="B628" t="s">
        <v>118</v>
      </c>
      <c r="C628" t="s">
        <v>488</v>
      </c>
      <c r="D628" s="2">
        <v>3002864.0219999999</v>
      </c>
      <c r="E628" s="2">
        <v>465997.35800000001</v>
      </c>
      <c r="F628" s="2">
        <v>3468861.38</v>
      </c>
      <c r="G628" s="2">
        <v>-2536866.6639999999</v>
      </c>
      <c r="H628" s="2">
        <v>8651.68</v>
      </c>
      <c r="I628" s="2">
        <v>629.21900000000005</v>
      </c>
      <c r="J628" s="2">
        <v>3.5</v>
      </c>
      <c r="K628" s="2">
        <v>2.9</v>
      </c>
      <c r="L628" s="2">
        <v>4.0999999999999996</v>
      </c>
      <c r="M628" s="2">
        <v>4.3</v>
      </c>
      <c r="N628" s="2">
        <v>3.6</v>
      </c>
    </row>
    <row r="629" spans="1:14" x14ac:dyDescent="0.3">
      <c r="A629">
        <v>2018</v>
      </c>
      <c r="B629" t="s">
        <v>257</v>
      </c>
      <c r="C629" t="s">
        <v>488</v>
      </c>
      <c r="D629" s="2">
        <v>51145355.691</v>
      </c>
      <c r="E629" s="2">
        <v>29409697.682</v>
      </c>
      <c r="F629" s="2">
        <v>80555053.372999996</v>
      </c>
      <c r="G629" s="2">
        <v>-21735658.009</v>
      </c>
      <c r="H629" s="2">
        <v>3359.14</v>
      </c>
      <c r="I629" s="2">
        <v>36191.805</v>
      </c>
      <c r="J629" s="2">
        <v>4.9000000000000004</v>
      </c>
      <c r="K629" s="2">
        <v>3.3</v>
      </c>
      <c r="L629" s="2">
        <v>5.3</v>
      </c>
      <c r="M629" s="2">
        <v>4.5</v>
      </c>
      <c r="N629" s="2">
        <v>4.5999999999999996</v>
      </c>
    </row>
    <row r="630" spans="1:14" x14ac:dyDescent="0.3">
      <c r="A630">
        <v>2018</v>
      </c>
      <c r="B630" t="s">
        <v>258</v>
      </c>
      <c r="C630" t="s">
        <v>276</v>
      </c>
      <c r="D630" s="2">
        <v>6785547.3839999996</v>
      </c>
      <c r="E630" s="2">
        <v>5195579.5329999998</v>
      </c>
      <c r="F630" s="2">
        <v>11981126.916999999</v>
      </c>
      <c r="G630" s="2">
        <v>-1589967.8509999998</v>
      </c>
      <c r="H630" s="2">
        <v>475.56299999999999</v>
      </c>
      <c r="I630" s="2">
        <v>30528.672999999999</v>
      </c>
      <c r="J630" s="2">
        <v>3.6</v>
      </c>
      <c r="K630" s="2">
        <v>3.2</v>
      </c>
      <c r="L630" s="2">
        <v>5.4</v>
      </c>
      <c r="M630" s="2">
        <v>4.5999999999999996</v>
      </c>
      <c r="N630" s="2">
        <v>4.3</v>
      </c>
    </row>
    <row r="631" spans="1:14" x14ac:dyDescent="0.3">
      <c r="A631">
        <v>2018</v>
      </c>
      <c r="B631" t="s">
        <v>259</v>
      </c>
      <c r="C631" t="s">
        <v>276</v>
      </c>
      <c r="D631" s="2">
        <v>8288940.1409999998</v>
      </c>
      <c r="E631" s="2">
        <v>4874736.7089999998</v>
      </c>
      <c r="F631" s="2">
        <v>13163676.85</v>
      </c>
      <c r="G631" s="2">
        <v>-3414203.432</v>
      </c>
      <c r="H631" s="2">
        <v>5726.7</v>
      </c>
      <c r="I631" s="2">
        <v>2587.8009999999999</v>
      </c>
      <c r="J631" s="2">
        <v>5.4</v>
      </c>
      <c r="K631" s="2">
        <v>4.5999999999999996</v>
      </c>
      <c r="L631" s="2">
        <v>6.3</v>
      </c>
      <c r="M631" s="2">
        <v>4.5999999999999996</v>
      </c>
      <c r="N631" s="2">
        <v>5.4</v>
      </c>
    </row>
    <row r="632" spans="1:14" x14ac:dyDescent="0.3">
      <c r="A632">
        <v>2018</v>
      </c>
      <c r="B632" t="s">
        <v>448</v>
      </c>
      <c r="C632" t="s">
        <v>487</v>
      </c>
      <c r="D632" s="2">
        <v>13065198.523</v>
      </c>
      <c r="E632" s="2">
        <v>838312.51</v>
      </c>
      <c r="F632" s="2">
        <v>13903511.033</v>
      </c>
      <c r="G632" s="2">
        <v>-12226886.013</v>
      </c>
      <c r="H632" s="2">
        <v>972.38300000000004</v>
      </c>
      <c r="I632" s="2">
        <v>29624.035</v>
      </c>
      <c r="J632" s="2">
        <v>2.8</v>
      </c>
      <c r="K632" s="2">
        <v>0</v>
      </c>
      <c r="L632" s="2">
        <v>1.6</v>
      </c>
      <c r="M632" s="2">
        <v>2.5</v>
      </c>
      <c r="N632" s="2">
        <v>2.9</v>
      </c>
    </row>
    <row r="633" spans="1:14" x14ac:dyDescent="0.3">
      <c r="A633">
        <v>2018</v>
      </c>
      <c r="B633" t="s">
        <v>117</v>
      </c>
      <c r="C633" t="s">
        <v>488</v>
      </c>
      <c r="D633" s="2">
        <v>646029353.07000005</v>
      </c>
      <c r="E633" s="2">
        <v>722668377.58000004</v>
      </c>
      <c r="F633" s="2">
        <v>1368697730.6500001</v>
      </c>
      <c r="G633" s="2">
        <v>76639024.50999999</v>
      </c>
      <c r="H633" s="2">
        <v>53106.38</v>
      </c>
      <c r="I633" s="2">
        <v>17084.458999999999</v>
      </c>
      <c r="J633" s="2">
        <v>6.2</v>
      </c>
      <c r="K633" s="2">
        <v>5.8</v>
      </c>
      <c r="L633" s="2">
        <v>6.8</v>
      </c>
      <c r="M633" s="2">
        <v>6.6</v>
      </c>
      <c r="N633" s="2">
        <v>6.1</v>
      </c>
    </row>
    <row r="634" spans="1:14" x14ac:dyDescent="0.3">
      <c r="A634">
        <v>2018</v>
      </c>
      <c r="B634" t="s">
        <v>449</v>
      </c>
      <c r="C634" t="s">
        <v>497</v>
      </c>
      <c r="D634" s="2">
        <v>43685328.452</v>
      </c>
      <c r="E634" s="2">
        <v>39796999.046999998</v>
      </c>
      <c r="F634" s="2">
        <v>83482327.498999998</v>
      </c>
      <c r="G634" s="2">
        <v>-3888329.4050000012</v>
      </c>
      <c r="H634" s="2">
        <v>41266.85</v>
      </c>
      <c r="I634" s="2">
        <v>4749.598</v>
      </c>
      <c r="J634" s="2">
        <v>4.7</v>
      </c>
      <c r="K634" s="2">
        <v>3.5</v>
      </c>
      <c r="L634" s="2">
        <v>5.5</v>
      </c>
      <c r="M634" s="2">
        <v>5.6</v>
      </c>
      <c r="N634" s="2">
        <v>4.8</v>
      </c>
    </row>
    <row r="635" spans="1:14" x14ac:dyDescent="0.3">
      <c r="A635">
        <v>2018</v>
      </c>
      <c r="B635" t="s">
        <v>450</v>
      </c>
      <c r="C635" t="s">
        <v>276</v>
      </c>
      <c r="D635" s="2">
        <v>7160326.6390000004</v>
      </c>
      <c r="E635" s="2">
        <v>4777230.9179999996</v>
      </c>
      <c r="F635" s="2">
        <v>11937557.557</v>
      </c>
      <c r="G635" s="2">
        <v>-2383095.7210000008</v>
      </c>
      <c r="H635" s="2">
        <v>2108.42</v>
      </c>
      <c r="I635" s="2">
        <v>6284.7569999999996</v>
      </c>
      <c r="J635" s="2">
        <v>4.3</v>
      </c>
      <c r="K635" s="2">
        <v>0</v>
      </c>
      <c r="L635" s="2">
        <v>3.1</v>
      </c>
      <c r="M635" s="2">
        <v>3.8</v>
      </c>
      <c r="N635" s="2">
        <v>3.5</v>
      </c>
    </row>
    <row r="636" spans="1:14" x14ac:dyDescent="0.3">
      <c r="A636">
        <v>2018</v>
      </c>
      <c r="B636" t="s">
        <v>260</v>
      </c>
      <c r="C636" t="s">
        <v>276</v>
      </c>
      <c r="D636" s="2">
        <v>2594147.3969999999</v>
      </c>
      <c r="E636" s="2">
        <v>1282364.5</v>
      </c>
      <c r="F636" s="2">
        <v>3876511.8969999999</v>
      </c>
      <c r="G636" s="2">
        <v>-1311782.8969999999</v>
      </c>
      <c r="H636" s="2">
        <v>477.06799999999998</v>
      </c>
      <c r="I636" s="2">
        <v>22311.375</v>
      </c>
      <c r="J636" s="2">
        <v>3.8</v>
      </c>
      <c r="K636" s="2">
        <v>3.6</v>
      </c>
      <c r="L636" s="2">
        <v>3.6</v>
      </c>
      <c r="M636" s="2">
        <v>3.4</v>
      </c>
      <c r="N636" s="2">
        <v>3.3</v>
      </c>
    </row>
    <row r="637" spans="1:14" x14ac:dyDescent="0.3">
      <c r="A637">
        <v>2018</v>
      </c>
      <c r="B637" t="s">
        <v>261</v>
      </c>
      <c r="C637" t="s">
        <v>276</v>
      </c>
      <c r="D637" s="2">
        <v>43011523.215000004</v>
      </c>
      <c r="E637" s="2">
        <v>62399742.737000003</v>
      </c>
      <c r="F637" s="2">
        <v>105411265.95200001</v>
      </c>
      <c r="G637" s="2">
        <v>19388219.522</v>
      </c>
      <c r="H637" s="2">
        <v>2049.11</v>
      </c>
      <c r="I637" s="2">
        <v>195875.23699999999</v>
      </c>
      <c r="J637" s="2">
        <v>3.6</v>
      </c>
      <c r="K637" s="2">
        <v>2.5</v>
      </c>
      <c r="L637" s="2">
        <v>4.8</v>
      </c>
      <c r="M637" s="2">
        <v>5.6</v>
      </c>
      <c r="N637" s="2">
        <v>3.6</v>
      </c>
    </row>
    <row r="638" spans="1:14" x14ac:dyDescent="0.3">
      <c r="A638">
        <v>2018</v>
      </c>
      <c r="B638" t="s">
        <v>115</v>
      </c>
      <c r="C638" t="s">
        <v>488</v>
      </c>
      <c r="D638" s="2">
        <v>90401533.142000005</v>
      </c>
      <c r="E638" s="2">
        <v>120466022.12800001</v>
      </c>
      <c r="F638" s="2">
        <v>210867555.27000001</v>
      </c>
      <c r="G638" s="2">
        <v>30064488.986000001</v>
      </c>
      <c r="H638" s="2">
        <v>81694.63</v>
      </c>
      <c r="I638" s="2">
        <v>5353.3630000000003</v>
      </c>
      <c r="J638" s="2">
        <v>4.3</v>
      </c>
      <c r="K638" s="2">
        <v>4</v>
      </c>
      <c r="L638" s="2">
        <v>5.5</v>
      </c>
      <c r="M638" s="2">
        <v>6</v>
      </c>
      <c r="N638" s="2">
        <v>5.2</v>
      </c>
    </row>
    <row r="639" spans="1:14" x14ac:dyDescent="0.3">
      <c r="A639">
        <v>2018</v>
      </c>
      <c r="B639" t="s">
        <v>164</v>
      </c>
      <c r="C639" t="s">
        <v>137</v>
      </c>
      <c r="D639" s="2">
        <v>25411788.634</v>
      </c>
      <c r="E639" s="2">
        <v>46637447.222000003</v>
      </c>
      <c r="F639" s="2">
        <v>72049235.856000006</v>
      </c>
      <c r="G639" s="2">
        <v>21225658.588000003</v>
      </c>
      <c r="H639" s="2">
        <v>19302.21</v>
      </c>
      <c r="I639" s="2">
        <v>4829.9459999999999</v>
      </c>
      <c r="J639" s="2">
        <v>5.8</v>
      </c>
      <c r="K639" s="2">
        <v>0</v>
      </c>
      <c r="L639" s="2">
        <v>5.6</v>
      </c>
      <c r="M639" s="2">
        <v>6.3</v>
      </c>
      <c r="N639" s="2">
        <v>5.8</v>
      </c>
    </row>
    <row r="640" spans="1:14" x14ac:dyDescent="0.3">
      <c r="A640">
        <v>2018</v>
      </c>
      <c r="B640" t="s">
        <v>451</v>
      </c>
      <c r="C640" t="s">
        <v>487</v>
      </c>
      <c r="D640" s="2">
        <v>60162862.446000002</v>
      </c>
      <c r="E640" s="2">
        <v>23630892.98</v>
      </c>
      <c r="F640" s="2">
        <v>83793755.425999999</v>
      </c>
      <c r="G640" s="2">
        <v>-36531969.466000006</v>
      </c>
      <c r="H640" s="2">
        <v>1555.38</v>
      </c>
      <c r="I640" s="2">
        <v>200813.818</v>
      </c>
      <c r="J640" s="2">
        <v>3.9</v>
      </c>
      <c r="K640" s="2">
        <v>3.3</v>
      </c>
      <c r="L640" s="2">
        <v>4</v>
      </c>
      <c r="M640" s="2">
        <v>4</v>
      </c>
      <c r="N640" s="2">
        <v>3.8</v>
      </c>
    </row>
    <row r="641" spans="1:14" x14ac:dyDescent="0.3">
      <c r="A641">
        <v>2018</v>
      </c>
      <c r="B641" t="s">
        <v>453</v>
      </c>
      <c r="C641" t="s">
        <v>498</v>
      </c>
      <c r="D641" s="2">
        <v>23005891.074999999</v>
      </c>
      <c r="E641" s="2">
        <v>11480406.384</v>
      </c>
      <c r="F641" s="2">
        <v>34486297.458999999</v>
      </c>
      <c r="G641" s="2">
        <v>-11525484.691</v>
      </c>
      <c r="H641" s="2">
        <v>15679.04</v>
      </c>
      <c r="I641" s="2">
        <v>4162.6180000000004</v>
      </c>
      <c r="J641" s="2">
        <v>4.4000000000000004</v>
      </c>
      <c r="K641" s="2">
        <v>4.5</v>
      </c>
      <c r="L641" s="2">
        <v>6.2</v>
      </c>
      <c r="M641" s="2">
        <v>6</v>
      </c>
      <c r="N641" s="2">
        <v>4.7</v>
      </c>
    </row>
    <row r="642" spans="1:14" x14ac:dyDescent="0.3">
      <c r="A642">
        <v>2018</v>
      </c>
      <c r="B642" t="s">
        <v>455</v>
      </c>
      <c r="C642" t="s">
        <v>498</v>
      </c>
      <c r="D642" s="2">
        <v>13333953.084000001</v>
      </c>
      <c r="E642" s="2">
        <v>9044992.1349999998</v>
      </c>
      <c r="F642" s="2">
        <v>22378945.219000001</v>
      </c>
      <c r="G642" s="2">
        <v>-4288960.949000001</v>
      </c>
      <c r="H642" s="2">
        <v>5898.82</v>
      </c>
      <c r="I642" s="2">
        <v>6896.9080000000004</v>
      </c>
      <c r="J642" s="2">
        <v>2.4</v>
      </c>
      <c r="K642" s="2">
        <v>0</v>
      </c>
      <c r="L642" s="2">
        <v>3.3</v>
      </c>
      <c r="M642" s="2">
        <v>2.6</v>
      </c>
      <c r="N642" s="2">
        <v>2.6</v>
      </c>
    </row>
    <row r="643" spans="1:14" x14ac:dyDescent="0.3">
      <c r="A643">
        <v>2018</v>
      </c>
      <c r="B643" t="s">
        <v>12</v>
      </c>
      <c r="C643" t="s">
        <v>17</v>
      </c>
      <c r="D643" s="2">
        <v>115038016.455</v>
      </c>
      <c r="E643" s="2">
        <v>67487668.297999993</v>
      </c>
      <c r="F643" s="2">
        <v>182525684.75299999</v>
      </c>
      <c r="G643" s="2">
        <v>-47550348.157000005</v>
      </c>
      <c r="H643" s="2">
        <v>3103.62</v>
      </c>
      <c r="I643" s="2">
        <v>106512.07399999999</v>
      </c>
      <c r="J643" s="2">
        <v>3.1</v>
      </c>
      <c r="K643" s="2">
        <v>1.9</v>
      </c>
      <c r="L643" s="2">
        <v>2.9</v>
      </c>
      <c r="M643" s="2">
        <v>2.9</v>
      </c>
      <c r="N643" s="2">
        <v>3</v>
      </c>
    </row>
    <row r="644" spans="1:14" x14ac:dyDescent="0.3">
      <c r="A644">
        <v>2018</v>
      </c>
      <c r="B644" t="s">
        <v>114</v>
      </c>
      <c r="C644" t="s">
        <v>488</v>
      </c>
      <c r="D644" s="2">
        <v>267699886.88800001</v>
      </c>
      <c r="E644" s="2">
        <v>261815268.52500001</v>
      </c>
      <c r="F644" s="2">
        <v>529515155.41299999</v>
      </c>
      <c r="G644" s="2">
        <v>-5884618.3630000055</v>
      </c>
      <c r="H644" s="2">
        <v>15430.93</v>
      </c>
      <c r="I644" s="2">
        <v>38104.832000000002</v>
      </c>
      <c r="J644" s="2">
        <v>4.0999999999999996</v>
      </c>
      <c r="K644" s="2">
        <v>3.6</v>
      </c>
      <c r="L644" s="2">
        <v>4.2</v>
      </c>
      <c r="M644" s="2">
        <v>4.5</v>
      </c>
      <c r="N644" s="2">
        <v>4.2</v>
      </c>
    </row>
    <row r="645" spans="1:14" x14ac:dyDescent="0.3">
      <c r="A645">
        <v>2018</v>
      </c>
      <c r="B645" t="s">
        <v>113</v>
      </c>
      <c r="C645" t="s">
        <v>488</v>
      </c>
      <c r="D645" s="2">
        <v>88958167.453999996</v>
      </c>
      <c r="E645" s="2">
        <v>68651596.534999996</v>
      </c>
      <c r="F645" s="2">
        <v>157609763.98899999</v>
      </c>
      <c r="G645" s="2">
        <v>-20306570.919</v>
      </c>
      <c r="H645" s="2">
        <v>23186.27</v>
      </c>
      <c r="I645" s="2">
        <v>10291.196</v>
      </c>
      <c r="J645" s="2">
        <v>6</v>
      </c>
      <c r="K645" s="2">
        <v>4.2</v>
      </c>
      <c r="L645" s="2">
        <v>5.2</v>
      </c>
      <c r="M645" s="2">
        <v>5.5</v>
      </c>
      <c r="N645" s="2">
        <v>5.7</v>
      </c>
    </row>
    <row r="646" spans="1:14" x14ac:dyDescent="0.3">
      <c r="A646">
        <v>2018</v>
      </c>
      <c r="B646" t="s">
        <v>165</v>
      </c>
      <c r="C646" t="s">
        <v>137</v>
      </c>
      <c r="D646" s="2">
        <v>31696087.964000002</v>
      </c>
      <c r="E646" s="2">
        <v>86469201.459000006</v>
      </c>
      <c r="F646" s="2">
        <v>118165289.42300001</v>
      </c>
      <c r="G646" s="2">
        <v>54773113.495000005</v>
      </c>
      <c r="H646" s="2">
        <v>70779.520000000004</v>
      </c>
      <c r="I646" s="2">
        <v>2694.8490000000002</v>
      </c>
      <c r="J646" s="2">
        <v>5.8</v>
      </c>
      <c r="K646" s="2">
        <v>0</v>
      </c>
      <c r="L646" s="2">
        <v>5.6</v>
      </c>
      <c r="M646" s="2">
        <v>6.5</v>
      </c>
      <c r="N646" s="2">
        <v>5.9</v>
      </c>
    </row>
    <row r="647" spans="1:14" x14ac:dyDescent="0.3">
      <c r="A647">
        <v>2018</v>
      </c>
      <c r="B647" t="s">
        <v>111</v>
      </c>
      <c r="C647" t="s">
        <v>488</v>
      </c>
      <c r="D647" s="2">
        <v>97877632.898000002</v>
      </c>
      <c r="E647" s="2">
        <v>80077606.267000005</v>
      </c>
      <c r="F647" s="2">
        <v>177955239.16500002</v>
      </c>
      <c r="G647" s="2">
        <v>-17800026.630999997</v>
      </c>
      <c r="H647" s="2">
        <v>12285.2</v>
      </c>
      <c r="I647" s="2">
        <v>19580.633999999998</v>
      </c>
      <c r="J647" s="2">
        <v>2.7</v>
      </c>
      <c r="K647" s="2">
        <v>2.6</v>
      </c>
      <c r="L647" s="2">
        <v>3.5</v>
      </c>
      <c r="M647" s="2">
        <v>4</v>
      </c>
      <c r="N647" s="2">
        <v>3.3</v>
      </c>
    </row>
    <row r="648" spans="1:14" x14ac:dyDescent="0.3">
      <c r="A648">
        <v>2018</v>
      </c>
      <c r="B648" t="s">
        <v>110</v>
      </c>
      <c r="C648" t="s">
        <v>488</v>
      </c>
      <c r="D648" s="2">
        <v>240225755.86399999</v>
      </c>
      <c r="E648" s="2">
        <v>451494828.17299998</v>
      </c>
      <c r="F648" s="2">
        <v>691720584.03699994</v>
      </c>
      <c r="G648" s="2">
        <v>211269072.30899999</v>
      </c>
      <c r="H648" s="2">
        <v>11326.77</v>
      </c>
      <c r="I648" s="2">
        <v>143964.709</v>
      </c>
      <c r="J648" s="2">
        <v>2.9</v>
      </c>
      <c r="K648" s="2">
        <v>4.5</v>
      </c>
      <c r="L648" s="2">
        <v>4.2</v>
      </c>
      <c r="M648" s="2">
        <v>4.5999999999999996</v>
      </c>
      <c r="N648" s="2">
        <v>4</v>
      </c>
    </row>
    <row r="649" spans="1:14" x14ac:dyDescent="0.3">
      <c r="A649">
        <v>2018</v>
      </c>
      <c r="B649" t="s">
        <v>262</v>
      </c>
      <c r="C649" t="s">
        <v>276</v>
      </c>
      <c r="D649" s="2">
        <v>2588228.4840000002</v>
      </c>
      <c r="E649" s="2">
        <v>1108287.4569999999</v>
      </c>
      <c r="F649" s="2">
        <v>3696515.9410000001</v>
      </c>
      <c r="G649" s="2">
        <v>-1479941.0270000002</v>
      </c>
      <c r="H649" s="2">
        <v>791.33900000000006</v>
      </c>
      <c r="I649" s="2">
        <v>12501.156000000001</v>
      </c>
      <c r="J649" s="2">
        <v>4.2</v>
      </c>
      <c r="K649" s="2">
        <v>0</v>
      </c>
      <c r="L649" s="2">
        <v>4.3</v>
      </c>
      <c r="M649" s="2">
        <v>5</v>
      </c>
      <c r="N649" s="2">
        <v>4.5999999999999996</v>
      </c>
    </row>
    <row r="650" spans="1:14" x14ac:dyDescent="0.3">
      <c r="A650">
        <v>2018</v>
      </c>
      <c r="B650" t="s">
        <v>166</v>
      </c>
      <c r="C650" t="s">
        <v>137</v>
      </c>
      <c r="D650" s="2">
        <v>135211178.074</v>
      </c>
      <c r="E650" s="2">
        <v>294535553.148</v>
      </c>
      <c r="F650" s="2">
        <v>429746731.222</v>
      </c>
      <c r="G650" s="2">
        <v>159324375.074</v>
      </c>
      <c r="H650" s="2">
        <v>23566.38</v>
      </c>
      <c r="I650" s="2">
        <v>33554.343000000001</v>
      </c>
      <c r="J650" s="2">
        <v>5.2</v>
      </c>
      <c r="K650" s="2">
        <v>5.9</v>
      </c>
      <c r="L650" s="2">
        <v>6.3</v>
      </c>
      <c r="M650" s="2">
        <v>6.4</v>
      </c>
      <c r="N650" s="2">
        <v>5.7</v>
      </c>
    </row>
    <row r="651" spans="1:14" x14ac:dyDescent="0.3">
      <c r="A651">
        <v>2018</v>
      </c>
      <c r="B651" t="s">
        <v>264</v>
      </c>
      <c r="C651" t="s">
        <v>276</v>
      </c>
      <c r="D651" s="2">
        <v>8071904.2060000002</v>
      </c>
      <c r="E651" s="2">
        <v>3623445.2059999998</v>
      </c>
      <c r="F651" s="2">
        <v>11695349.412</v>
      </c>
      <c r="G651" s="2">
        <v>-4448459</v>
      </c>
      <c r="H651" s="2">
        <v>1473.84</v>
      </c>
      <c r="I651" s="2">
        <v>16294.27</v>
      </c>
      <c r="J651" s="2">
        <v>4.5999999999999996</v>
      </c>
      <c r="K651" s="2">
        <v>2.9</v>
      </c>
      <c r="L651" s="2">
        <v>5.6</v>
      </c>
      <c r="M651" s="2">
        <v>4.8</v>
      </c>
      <c r="N651" s="2">
        <v>4.5</v>
      </c>
    </row>
    <row r="652" spans="1:14" x14ac:dyDescent="0.3">
      <c r="A652">
        <v>2018</v>
      </c>
      <c r="B652" t="s">
        <v>109</v>
      </c>
      <c r="C652" t="s">
        <v>488</v>
      </c>
      <c r="D652" s="2">
        <v>25882298.640000001</v>
      </c>
      <c r="E652" s="2">
        <v>19226473.774999999</v>
      </c>
      <c r="F652" s="2">
        <v>45108772.414999999</v>
      </c>
      <c r="G652" s="2">
        <v>-6655824.8650000021</v>
      </c>
      <c r="H652" s="2">
        <v>7243.4</v>
      </c>
      <c r="I652" s="2">
        <v>8762.027</v>
      </c>
      <c r="J652" s="2">
        <v>3.2</v>
      </c>
      <c r="K652" s="2">
        <v>2.2000000000000002</v>
      </c>
      <c r="L652" s="2">
        <v>3</v>
      </c>
      <c r="M652" s="2">
        <v>4.2</v>
      </c>
      <c r="N652" s="2">
        <v>3.5</v>
      </c>
    </row>
    <row r="653" spans="1:14" x14ac:dyDescent="0.3">
      <c r="A653">
        <v>2018</v>
      </c>
      <c r="B653" t="s">
        <v>265</v>
      </c>
      <c r="C653" t="s">
        <v>276</v>
      </c>
      <c r="D653" s="2">
        <v>1329049.2790000001</v>
      </c>
      <c r="E653" s="2">
        <v>619814.97100000002</v>
      </c>
      <c r="F653" s="2">
        <v>1948864.25</v>
      </c>
      <c r="G653" s="2">
        <v>-709234.30800000008</v>
      </c>
      <c r="H653" s="2">
        <v>16472.11</v>
      </c>
      <c r="I653" s="2">
        <v>95.234999999999999</v>
      </c>
      <c r="J653" s="2">
        <v>4.4000000000000004</v>
      </c>
      <c r="K653" s="2">
        <v>0</v>
      </c>
      <c r="L653" s="2">
        <v>4.5</v>
      </c>
      <c r="M653" s="2">
        <v>4.7</v>
      </c>
      <c r="N653" s="2">
        <v>4.7</v>
      </c>
    </row>
    <row r="654" spans="1:14" x14ac:dyDescent="0.3">
      <c r="A654">
        <v>2018</v>
      </c>
      <c r="B654" t="s">
        <v>266</v>
      </c>
      <c r="C654" t="s">
        <v>276</v>
      </c>
      <c r="D654" s="2">
        <v>1429225.8959999999</v>
      </c>
      <c r="E654" s="2">
        <v>825779.27099999995</v>
      </c>
      <c r="F654" s="2">
        <v>2255005.1669999999</v>
      </c>
      <c r="G654" s="2">
        <v>-603446.625</v>
      </c>
      <c r="H654" s="2">
        <v>515.904</v>
      </c>
      <c r="I654" s="2">
        <v>7719.7290000000003</v>
      </c>
      <c r="J654" s="2">
        <v>3.2</v>
      </c>
      <c r="K654" s="2">
        <v>0</v>
      </c>
      <c r="L654" s="2">
        <v>3.3</v>
      </c>
      <c r="M654" s="2">
        <v>2.8</v>
      </c>
      <c r="N654" s="2">
        <v>2.6</v>
      </c>
    </row>
    <row r="655" spans="1:14" x14ac:dyDescent="0.3">
      <c r="A655">
        <v>2018</v>
      </c>
      <c r="B655" t="s">
        <v>13</v>
      </c>
      <c r="C655" t="s">
        <v>17</v>
      </c>
      <c r="D655" s="2">
        <v>370658225.63800001</v>
      </c>
      <c r="E655" s="2">
        <v>412648736.26300001</v>
      </c>
      <c r="F655" s="2">
        <v>783306961.90100002</v>
      </c>
      <c r="G655" s="2">
        <v>41990510.625</v>
      </c>
      <c r="H655" s="2">
        <v>64041.42</v>
      </c>
      <c r="I655" s="2">
        <v>5791.9009999999998</v>
      </c>
      <c r="J655" s="2">
        <v>6.3</v>
      </c>
      <c r="K655" s="2">
        <v>5.9</v>
      </c>
      <c r="L655" s="2">
        <v>6.7</v>
      </c>
      <c r="M655" s="2">
        <v>6.9</v>
      </c>
      <c r="N655" s="2">
        <v>6.4</v>
      </c>
    </row>
    <row r="656" spans="1:14" x14ac:dyDescent="0.3">
      <c r="A656">
        <v>2018</v>
      </c>
      <c r="B656" t="s">
        <v>107</v>
      </c>
      <c r="C656" t="s">
        <v>488</v>
      </c>
      <c r="D656" s="2">
        <v>42233361.409999996</v>
      </c>
      <c r="E656" s="2">
        <v>44209731.93</v>
      </c>
      <c r="F656" s="2">
        <v>86443093.340000004</v>
      </c>
      <c r="G656" s="2">
        <v>1976370.5200000033</v>
      </c>
      <c r="H656" s="2">
        <v>26234.27</v>
      </c>
      <c r="I656" s="2">
        <v>2081.2600000000002</v>
      </c>
      <c r="J656" s="2">
        <v>4.4000000000000004</v>
      </c>
      <c r="K656" s="2">
        <v>2.9</v>
      </c>
      <c r="L656" s="2">
        <v>5</v>
      </c>
      <c r="M656" s="2">
        <v>4.3</v>
      </c>
      <c r="N656" s="2">
        <v>4.5999999999999996</v>
      </c>
    </row>
    <row r="657" spans="1:14" x14ac:dyDescent="0.3">
      <c r="A657">
        <v>2018</v>
      </c>
      <c r="B657" t="s">
        <v>268</v>
      </c>
      <c r="C657" t="s">
        <v>276</v>
      </c>
      <c r="D657" s="2">
        <v>93364505.75</v>
      </c>
      <c r="E657" s="2">
        <v>93452851.454999998</v>
      </c>
      <c r="F657" s="2">
        <v>186817357.20499998</v>
      </c>
      <c r="G657" s="2">
        <v>88345.704999998212</v>
      </c>
      <c r="H657" s="2">
        <v>6377.29</v>
      </c>
      <c r="I657" s="2">
        <v>57398.421000000002</v>
      </c>
      <c r="J657" s="2">
        <v>5.3</v>
      </c>
      <c r="K657" s="2">
        <v>3.8</v>
      </c>
      <c r="L657" s="2">
        <v>5.9</v>
      </c>
      <c r="M657" s="2">
        <v>6.3</v>
      </c>
      <c r="N657" s="2">
        <v>5.5</v>
      </c>
    </row>
    <row r="658" spans="1:14" x14ac:dyDescent="0.3">
      <c r="A658">
        <v>2018</v>
      </c>
      <c r="B658" t="s">
        <v>106</v>
      </c>
      <c r="C658" t="s">
        <v>488</v>
      </c>
      <c r="D658" s="2">
        <v>387568867.94700003</v>
      </c>
      <c r="E658" s="2">
        <v>343036934.45700002</v>
      </c>
      <c r="F658" s="2">
        <v>730605802.40400004</v>
      </c>
      <c r="G658" s="2">
        <v>-44531933.49000001</v>
      </c>
      <c r="H658" s="2">
        <v>30697.26</v>
      </c>
      <c r="I658" s="2">
        <v>46397.451999999997</v>
      </c>
      <c r="J658" s="2">
        <v>5.5</v>
      </c>
      <c r="K658" s="2">
        <v>5.5</v>
      </c>
      <c r="L658" s="2">
        <v>5.5</v>
      </c>
      <c r="M658" s="2">
        <v>5.8</v>
      </c>
      <c r="N658" s="2">
        <v>5.5</v>
      </c>
    </row>
    <row r="659" spans="1:14" x14ac:dyDescent="0.3">
      <c r="A659">
        <v>2018</v>
      </c>
      <c r="B659" t="s">
        <v>463</v>
      </c>
      <c r="C659" t="s">
        <v>487</v>
      </c>
      <c r="D659" s="2">
        <v>22896336.756000001</v>
      </c>
      <c r="E659" s="2">
        <v>12298716.397</v>
      </c>
      <c r="F659" s="2">
        <v>35195053.152999997</v>
      </c>
      <c r="G659" s="2">
        <v>-10597620.359000001</v>
      </c>
      <c r="H659" s="2">
        <v>4067.85</v>
      </c>
      <c r="I659" s="2">
        <v>20950.041000000001</v>
      </c>
      <c r="J659" s="2">
        <v>4.2</v>
      </c>
      <c r="K659" s="2">
        <v>3.2</v>
      </c>
      <c r="L659" s="2">
        <v>4.5</v>
      </c>
      <c r="M659" s="2">
        <v>4.2</v>
      </c>
      <c r="N659" s="2">
        <v>3.9</v>
      </c>
    </row>
    <row r="660" spans="1:14" x14ac:dyDescent="0.3">
      <c r="A660">
        <v>2018</v>
      </c>
      <c r="B660" t="s">
        <v>105</v>
      </c>
      <c r="C660" t="s">
        <v>488</v>
      </c>
      <c r="D660" s="2">
        <v>170113684.09</v>
      </c>
      <c r="E660" s="2">
        <v>165933299.20199999</v>
      </c>
      <c r="F660" s="2">
        <v>336046983.292</v>
      </c>
      <c r="G660" s="2">
        <v>-4180384.8880000114</v>
      </c>
      <c r="H660" s="2">
        <v>53873.38</v>
      </c>
      <c r="I660" s="2">
        <v>9982.7090000000007</v>
      </c>
      <c r="J660" s="2">
        <v>5.5</v>
      </c>
      <c r="K660" s="2">
        <v>4.5999999999999996</v>
      </c>
      <c r="L660" s="2">
        <v>5.5</v>
      </c>
      <c r="M660" s="2">
        <v>5.8</v>
      </c>
      <c r="N660" s="2">
        <v>5.6</v>
      </c>
    </row>
    <row r="661" spans="1:14" x14ac:dyDescent="0.3">
      <c r="A661">
        <v>2018</v>
      </c>
      <c r="B661" t="s">
        <v>104</v>
      </c>
      <c r="C661" t="s">
        <v>488</v>
      </c>
      <c r="D661" s="2">
        <v>278665555.57800001</v>
      </c>
      <c r="E661" s="2">
        <v>310524275.08899999</v>
      </c>
      <c r="F661" s="2">
        <v>589189830.66700006</v>
      </c>
      <c r="G661" s="2">
        <v>31858719.510999978</v>
      </c>
      <c r="H661" s="2">
        <v>82950.28</v>
      </c>
      <c r="I661" s="2">
        <v>8582.1890000000003</v>
      </c>
      <c r="J661" s="2">
        <v>6.3</v>
      </c>
      <c r="K661" s="2">
        <v>6.6</v>
      </c>
      <c r="L661" s="2">
        <v>4.5</v>
      </c>
      <c r="M661" s="2">
        <v>6.2</v>
      </c>
      <c r="N661" s="2">
        <v>6.6</v>
      </c>
    </row>
    <row r="662" spans="1:14" x14ac:dyDescent="0.3">
      <c r="A662">
        <v>2018</v>
      </c>
      <c r="B662" t="s">
        <v>465</v>
      </c>
      <c r="C662" t="s">
        <v>137</v>
      </c>
      <c r="D662" s="2">
        <v>2447461.7999999998</v>
      </c>
      <c r="E662" s="2">
        <v>1186448.1370000001</v>
      </c>
      <c r="F662" s="2">
        <v>3633909.9369999999</v>
      </c>
      <c r="G662" s="2">
        <v>-1261013.6629999997</v>
      </c>
      <c r="H662" s="2">
        <v>825.77200000000005</v>
      </c>
      <c r="I662" s="2">
        <v>9107.2109999999993</v>
      </c>
      <c r="J662" s="2">
        <v>4.0999999999999996</v>
      </c>
      <c r="K662" s="2">
        <v>3.7</v>
      </c>
      <c r="L662" s="2">
        <v>2</v>
      </c>
      <c r="M662" s="2">
        <v>4.3</v>
      </c>
      <c r="N662" s="2">
        <v>4.2</v>
      </c>
    </row>
    <row r="663" spans="1:14" x14ac:dyDescent="0.3">
      <c r="A663">
        <v>2018</v>
      </c>
      <c r="B663" t="s">
        <v>14</v>
      </c>
      <c r="C663" t="s">
        <v>17</v>
      </c>
      <c r="D663" s="2">
        <v>249173519.01800001</v>
      </c>
      <c r="E663" s="2">
        <v>252485154.11500001</v>
      </c>
      <c r="F663" s="2">
        <v>501658673.13300002</v>
      </c>
      <c r="G663" s="2">
        <v>3311635.0970000029</v>
      </c>
      <c r="H663" s="2">
        <v>7187.19</v>
      </c>
      <c r="I663" s="2">
        <v>69183.172999999995</v>
      </c>
      <c r="J663" s="2">
        <v>4.3</v>
      </c>
      <c r="K663" s="2">
        <v>2.6</v>
      </c>
      <c r="L663" s="2">
        <v>4.3</v>
      </c>
      <c r="M663" s="2">
        <v>5.2</v>
      </c>
      <c r="N663" s="2">
        <v>4.0999999999999996</v>
      </c>
    </row>
    <row r="664" spans="1:14" x14ac:dyDescent="0.3">
      <c r="A664">
        <v>2018</v>
      </c>
      <c r="B664" t="s">
        <v>467</v>
      </c>
      <c r="C664" t="s">
        <v>498</v>
      </c>
      <c r="D664" s="2">
        <v>7380303.6370000001</v>
      </c>
      <c r="E664" s="2">
        <v>10029838.784</v>
      </c>
      <c r="F664" s="2">
        <v>17410142.421</v>
      </c>
      <c r="G664" s="2">
        <v>2649535.1469999999</v>
      </c>
      <c r="H664" s="2">
        <v>16223.46</v>
      </c>
      <c r="I664" s="2">
        <v>1372.598</v>
      </c>
      <c r="J664" s="2">
        <v>4.0999999999999996</v>
      </c>
      <c r="K664" s="2">
        <v>0</v>
      </c>
      <c r="L664" s="2">
        <v>3.8</v>
      </c>
      <c r="M664" s="2">
        <v>4.0999999999999996</v>
      </c>
      <c r="N664" s="2">
        <v>4.3</v>
      </c>
    </row>
    <row r="665" spans="1:14" x14ac:dyDescent="0.3">
      <c r="A665">
        <v>2018</v>
      </c>
      <c r="B665" t="s">
        <v>271</v>
      </c>
      <c r="C665" t="s">
        <v>276</v>
      </c>
      <c r="D665" s="2">
        <v>22667004.377999999</v>
      </c>
      <c r="E665" s="2">
        <v>15529602.115</v>
      </c>
      <c r="F665" s="2">
        <v>38196606.493000001</v>
      </c>
      <c r="G665" s="2">
        <v>-7137402.2629999984</v>
      </c>
      <c r="H665" s="2">
        <v>3423.18</v>
      </c>
      <c r="I665" s="2">
        <v>11659.174000000001</v>
      </c>
      <c r="J665" s="2">
        <v>5.6</v>
      </c>
      <c r="K665" s="2">
        <v>4.9000000000000004</v>
      </c>
      <c r="L665" s="2">
        <v>5.9</v>
      </c>
      <c r="M665" s="2">
        <v>6.1</v>
      </c>
      <c r="N665" s="2">
        <v>5.4</v>
      </c>
    </row>
    <row r="666" spans="1:14" x14ac:dyDescent="0.3">
      <c r="A666">
        <v>2018</v>
      </c>
      <c r="B666" t="s">
        <v>168</v>
      </c>
      <c r="C666" t="s">
        <v>137</v>
      </c>
      <c r="D666" s="2">
        <v>223039038.051</v>
      </c>
      <c r="E666" s="2">
        <v>168023390.683</v>
      </c>
      <c r="F666" s="2">
        <v>391062428.73399997</v>
      </c>
      <c r="G666" s="2">
        <v>-55015647.368000001</v>
      </c>
      <c r="H666" s="2">
        <v>9346.23</v>
      </c>
      <c r="I666" s="2">
        <v>81916.870999999999</v>
      </c>
      <c r="J666" s="2">
        <v>4.9000000000000004</v>
      </c>
      <c r="K666" s="2">
        <v>2.8</v>
      </c>
      <c r="L666" s="2">
        <v>5.2</v>
      </c>
      <c r="M666" s="2">
        <v>5.9</v>
      </c>
      <c r="N666" s="2">
        <v>4.9000000000000004</v>
      </c>
    </row>
    <row r="667" spans="1:14" x14ac:dyDescent="0.3">
      <c r="A667">
        <v>2018</v>
      </c>
      <c r="B667" t="s">
        <v>272</v>
      </c>
      <c r="C667" t="s">
        <v>276</v>
      </c>
      <c r="D667" s="2">
        <v>6729436.5</v>
      </c>
      <c r="E667" s="2">
        <v>3087363.5759999999</v>
      </c>
      <c r="F667" s="2">
        <v>9816800.0759999994</v>
      </c>
      <c r="G667" s="2">
        <v>-3642072.9240000001</v>
      </c>
      <c r="H667" s="2">
        <v>724.37099999999998</v>
      </c>
      <c r="I667" s="2">
        <v>44270.563000000002</v>
      </c>
      <c r="J667" s="2">
        <v>3.5</v>
      </c>
      <c r="K667" s="2">
        <v>2.8</v>
      </c>
      <c r="L667" s="2">
        <v>4.0999999999999996</v>
      </c>
      <c r="M667" s="2">
        <v>4.5999999999999996</v>
      </c>
      <c r="N667" s="2">
        <v>3.5</v>
      </c>
    </row>
    <row r="668" spans="1:14" x14ac:dyDescent="0.3">
      <c r="A668">
        <v>2018</v>
      </c>
      <c r="B668" t="s">
        <v>103</v>
      </c>
      <c r="C668" t="s">
        <v>488</v>
      </c>
      <c r="D668" s="2">
        <v>56837738.045000002</v>
      </c>
      <c r="E668" s="2">
        <v>47373440.590000004</v>
      </c>
      <c r="F668" s="2">
        <v>104211178.63500001</v>
      </c>
      <c r="G668" s="2">
        <v>-9464297.4549999982</v>
      </c>
      <c r="H668" s="2">
        <v>2963.47</v>
      </c>
      <c r="I668" s="2">
        <v>44009.214</v>
      </c>
      <c r="J668" s="2">
        <v>2.4</v>
      </c>
      <c r="K668" s="2">
        <v>3.9</v>
      </c>
      <c r="L668" s="2">
        <v>3.5</v>
      </c>
      <c r="M668" s="2">
        <v>4</v>
      </c>
      <c r="N668" s="2">
        <v>3.6</v>
      </c>
    </row>
    <row r="669" spans="1:14" x14ac:dyDescent="0.3">
      <c r="A669">
        <v>2018</v>
      </c>
      <c r="B669" t="s">
        <v>169</v>
      </c>
      <c r="C669" t="s">
        <v>137</v>
      </c>
      <c r="D669" s="2">
        <v>255789577.646</v>
      </c>
      <c r="E669" s="2">
        <v>344954241.99599999</v>
      </c>
      <c r="F669" s="2">
        <v>600743819.64199996</v>
      </c>
      <c r="G669" s="2">
        <v>89164664.349999994</v>
      </c>
      <c r="H669" s="2">
        <v>40711.449999999997</v>
      </c>
      <c r="I669" s="2">
        <v>9541.6149999999998</v>
      </c>
      <c r="J669" s="2">
        <v>6.4</v>
      </c>
      <c r="K669" s="2">
        <v>0</v>
      </c>
      <c r="L669" s="2">
        <v>6.6</v>
      </c>
      <c r="M669" s="2">
        <v>6.6</v>
      </c>
      <c r="N669" s="2">
        <v>6.2</v>
      </c>
    </row>
    <row r="670" spans="1:14" x14ac:dyDescent="0.3">
      <c r="A670">
        <v>2018</v>
      </c>
      <c r="B670" t="s">
        <v>102</v>
      </c>
      <c r="C670" t="s">
        <v>488</v>
      </c>
      <c r="D670" s="2">
        <v>669640211.36000001</v>
      </c>
      <c r="E670" s="2">
        <v>487069299.32999998</v>
      </c>
      <c r="F670" s="2">
        <v>1156709510.6900001</v>
      </c>
      <c r="G670" s="2">
        <v>-182570912.03000003</v>
      </c>
      <c r="H670" s="2">
        <v>42558</v>
      </c>
      <c r="I670" s="2">
        <v>66824.418000000005</v>
      </c>
      <c r="J670" s="2">
        <v>5.0999999999999996</v>
      </c>
      <c r="K670" s="2">
        <v>4.7</v>
      </c>
      <c r="L670" s="2">
        <v>5.5</v>
      </c>
      <c r="M670" s="2">
        <v>5.5</v>
      </c>
      <c r="N670" s="2">
        <v>5</v>
      </c>
    </row>
    <row r="671" spans="1:14" x14ac:dyDescent="0.3">
      <c r="A671">
        <v>2018</v>
      </c>
      <c r="B671" t="s">
        <v>273</v>
      </c>
      <c r="C671" t="s">
        <v>276</v>
      </c>
      <c r="D671" s="2">
        <v>8802595.4230000004</v>
      </c>
      <c r="E671" s="2">
        <v>3664640.338</v>
      </c>
      <c r="F671" s="2">
        <v>12467235.761</v>
      </c>
      <c r="G671" s="2">
        <v>-5137955.0850000009</v>
      </c>
      <c r="H671" s="2">
        <v>1133.53</v>
      </c>
      <c r="I671" s="2">
        <v>59091.392</v>
      </c>
      <c r="J671" s="2">
        <v>3.5</v>
      </c>
      <c r="K671" s="2">
        <v>2.8</v>
      </c>
      <c r="L671" s="2">
        <v>3.4</v>
      </c>
      <c r="M671" s="2">
        <v>3.4</v>
      </c>
      <c r="N671" s="2">
        <v>3.6</v>
      </c>
    </row>
    <row r="672" spans="1:14" x14ac:dyDescent="0.3">
      <c r="A672">
        <v>2018</v>
      </c>
      <c r="B672" t="s">
        <v>485</v>
      </c>
      <c r="C672" t="s">
        <v>499</v>
      </c>
      <c r="D672" s="2">
        <v>2611432490.1570001</v>
      </c>
      <c r="E672" s="2">
        <v>1665302936.5910001</v>
      </c>
      <c r="F672" s="2">
        <v>4276735426.7480001</v>
      </c>
      <c r="G672" s="2">
        <v>-946129553.56599998</v>
      </c>
      <c r="H672" s="2">
        <v>62605.59</v>
      </c>
      <c r="I672" s="2">
        <v>330530.66899999999</v>
      </c>
      <c r="J672" s="2">
        <v>5.7</v>
      </c>
      <c r="K672" s="2">
        <v>5.5</v>
      </c>
      <c r="L672" s="2">
        <v>5.8</v>
      </c>
      <c r="M672" s="2">
        <v>6</v>
      </c>
      <c r="N672" s="2">
        <v>5.9</v>
      </c>
    </row>
    <row r="673" spans="1:14" x14ac:dyDescent="0.3">
      <c r="A673">
        <v>2018</v>
      </c>
      <c r="B673" t="s">
        <v>470</v>
      </c>
      <c r="C673" t="s">
        <v>498</v>
      </c>
      <c r="D673" s="2">
        <v>8893245.9979999997</v>
      </c>
      <c r="E673" s="2">
        <v>7498004.9349999996</v>
      </c>
      <c r="F673" s="2">
        <v>16391250.932999998</v>
      </c>
      <c r="G673" s="2">
        <v>-1395241.0630000001</v>
      </c>
      <c r="H673" s="2">
        <v>17164.89</v>
      </c>
      <c r="I673" s="2">
        <v>3469.5509999999999</v>
      </c>
      <c r="J673" s="2">
        <v>3.3</v>
      </c>
      <c r="K673" s="2">
        <v>1.2</v>
      </c>
      <c r="L673" s="2">
        <v>4.5999999999999996</v>
      </c>
      <c r="M673" s="2">
        <v>5.3</v>
      </c>
      <c r="N673" s="2">
        <v>3.6</v>
      </c>
    </row>
    <row r="674" spans="1:14" x14ac:dyDescent="0.3">
      <c r="A674">
        <v>2018</v>
      </c>
      <c r="B674" t="s">
        <v>486</v>
      </c>
      <c r="C674" t="s">
        <v>498</v>
      </c>
      <c r="D674" s="2">
        <v>10143481.619999999</v>
      </c>
      <c r="E674" s="2">
        <v>33359711.105999999</v>
      </c>
      <c r="F674" s="2">
        <v>43503192.725999996</v>
      </c>
      <c r="G674" s="2">
        <v>23216229.486000001</v>
      </c>
      <c r="H674" s="2">
        <v>3373.69</v>
      </c>
      <c r="I674" s="2">
        <v>32381.221000000001</v>
      </c>
      <c r="J674" s="2">
        <v>2.8</v>
      </c>
      <c r="K674" s="2">
        <v>1.5</v>
      </c>
      <c r="L674" s="2">
        <v>2.7</v>
      </c>
      <c r="M674" s="2">
        <v>2.7</v>
      </c>
      <c r="N674" s="2">
        <v>2.5</v>
      </c>
    </row>
    <row r="675" spans="1:14" x14ac:dyDescent="0.3">
      <c r="A675">
        <v>2018</v>
      </c>
      <c r="B675" t="s">
        <v>16</v>
      </c>
      <c r="C675" t="s">
        <v>17</v>
      </c>
      <c r="D675" s="2">
        <v>246154037.90000001</v>
      </c>
      <c r="E675" s="2">
        <v>246546998.28799999</v>
      </c>
      <c r="F675" s="2">
        <v>492701036.18799996</v>
      </c>
      <c r="G675" s="2">
        <v>392960.38799998164</v>
      </c>
      <c r="H675" s="2">
        <v>2551.12</v>
      </c>
      <c r="I675" s="2">
        <v>96491.145999999993</v>
      </c>
      <c r="J675" s="2">
        <v>3.4</v>
      </c>
      <c r="K675" s="2">
        <v>3</v>
      </c>
      <c r="L675" s="2">
        <v>3.7</v>
      </c>
      <c r="M675" s="2">
        <v>3.8</v>
      </c>
      <c r="N675" s="2">
        <v>3.6</v>
      </c>
    </row>
    <row r="676" spans="1:14" x14ac:dyDescent="0.3">
      <c r="A676">
        <v>2018</v>
      </c>
      <c r="B676" t="s">
        <v>170</v>
      </c>
      <c r="C676" t="s">
        <v>137</v>
      </c>
      <c r="D676" s="2">
        <v>8399773.6860000007</v>
      </c>
      <c r="E676" s="2">
        <v>2500000</v>
      </c>
      <c r="F676" s="2">
        <v>10899773.686000001</v>
      </c>
      <c r="G676" s="2">
        <v>-5899773.6860000007</v>
      </c>
      <c r="H676" s="2">
        <v>873.38</v>
      </c>
      <c r="I676" s="2">
        <v>28915.284</v>
      </c>
      <c r="J676" s="2">
        <v>4.9000000000000004</v>
      </c>
      <c r="K676" s="2">
        <v>0</v>
      </c>
      <c r="L676" s="2">
        <v>5.2</v>
      </c>
      <c r="M676" s="2">
        <v>5.8</v>
      </c>
      <c r="N676" s="2">
        <v>5.3</v>
      </c>
    </row>
    <row r="677" spans="1:14" x14ac:dyDescent="0.3">
      <c r="A677">
        <v>2018</v>
      </c>
      <c r="B677" t="s">
        <v>274</v>
      </c>
      <c r="C677" t="s">
        <v>276</v>
      </c>
      <c r="D677" s="2">
        <v>9461739.0889999997</v>
      </c>
      <c r="E677" s="2">
        <v>9052164.7750000004</v>
      </c>
      <c r="F677" s="2">
        <v>18513903.864</v>
      </c>
      <c r="G677" s="2">
        <v>-409574.31399999931</v>
      </c>
      <c r="H677" s="2">
        <v>1416.72</v>
      </c>
      <c r="I677" s="2">
        <v>17609.178</v>
      </c>
      <c r="J677" s="2">
        <v>3.6</v>
      </c>
      <c r="K677" s="2">
        <v>2.4</v>
      </c>
      <c r="L677" s="2">
        <v>2.2999999999999998</v>
      </c>
      <c r="M677" s="2">
        <v>3.2</v>
      </c>
      <c r="N677" s="2">
        <v>3.2</v>
      </c>
    </row>
    <row r="678" spans="1:14" x14ac:dyDescent="0.3">
      <c r="A678">
        <v>2018</v>
      </c>
      <c r="B678" t="s">
        <v>275</v>
      </c>
      <c r="C678" t="s">
        <v>276</v>
      </c>
      <c r="D678" s="2">
        <v>4100000</v>
      </c>
      <c r="E678" s="2">
        <v>4037202.67</v>
      </c>
      <c r="F678" s="2">
        <v>8137202.6699999999</v>
      </c>
      <c r="G678" s="2">
        <v>-62797.330000000075</v>
      </c>
      <c r="H678" s="2">
        <v>1711.82</v>
      </c>
      <c r="I678" s="2">
        <v>16913.260999999999</v>
      </c>
      <c r="J678" s="2">
        <v>2.8</v>
      </c>
      <c r="K678" s="2">
        <v>2.1</v>
      </c>
      <c r="L678" s="2">
        <v>3.1</v>
      </c>
      <c r="M678" s="2">
        <v>3.7</v>
      </c>
      <c r="N678" s="2">
        <v>2.9</v>
      </c>
    </row>
  </sheetData>
  <autoFilter ref="A1:M678" xr:uid="{46233466-53CD-457A-BD86-1E514DF2A238}"/>
  <conditionalFormatting sqref="J1:N1048576">
    <cfRule type="cellIs" dxfId="0" priority="1" operator="equal">
      <formula>0</formula>
    </cfRule>
  </conditionalFormatting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F0B7D0-80CC-43BB-8434-2C6F80273701}">
  <sheetPr>
    <tabColor theme="7"/>
  </sheetPr>
  <dimension ref="A1:Z807"/>
  <sheetViews>
    <sheetView topLeftCell="C58" zoomScale="66" zoomScaleNormal="66" workbookViewId="0">
      <selection activeCell="P131" sqref="P131"/>
    </sheetView>
  </sheetViews>
  <sheetFormatPr defaultRowHeight="14" x14ac:dyDescent="0.3"/>
  <cols>
    <col min="2" max="2" width="26.08203125" bestFit="1" customWidth="1"/>
    <col min="4" max="6" width="14.83203125" style="2" bestFit="1" customWidth="1"/>
    <col min="7" max="7" width="14" style="2" bestFit="1" customWidth="1"/>
    <col min="8" max="8" width="8.83203125" style="2" bestFit="1" customWidth="1"/>
    <col min="9" max="9" width="9.83203125" style="2" bestFit="1" customWidth="1"/>
    <col min="10" max="10" width="11.25" style="2" bestFit="1" customWidth="1"/>
    <col min="11" max="14" width="8.83203125" style="2" bestFit="1" customWidth="1"/>
    <col min="17" max="17" width="6.5" customWidth="1"/>
    <col min="18" max="18" width="19.4140625" customWidth="1"/>
  </cols>
  <sheetData>
    <row r="1" spans="1:26" ht="28" x14ac:dyDescent="0.3">
      <c r="A1" s="34" t="s">
        <v>0</v>
      </c>
      <c r="B1" s="34" t="s">
        <v>136</v>
      </c>
      <c r="C1" s="34" t="s">
        <v>1</v>
      </c>
      <c r="D1" s="35" t="s">
        <v>2</v>
      </c>
      <c r="E1" s="35" t="s">
        <v>3</v>
      </c>
      <c r="F1" s="35" t="s">
        <v>4</v>
      </c>
      <c r="G1" s="35" t="s">
        <v>53</v>
      </c>
      <c r="H1" s="35" t="s">
        <v>540</v>
      </c>
      <c r="I1" s="35" t="s">
        <v>5</v>
      </c>
      <c r="J1" s="35" t="s">
        <v>6</v>
      </c>
      <c r="K1" s="35" t="s">
        <v>541</v>
      </c>
      <c r="L1" s="35" t="s">
        <v>542</v>
      </c>
      <c r="M1" s="35" t="s">
        <v>543</v>
      </c>
      <c r="N1" s="35" t="s">
        <v>544</v>
      </c>
      <c r="R1" t="s">
        <v>547</v>
      </c>
    </row>
    <row r="2" spans="1:26" ht="14.5" thickBot="1" x14ac:dyDescent="0.35">
      <c r="A2" s="36">
        <v>2007</v>
      </c>
      <c r="B2" s="36" t="s">
        <v>224</v>
      </c>
      <c r="C2" s="36" t="s">
        <v>487</v>
      </c>
      <c r="D2" s="37">
        <v>3022000</v>
      </c>
      <c r="E2" s="37">
        <v>454000</v>
      </c>
      <c r="F2" s="37">
        <v>3476000</v>
      </c>
      <c r="G2" s="37">
        <v>-2568000</v>
      </c>
      <c r="H2" s="37">
        <v>3.1</v>
      </c>
      <c r="I2" s="37">
        <v>321.44099999999997</v>
      </c>
      <c r="J2" s="37">
        <v>26616.792000000001</v>
      </c>
      <c r="K2" s="37">
        <v>0</v>
      </c>
      <c r="L2" s="37">
        <v>0</v>
      </c>
      <c r="M2" s="37">
        <v>0</v>
      </c>
      <c r="N2" s="37">
        <v>0</v>
      </c>
    </row>
    <row r="3" spans="1:26" x14ac:dyDescent="0.3">
      <c r="A3" s="36">
        <v>2007</v>
      </c>
      <c r="B3" s="36" t="s">
        <v>98</v>
      </c>
      <c r="C3" s="36" t="s">
        <v>488</v>
      </c>
      <c r="D3" s="37">
        <v>4200864.0460000001</v>
      </c>
      <c r="E3" s="37">
        <v>1077690.3589999999</v>
      </c>
      <c r="F3" s="37">
        <v>5278554.4050000003</v>
      </c>
      <c r="G3" s="37">
        <v>-3123173.6869999999</v>
      </c>
      <c r="H3" s="37">
        <v>3.5</v>
      </c>
      <c r="I3" s="37">
        <v>3594.1</v>
      </c>
      <c r="J3" s="37">
        <v>3023.9070000000002</v>
      </c>
      <c r="K3" s="37">
        <v>0</v>
      </c>
      <c r="L3" s="37">
        <v>0</v>
      </c>
      <c r="M3" s="37">
        <v>0</v>
      </c>
      <c r="N3" s="37">
        <v>0</v>
      </c>
      <c r="R3" s="6" t="s">
        <v>31</v>
      </c>
      <c r="S3" s="6"/>
    </row>
    <row r="4" spans="1:26" x14ac:dyDescent="0.3">
      <c r="A4" s="36">
        <v>2007</v>
      </c>
      <c r="B4" s="36" t="s">
        <v>224</v>
      </c>
      <c r="C4" s="36" t="s">
        <v>276</v>
      </c>
      <c r="D4" s="37">
        <v>27631203.951000001</v>
      </c>
      <c r="E4" s="37">
        <v>60163160.346000001</v>
      </c>
      <c r="F4" s="37">
        <v>87794364.297000006</v>
      </c>
      <c r="G4" s="37">
        <v>32531956.395</v>
      </c>
      <c r="H4" s="37">
        <v>3.1</v>
      </c>
      <c r="I4" s="37">
        <v>3986.56</v>
      </c>
      <c r="J4" s="37">
        <v>34300.076000000001</v>
      </c>
      <c r="K4" s="37">
        <v>0</v>
      </c>
      <c r="L4" s="37">
        <v>0</v>
      </c>
      <c r="M4" s="37">
        <v>0</v>
      </c>
      <c r="N4" s="37">
        <v>0</v>
      </c>
      <c r="R4" s="3" t="s">
        <v>32</v>
      </c>
      <c r="S4" s="3">
        <v>5.7017322056969702E-2</v>
      </c>
    </row>
    <row r="5" spans="1:26" x14ac:dyDescent="0.3">
      <c r="A5" s="36">
        <v>2007</v>
      </c>
      <c r="B5" s="36" t="s">
        <v>225</v>
      </c>
      <c r="C5" s="36" t="s">
        <v>276</v>
      </c>
      <c r="D5" s="37">
        <v>13661000</v>
      </c>
      <c r="E5" s="37">
        <v>44177783.071000002</v>
      </c>
      <c r="F5" s="37">
        <v>57838783.071000002</v>
      </c>
      <c r="G5" s="37">
        <v>30516783.071000002</v>
      </c>
      <c r="H5" s="37">
        <v>2</v>
      </c>
      <c r="I5" s="37">
        <v>3099.09</v>
      </c>
      <c r="J5" s="37">
        <v>20997.687000000002</v>
      </c>
      <c r="K5" s="37">
        <v>0</v>
      </c>
      <c r="L5" s="37">
        <v>0</v>
      </c>
      <c r="M5" s="37">
        <v>0</v>
      </c>
      <c r="N5" s="37">
        <v>0</v>
      </c>
      <c r="R5" s="3" t="s">
        <v>33</v>
      </c>
      <c r="S5" s="3">
        <v>3.2509750145482035E-3</v>
      </c>
    </row>
    <row r="6" spans="1:26" x14ac:dyDescent="0.3">
      <c r="A6" s="36">
        <v>2007</v>
      </c>
      <c r="B6" s="36" t="s">
        <v>411</v>
      </c>
      <c r="C6" s="36" t="s">
        <v>498</v>
      </c>
      <c r="D6" s="37">
        <v>44707041.807999998</v>
      </c>
      <c r="E6" s="37">
        <v>55779579.836000003</v>
      </c>
      <c r="F6" s="37">
        <v>100486621.64399999</v>
      </c>
      <c r="G6" s="37">
        <v>11072538.028000005</v>
      </c>
      <c r="H6" s="37">
        <v>4</v>
      </c>
      <c r="I6" s="37">
        <v>7315.73</v>
      </c>
      <c r="J6" s="37">
        <v>39970.224000000002</v>
      </c>
      <c r="K6" s="37">
        <v>0</v>
      </c>
      <c r="L6" s="37">
        <v>0</v>
      </c>
      <c r="M6" s="37">
        <v>0</v>
      </c>
      <c r="N6" s="37">
        <v>0</v>
      </c>
      <c r="R6" s="3" t="s">
        <v>34</v>
      </c>
      <c r="S6" s="3">
        <v>-4.7751261008565613E-4</v>
      </c>
    </row>
    <row r="7" spans="1:26" x14ac:dyDescent="0.3">
      <c r="A7" s="36">
        <v>2007</v>
      </c>
      <c r="B7" s="36" t="s">
        <v>155</v>
      </c>
      <c r="C7" s="36" t="s">
        <v>137</v>
      </c>
      <c r="D7" s="37">
        <v>3052565.5469999998</v>
      </c>
      <c r="E7" s="37">
        <v>1121222.4639999999</v>
      </c>
      <c r="F7" s="37">
        <v>4173788.0109999999</v>
      </c>
      <c r="G7" s="37">
        <v>-1931343.0829999999</v>
      </c>
      <c r="H7" s="37">
        <v>3.5</v>
      </c>
      <c r="I7" s="37">
        <v>3079.03</v>
      </c>
      <c r="J7" s="37">
        <v>2933.056</v>
      </c>
      <c r="K7" s="37">
        <v>0</v>
      </c>
      <c r="L7" s="37">
        <v>0</v>
      </c>
      <c r="M7" s="37">
        <v>0</v>
      </c>
      <c r="N7" s="37">
        <v>0</v>
      </c>
      <c r="R7" s="3" t="s">
        <v>35</v>
      </c>
      <c r="S7" s="3">
        <v>87994658.524907812</v>
      </c>
    </row>
    <row r="8" spans="1:26" ht="14.5" thickBot="1" x14ac:dyDescent="0.35">
      <c r="A8" s="36">
        <v>2007</v>
      </c>
      <c r="B8" s="36" t="s">
        <v>413</v>
      </c>
      <c r="C8" s="36" t="s">
        <v>497</v>
      </c>
      <c r="D8" s="37">
        <v>165471525.33899999</v>
      </c>
      <c r="E8" s="37">
        <v>141181512.40099999</v>
      </c>
      <c r="F8" s="37">
        <v>306653037.74000001</v>
      </c>
      <c r="G8" s="37">
        <v>-24290012.937999994</v>
      </c>
      <c r="H8" s="37">
        <v>5.3</v>
      </c>
      <c r="I8" s="37">
        <v>45105.41</v>
      </c>
      <c r="J8" s="37">
        <v>20946.664000000001</v>
      </c>
      <c r="K8" s="37">
        <v>0</v>
      </c>
      <c r="L8" s="37">
        <v>0</v>
      </c>
      <c r="M8" s="37">
        <v>0</v>
      </c>
      <c r="N8" s="37">
        <v>0</v>
      </c>
      <c r="R8" s="4" t="s">
        <v>36</v>
      </c>
      <c r="S8" s="4">
        <v>806</v>
      </c>
    </row>
    <row r="9" spans="1:26" x14ac:dyDescent="0.3">
      <c r="A9" s="36">
        <v>2007</v>
      </c>
      <c r="B9" s="36" t="s">
        <v>99</v>
      </c>
      <c r="C9" s="36" t="s">
        <v>488</v>
      </c>
      <c r="D9" s="37">
        <v>156055652.65000001</v>
      </c>
      <c r="E9" s="37">
        <v>156588406.56200001</v>
      </c>
      <c r="F9" s="37">
        <v>312644059.21200001</v>
      </c>
      <c r="G9" s="37">
        <v>532753.91200000048</v>
      </c>
      <c r="H9" s="37">
        <v>6.2</v>
      </c>
      <c r="I9" s="37">
        <v>46922.42</v>
      </c>
      <c r="J9" s="37">
        <v>8311.7829999999994</v>
      </c>
      <c r="K9" s="37">
        <v>0</v>
      </c>
      <c r="L9" s="37">
        <v>0</v>
      </c>
      <c r="M9" s="37">
        <v>0</v>
      </c>
      <c r="N9" s="37">
        <v>0</v>
      </c>
    </row>
    <row r="10" spans="1:26" ht="14.5" thickBot="1" x14ac:dyDescent="0.35">
      <c r="A10" s="36">
        <v>2007</v>
      </c>
      <c r="B10" s="36" t="s">
        <v>156</v>
      </c>
      <c r="C10" s="36" t="s">
        <v>137</v>
      </c>
      <c r="D10" s="37">
        <v>5712226.7050000001</v>
      </c>
      <c r="E10" s="37">
        <v>21269317</v>
      </c>
      <c r="F10" s="37">
        <v>26981543.704999998</v>
      </c>
      <c r="G10" s="37">
        <v>15557090.295</v>
      </c>
      <c r="H10" s="37">
        <v>4.0999999999999996</v>
      </c>
      <c r="I10" s="37">
        <v>3818.27</v>
      </c>
      <c r="J10" s="37">
        <v>8724.3040000000001</v>
      </c>
      <c r="K10" s="37">
        <v>0</v>
      </c>
      <c r="L10" s="37">
        <v>0</v>
      </c>
      <c r="M10" s="37">
        <v>0</v>
      </c>
      <c r="N10" s="37">
        <v>0</v>
      </c>
      <c r="R10" t="s">
        <v>37</v>
      </c>
    </row>
    <row r="11" spans="1:26" x14ac:dyDescent="0.3">
      <c r="A11" s="36">
        <v>2007</v>
      </c>
      <c r="B11" s="36" t="s">
        <v>157</v>
      </c>
      <c r="C11" s="36" t="s">
        <v>137</v>
      </c>
      <c r="D11" s="37">
        <v>11515148.862</v>
      </c>
      <c r="E11" s="37">
        <v>13664874.24</v>
      </c>
      <c r="F11" s="37">
        <v>25180023.101999998</v>
      </c>
      <c r="G11" s="37">
        <v>2149725.3780000005</v>
      </c>
      <c r="H11" s="37">
        <v>5.2</v>
      </c>
      <c r="I11" s="37">
        <v>20908.34</v>
      </c>
      <c r="J11" s="37">
        <v>1035.8910000000001</v>
      </c>
      <c r="K11" s="37">
        <v>0</v>
      </c>
      <c r="L11" s="37">
        <v>0</v>
      </c>
      <c r="M11" s="37">
        <v>0</v>
      </c>
      <c r="N11" s="37">
        <v>0</v>
      </c>
      <c r="R11" s="5"/>
      <c r="S11" s="5" t="s">
        <v>41</v>
      </c>
      <c r="T11" s="5" t="s">
        <v>42</v>
      </c>
      <c r="U11" s="5" t="s">
        <v>43</v>
      </c>
      <c r="V11" s="5" t="s">
        <v>44</v>
      </c>
      <c r="W11" s="5" t="s">
        <v>45</v>
      </c>
    </row>
    <row r="12" spans="1:26" x14ac:dyDescent="0.3">
      <c r="A12" s="36">
        <v>2007</v>
      </c>
      <c r="B12" s="36" t="s">
        <v>414</v>
      </c>
      <c r="C12" s="36" t="s">
        <v>487</v>
      </c>
      <c r="D12" s="37">
        <v>17622872.861000001</v>
      </c>
      <c r="E12" s="37">
        <v>13142952.925000001</v>
      </c>
      <c r="F12" s="37">
        <v>30765825.786000002</v>
      </c>
      <c r="G12" s="37">
        <v>-4479919.9360000007</v>
      </c>
      <c r="H12" s="37">
        <v>3.5</v>
      </c>
      <c r="I12" s="37">
        <v>584.5</v>
      </c>
      <c r="J12" s="37">
        <v>147139.19099999999</v>
      </c>
      <c r="K12" s="37">
        <v>0</v>
      </c>
      <c r="L12" s="37">
        <v>0</v>
      </c>
      <c r="M12" s="37">
        <v>0</v>
      </c>
      <c r="N12" s="37">
        <v>0</v>
      </c>
      <c r="R12" s="3" t="s">
        <v>38</v>
      </c>
      <c r="S12" s="3">
        <v>3</v>
      </c>
      <c r="T12" s="3">
        <v>2.0254186334485504E+16</v>
      </c>
      <c r="U12" s="3">
        <v>6751395444828501</v>
      </c>
      <c r="V12" s="3">
        <v>0.87192860533296046</v>
      </c>
      <c r="W12" s="3">
        <v>0.45518777564286861</v>
      </c>
    </row>
    <row r="13" spans="1:26" x14ac:dyDescent="0.3">
      <c r="A13" s="36">
        <v>2007</v>
      </c>
      <c r="B13" s="36" t="s">
        <v>415</v>
      </c>
      <c r="C13" s="36" t="s">
        <v>498</v>
      </c>
      <c r="D13" s="37">
        <v>1746179</v>
      </c>
      <c r="E13" s="37">
        <v>523823</v>
      </c>
      <c r="F13" s="37">
        <v>2270002</v>
      </c>
      <c r="G13" s="37">
        <v>-1222356</v>
      </c>
      <c r="H13" s="37">
        <v>4.7</v>
      </c>
      <c r="I13" s="37">
        <v>16925.61</v>
      </c>
      <c r="J13" s="37">
        <v>276.14999999999998</v>
      </c>
      <c r="K13" s="37">
        <v>0</v>
      </c>
      <c r="L13" s="37">
        <v>0</v>
      </c>
      <c r="M13" s="37">
        <v>0</v>
      </c>
      <c r="N13" s="37">
        <v>0</v>
      </c>
      <c r="R13" s="3" t="s">
        <v>39</v>
      </c>
      <c r="S13" s="3">
        <v>802</v>
      </c>
      <c r="T13" s="3">
        <v>6.2099340629899346E+18</v>
      </c>
      <c r="U13" s="3">
        <v>7743059928915130</v>
      </c>
      <c r="V13" s="3"/>
      <c r="W13" s="3"/>
    </row>
    <row r="14" spans="1:26" ht="14.5" thickBot="1" x14ac:dyDescent="0.35">
      <c r="A14" s="36">
        <v>2007</v>
      </c>
      <c r="B14" s="36" t="s">
        <v>101</v>
      </c>
      <c r="C14" s="36" t="s">
        <v>488</v>
      </c>
      <c r="D14" s="37">
        <v>413035800.31999999</v>
      </c>
      <c r="E14" s="37">
        <v>431743842.73799998</v>
      </c>
      <c r="F14" s="37">
        <v>844779643.05799997</v>
      </c>
      <c r="G14" s="37">
        <v>18708042.417999983</v>
      </c>
      <c r="H14" s="37">
        <v>5.4</v>
      </c>
      <c r="I14" s="37">
        <v>44638.2</v>
      </c>
      <c r="J14" s="37">
        <v>10697.834999999999</v>
      </c>
      <c r="K14" s="37">
        <v>0</v>
      </c>
      <c r="L14" s="37">
        <v>0</v>
      </c>
      <c r="M14" s="37">
        <v>0</v>
      </c>
      <c r="N14" s="37">
        <v>0</v>
      </c>
      <c r="R14" s="4" t="s">
        <v>4</v>
      </c>
      <c r="S14" s="4">
        <v>805</v>
      </c>
      <c r="T14" s="4">
        <v>6.2301882493244201E+18</v>
      </c>
      <c r="U14" s="4"/>
      <c r="V14" s="4"/>
      <c r="W14" s="4"/>
    </row>
    <row r="15" spans="1:26" ht="14.5" thickBot="1" x14ac:dyDescent="0.35">
      <c r="A15" s="36">
        <v>2007</v>
      </c>
      <c r="B15" s="36" t="s">
        <v>226</v>
      </c>
      <c r="C15" s="36" t="s">
        <v>276</v>
      </c>
      <c r="D15" s="37">
        <v>2037000</v>
      </c>
      <c r="E15" s="37">
        <v>1046859</v>
      </c>
      <c r="F15" s="37">
        <v>3083859</v>
      </c>
      <c r="G15" s="37">
        <v>-990141</v>
      </c>
      <c r="H15" s="37">
        <v>2.8</v>
      </c>
      <c r="I15" s="37">
        <v>706.995</v>
      </c>
      <c r="J15" s="37">
        <v>8454.7909999999993</v>
      </c>
      <c r="K15" s="37">
        <v>0</v>
      </c>
      <c r="L15" s="37">
        <v>0</v>
      </c>
      <c r="M15" s="37">
        <v>0</v>
      </c>
      <c r="N15" s="37">
        <v>0</v>
      </c>
    </row>
    <row r="16" spans="1:26" x14ac:dyDescent="0.3">
      <c r="A16" s="36">
        <v>2007</v>
      </c>
      <c r="B16" s="36" t="s">
        <v>474</v>
      </c>
      <c r="C16" s="36" t="s">
        <v>498</v>
      </c>
      <c r="D16" s="37">
        <v>3521958.5279999999</v>
      </c>
      <c r="E16" s="37">
        <v>4812702.1950000003</v>
      </c>
      <c r="F16" s="37">
        <v>8334660.7230000002</v>
      </c>
      <c r="G16" s="37">
        <v>1290743.6670000004</v>
      </c>
      <c r="H16" s="37">
        <v>3.5</v>
      </c>
      <c r="I16" s="37">
        <v>1344.7</v>
      </c>
      <c r="J16" s="37">
        <v>9441.4439999999995</v>
      </c>
      <c r="K16" s="37">
        <v>0</v>
      </c>
      <c r="L16" s="37">
        <v>0</v>
      </c>
      <c r="M16" s="37">
        <v>0</v>
      </c>
      <c r="N16" s="37">
        <v>0</v>
      </c>
      <c r="R16" s="5"/>
      <c r="S16" s="5" t="s">
        <v>46</v>
      </c>
      <c r="T16" s="5" t="s">
        <v>35</v>
      </c>
      <c r="U16" s="5" t="s">
        <v>47</v>
      </c>
      <c r="V16" s="5" t="s">
        <v>48</v>
      </c>
      <c r="W16" s="5" t="s">
        <v>49</v>
      </c>
      <c r="X16" s="5" t="s">
        <v>50</v>
      </c>
      <c r="Y16" s="5" t="s">
        <v>51</v>
      </c>
      <c r="Z16" s="5" t="s">
        <v>52</v>
      </c>
    </row>
    <row r="17" spans="1:26" x14ac:dyDescent="0.3">
      <c r="A17" s="36">
        <v>2007</v>
      </c>
      <c r="B17" s="36" t="s">
        <v>418</v>
      </c>
      <c r="C17" s="36" t="s">
        <v>488</v>
      </c>
      <c r="D17" s="37">
        <v>9720056.1960000005</v>
      </c>
      <c r="E17" s="37">
        <v>4151965.3480000002</v>
      </c>
      <c r="F17" s="37">
        <v>13872021.544</v>
      </c>
      <c r="G17" s="37">
        <v>-5568090.8480000002</v>
      </c>
      <c r="H17" s="37">
        <v>3.7</v>
      </c>
      <c r="I17" s="37">
        <v>4060.06</v>
      </c>
      <c r="J17" s="37">
        <v>3774</v>
      </c>
      <c r="K17" s="37">
        <v>0</v>
      </c>
      <c r="L17" s="37">
        <v>0</v>
      </c>
      <c r="M17" s="37">
        <v>0</v>
      </c>
      <c r="N17" s="37">
        <v>0</v>
      </c>
      <c r="R17" s="3" t="s">
        <v>40</v>
      </c>
      <c r="S17" s="3">
        <v>7402844.3148614662</v>
      </c>
      <c r="T17" s="3">
        <v>13973460.655506248</v>
      </c>
      <c r="U17" s="3">
        <v>0.52977887850168115</v>
      </c>
      <c r="V17" s="3">
        <v>0.59641187482438185</v>
      </c>
      <c r="W17" s="3">
        <v>-20026029.413330503</v>
      </c>
      <c r="X17" s="3">
        <v>34831718.043053433</v>
      </c>
      <c r="Y17" s="3">
        <v>-20026029.413330503</v>
      </c>
      <c r="Z17" s="3">
        <v>34831718.043053433</v>
      </c>
    </row>
    <row r="18" spans="1:26" x14ac:dyDescent="0.3">
      <c r="A18" s="36">
        <v>2007</v>
      </c>
      <c r="B18" s="36" t="s">
        <v>227</v>
      </c>
      <c r="C18" s="36" t="s">
        <v>276</v>
      </c>
      <c r="D18" s="37">
        <v>3986915.8130000001</v>
      </c>
      <c r="E18" s="37">
        <v>5072523.1859999998</v>
      </c>
      <c r="F18" s="37">
        <v>9059438.9989999998</v>
      </c>
      <c r="G18" s="37">
        <v>1085607.3729999997</v>
      </c>
      <c r="H18" s="37">
        <v>4.0999999999999996</v>
      </c>
      <c r="I18" s="37">
        <v>5676.26</v>
      </c>
      <c r="J18" s="37">
        <v>1914.414</v>
      </c>
      <c r="K18" s="37">
        <v>0</v>
      </c>
      <c r="L18" s="37">
        <v>0</v>
      </c>
      <c r="M18" s="37">
        <v>0</v>
      </c>
      <c r="N18" s="37">
        <v>0</v>
      </c>
      <c r="R18" s="3" t="s">
        <v>540</v>
      </c>
      <c r="S18" s="3">
        <v>-1495922.855419975</v>
      </c>
      <c r="T18" s="3">
        <v>3573052.5052454891</v>
      </c>
      <c r="U18" s="3">
        <v>-0.41866803054918911</v>
      </c>
      <c r="V18" s="3">
        <v>0.67557085578876208</v>
      </c>
      <c r="W18" s="3">
        <v>-8509561.6673602127</v>
      </c>
      <c r="X18" s="3">
        <v>5517715.9565202622</v>
      </c>
      <c r="Y18" s="3">
        <v>-8509561.6673602127</v>
      </c>
      <c r="Z18" s="3">
        <v>5517715.9565202622</v>
      </c>
    </row>
    <row r="19" spans="1:26" x14ac:dyDescent="0.3">
      <c r="A19" s="36">
        <v>2007</v>
      </c>
      <c r="B19" s="36" t="s">
        <v>419</v>
      </c>
      <c r="C19" s="36" t="s">
        <v>498</v>
      </c>
      <c r="D19" s="37">
        <v>120617439.7</v>
      </c>
      <c r="E19" s="37">
        <v>160648869.72799999</v>
      </c>
      <c r="F19" s="37">
        <v>281266309.42799997</v>
      </c>
      <c r="G19" s="37">
        <v>40031430.027999982</v>
      </c>
      <c r="H19" s="37">
        <v>4</v>
      </c>
      <c r="I19" s="37">
        <v>7385.33</v>
      </c>
      <c r="J19" s="37">
        <v>191026.63699999999</v>
      </c>
      <c r="K19" s="37">
        <v>0</v>
      </c>
      <c r="L19" s="37">
        <v>0</v>
      </c>
      <c r="M19" s="37">
        <v>0</v>
      </c>
      <c r="N19" s="37">
        <v>0</v>
      </c>
      <c r="R19" s="3" t="s">
        <v>5</v>
      </c>
      <c r="S19" s="3">
        <v>-162.5973139909087</v>
      </c>
      <c r="T19" s="3">
        <v>187.76572533924028</v>
      </c>
      <c r="U19" s="3">
        <v>-0.86595843675484818</v>
      </c>
      <c r="V19" s="3">
        <v>0.38677192849487685</v>
      </c>
      <c r="W19" s="3">
        <v>-531.16759860275658</v>
      </c>
      <c r="X19" s="3">
        <v>205.97297062093921</v>
      </c>
      <c r="Y19" s="3">
        <v>-531.16759860275658</v>
      </c>
      <c r="Z19" s="3">
        <v>205.97297062093921</v>
      </c>
    </row>
    <row r="20" spans="1:26" ht="14.5" thickBot="1" x14ac:dyDescent="0.35">
      <c r="A20" s="36">
        <v>2007</v>
      </c>
      <c r="B20" s="36" t="s">
        <v>120</v>
      </c>
      <c r="C20" s="36" t="s">
        <v>488</v>
      </c>
      <c r="D20" s="37">
        <v>30085387.539000001</v>
      </c>
      <c r="E20" s="37">
        <v>18575129.425000001</v>
      </c>
      <c r="F20" s="37">
        <v>48660516.964000002</v>
      </c>
      <c r="G20" s="37">
        <v>-11510258.114</v>
      </c>
      <c r="H20" s="37">
        <v>4</v>
      </c>
      <c r="I20" s="37">
        <v>5812.68</v>
      </c>
      <c r="J20" s="37">
        <v>7566.9489999999996</v>
      </c>
      <c r="K20" s="37">
        <v>0</v>
      </c>
      <c r="L20" s="37">
        <v>0</v>
      </c>
      <c r="M20" s="37">
        <v>0</v>
      </c>
      <c r="N20" s="37">
        <v>0</v>
      </c>
      <c r="R20" s="4" t="s">
        <v>6</v>
      </c>
      <c r="S20" s="4">
        <v>10.210769461239842</v>
      </c>
      <c r="T20" s="4">
        <v>18.876233582167139</v>
      </c>
      <c r="U20" s="4">
        <v>0.54093256564096648</v>
      </c>
      <c r="V20" s="4">
        <v>0.58870427036264306</v>
      </c>
      <c r="W20" s="4">
        <v>-26.841886294805676</v>
      </c>
      <c r="X20" s="4">
        <v>47.263425217285359</v>
      </c>
      <c r="Y20" s="4">
        <v>-26.841886294805676</v>
      </c>
      <c r="Z20" s="4">
        <v>47.263425217285359</v>
      </c>
    </row>
    <row r="21" spans="1:26" x14ac:dyDescent="0.3">
      <c r="A21" s="36">
        <v>2007</v>
      </c>
      <c r="B21" s="36" t="s">
        <v>228</v>
      </c>
      <c r="C21" s="36" t="s">
        <v>276</v>
      </c>
      <c r="D21" s="37">
        <v>1559794.466</v>
      </c>
      <c r="E21" s="37">
        <v>623000</v>
      </c>
      <c r="F21" s="37">
        <v>2182794.466</v>
      </c>
      <c r="G21" s="37">
        <v>-936794.46600000001</v>
      </c>
      <c r="H21" s="37">
        <v>2.6</v>
      </c>
      <c r="I21" s="37">
        <v>475.79300000000001</v>
      </c>
      <c r="J21" s="37">
        <v>14252.021000000001</v>
      </c>
      <c r="K21" s="37">
        <v>0</v>
      </c>
      <c r="L21" s="37">
        <v>0</v>
      </c>
      <c r="M21" s="37">
        <v>0</v>
      </c>
      <c r="N21" s="37">
        <v>0</v>
      </c>
    </row>
    <row r="22" spans="1:26" x14ac:dyDescent="0.3">
      <c r="A22" s="36">
        <v>2007</v>
      </c>
      <c r="B22" s="36" t="s">
        <v>229</v>
      </c>
      <c r="C22" s="36" t="s">
        <v>276</v>
      </c>
      <c r="D22" s="37">
        <v>319105</v>
      </c>
      <c r="E22" s="37">
        <v>58836</v>
      </c>
      <c r="F22" s="37">
        <v>377941</v>
      </c>
      <c r="G22" s="37">
        <v>-260269</v>
      </c>
      <c r="H22" s="37">
        <v>2</v>
      </c>
      <c r="I22" s="37">
        <v>170.17400000000001</v>
      </c>
      <c r="J22" s="37">
        <v>7939.5730000000003</v>
      </c>
      <c r="K22" s="37">
        <v>0</v>
      </c>
      <c r="L22" s="37">
        <v>0</v>
      </c>
      <c r="M22" s="37">
        <v>0</v>
      </c>
      <c r="N22" s="37">
        <v>0</v>
      </c>
      <c r="R22" t="s">
        <v>548</v>
      </c>
    </row>
    <row r="23" spans="1:26" ht="14.5" thickBot="1" x14ac:dyDescent="0.35">
      <c r="A23" s="36">
        <v>2007</v>
      </c>
      <c r="B23" s="36" t="s">
        <v>8</v>
      </c>
      <c r="C23" s="36" t="s">
        <v>17</v>
      </c>
      <c r="D23" s="37">
        <v>5438870</v>
      </c>
      <c r="E23" s="37">
        <v>4088480</v>
      </c>
      <c r="F23" s="37">
        <v>9527350</v>
      </c>
      <c r="G23" s="37">
        <v>-1350390</v>
      </c>
      <c r="H23" s="37">
        <v>2.5</v>
      </c>
      <c r="I23" s="37">
        <v>627.78</v>
      </c>
      <c r="J23" s="37">
        <v>13676.692999999999</v>
      </c>
      <c r="K23" s="37">
        <v>0</v>
      </c>
      <c r="L23" s="37">
        <v>0</v>
      </c>
      <c r="M23" s="37">
        <v>0</v>
      </c>
      <c r="N23" s="37">
        <v>0</v>
      </c>
    </row>
    <row r="24" spans="1:26" x14ac:dyDescent="0.3">
      <c r="A24" s="36">
        <v>2007</v>
      </c>
      <c r="B24" s="36" t="s">
        <v>231</v>
      </c>
      <c r="C24" s="36" t="s">
        <v>276</v>
      </c>
      <c r="D24" s="37">
        <v>4656504</v>
      </c>
      <c r="E24" s="37">
        <v>4230114.7149999999</v>
      </c>
      <c r="F24" s="37">
        <v>8886618.7149999999</v>
      </c>
      <c r="G24" s="37">
        <v>-426389.28500000015</v>
      </c>
      <c r="H24" s="37">
        <v>2.9</v>
      </c>
      <c r="I24" s="37">
        <v>1187.8800000000001</v>
      </c>
      <c r="J24" s="37">
        <v>18395.388999999999</v>
      </c>
      <c r="K24" s="37">
        <v>0</v>
      </c>
      <c r="L24" s="37">
        <v>0</v>
      </c>
      <c r="M24" s="37">
        <v>0</v>
      </c>
      <c r="N24" s="37">
        <v>0</v>
      </c>
      <c r="R24" s="6" t="s">
        <v>31</v>
      </c>
      <c r="S24" s="6"/>
    </row>
    <row r="25" spans="1:26" x14ac:dyDescent="0.3">
      <c r="A25" s="36">
        <v>2007</v>
      </c>
      <c r="B25" s="36" t="s">
        <v>420</v>
      </c>
      <c r="C25" s="36" t="s">
        <v>499</v>
      </c>
      <c r="D25" s="37">
        <v>380646622.00099999</v>
      </c>
      <c r="E25" s="37">
        <v>419881603.949</v>
      </c>
      <c r="F25" s="37">
        <v>800528225.95000005</v>
      </c>
      <c r="G25" s="37">
        <v>39234981.948000014</v>
      </c>
      <c r="H25" s="37">
        <v>5.4</v>
      </c>
      <c r="I25" s="37">
        <v>44714.78</v>
      </c>
      <c r="J25" s="37">
        <v>33019.932000000001</v>
      </c>
      <c r="K25" s="37">
        <v>0</v>
      </c>
      <c r="L25" s="37">
        <v>0</v>
      </c>
      <c r="M25" s="37">
        <v>0</v>
      </c>
      <c r="N25" s="37">
        <v>0</v>
      </c>
      <c r="R25" s="3" t="s">
        <v>32</v>
      </c>
      <c r="S25" s="3">
        <v>0.66232905474634596</v>
      </c>
    </row>
    <row r="26" spans="1:26" x14ac:dyDescent="0.3">
      <c r="A26" s="36">
        <v>2007</v>
      </c>
      <c r="B26" s="36" t="s">
        <v>233</v>
      </c>
      <c r="C26" s="36" t="s">
        <v>276</v>
      </c>
      <c r="D26" s="37">
        <v>1800000</v>
      </c>
      <c r="E26" s="37">
        <v>3666224</v>
      </c>
      <c r="F26" s="37">
        <v>5466224</v>
      </c>
      <c r="G26" s="37">
        <v>1866224</v>
      </c>
      <c r="H26" s="37">
        <v>2.5</v>
      </c>
      <c r="I26" s="37">
        <v>915.11800000000005</v>
      </c>
      <c r="J26" s="37">
        <v>10775.708000000001</v>
      </c>
      <c r="K26" s="37">
        <v>0</v>
      </c>
      <c r="L26" s="37">
        <v>0</v>
      </c>
      <c r="M26" s="37">
        <v>0</v>
      </c>
      <c r="N26" s="37">
        <v>0</v>
      </c>
      <c r="R26" s="3" t="s">
        <v>33</v>
      </c>
      <c r="S26" s="3">
        <v>0.43867977676118819</v>
      </c>
    </row>
    <row r="27" spans="1:26" x14ac:dyDescent="0.3">
      <c r="A27" s="36">
        <v>2007</v>
      </c>
      <c r="B27" s="36" t="s">
        <v>421</v>
      </c>
      <c r="C27" s="36" t="s">
        <v>498</v>
      </c>
      <c r="D27" s="37">
        <v>47596989.537</v>
      </c>
      <c r="E27" s="37">
        <v>68560429.272</v>
      </c>
      <c r="F27" s="37">
        <v>116157418.809</v>
      </c>
      <c r="G27" s="37">
        <v>20963439.734999999</v>
      </c>
      <c r="H27" s="37">
        <v>4.9000000000000004</v>
      </c>
      <c r="I27" s="37">
        <v>10507.89</v>
      </c>
      <c r="J27" s="37">
        <v>16491.687000000002</v>
      </c>
      <c r="K27" s="37">
        <v>0</v>
      </c>
      <c r="L27" s="37">
        <v>0</v>
      </c>
      <c r="M27" s="37">
        <v>0</v>
      </c>
      <c r="N27" s="37">
        <v>0</v>
      </c>
      <c r="R27" s="3" t="s">
        <v>34</v>
      </c>
      <c r="S27" s="3">
        <v>0.43658007517800057</v>
      </c>
    </row>
    <row r="28" spans="1:26" x14ac:dyDescent="0.3">
      <c r="A28" s="36">
        <v>2007</v>
      </c>
      <c r="B28" s="36" t="s">
        <v>422</v>
      </c>
      <c r="C28" s="36" t="s">
        <v>500</v>
      </c>
      <c r="D28" s="37">
        <v>956115447.55599999</v>
      </c>
      <c r="E28" s="37">
        <v>1220059668.4519999</v>
      </c>
      <c r="F28" s="37">
        <v>2176175116.0079999</v>
      </c>
      <c r="G28" s="37">
        <v>263944220.89599991</v>
      </c>
      <c r="H28" s="37">
        <v>3.5</v>
      </c>
      <c r="I28" s="37">
        <v>2703</v>
      </c>
      <c r="J28" s="37">
        <v>1336800.5060000001</v>
      </c>
      <c r="K28" s="37">
        <v>0</v>
      </c>
      <c r="L28" s="37">
        <v>0</v>
      </c>
      <c r="M28" s="37">
        <v>0</v>
      </c>
      <c r="N28" s="37">
        <v>0</v>
      </c>
      <c r="R28" s="3" t="s">
        <v>35</v>
      </c>
      <c r="S28" s="3">
        <v>218193934.8777898</v>
      </c>
    </row>
    <row r="29" spans="1:26" ht="14.5" thickBot="1" x14ac:dyDescent="0.35">
      <c r="A29" s="36">
        <v>2007</v>
      </c>
      <c r="B29" s="36" t="s">
        <v>475</v>
      </c>
      <c r="C29" s="36" t="s">
        <v>500</v>
      </c>
      <c r="D29" s="37">
        <v>370132465.64999998</v>
      </c>
      <c r="E29" s="37">
        <v>349385574.96200001</v>
      </c>
      <c r="F29" s="37">
        <v>719518040.61199999</v>
      </c>
      <c r="G29" s="37">
        <v>-20746890.687999964</v>
      </c>
      <c r="H29" s="37">
        <v>5.5</v>
      </c>
      <c r="I29" s="37">
        <v>30494.55</v>
      </c>
      <c r="J29" s="37">
        <v>6898.3969999999999</v>
      </c>
      <c r="K29" s="37">
        <v>0</v>
      </c>
      <c r="L29" s="37">
        <v>0</v>
      </c>
      <c r="M29" s="37">
        <v>0</v>
      </c>
      <c r="N29" s="37">
        <v>0</v>
      </c>
      <c r="R29" s="4" t="s">
        <v>36</v>
      </c>
      <c r="S29" s="4">
        <v>806</v>
      </c>
    </row>
    <row r="30" spans="1:26" x14ac:dyDescent="0.3">
      <c r="A30" s="36">
        <v>2007</v>
      </c>
      <c r="B30" s="36" t="s">
        <v>477</v>
      </c>
      <c r="C30" s="36" t="s">
        <v>500</v>
      </c>
      <c r="D30" s="37">
        <v>219666560.52900001</v>
      </c>
      <c r="E30" s="37">
        <v>246331459.778</v>
      </c>
      <c r="F30" s="37">
        <v>465998020.30700004</v>
      </c>
      <c r="G30" s="37">
        <v>26664899.248999983</v>
      </c>
      <c r="H30" s="37">
        <v>5.4</v>
      </c>
      <c r="I30" s="37">
        <v>17780.93</v>
      </c>
      <c r="J30" s="37">
        <v>22833.012999999999</v>
      </c>
      <c r="K30" s="37">
        <v>0</v>
      </c>
      <c r="L30" s="37">
        <v>0</v>
      </c>
      <c r="M30" s="37">
        <v>0</v>
      </c>
      <c r="N30" s="37">
        <v>0</v>
      </c>
    </row>
    <row r="31" spans="1:26" ht="14.5" thickBot="1" x14ac:dyDescent="0.35">
      <c r="A31" s="36">
        <v>2007</v>
      </c>
      <c r="B31" s="36" t="s">
        <v>423</v>
      </c>
      <c r="C31" s="36" t="s">
        <v>498</v>
      </c>
      <c r="D31" s="37">
        <v>32897045.324999999</v>
      </c>
      <c r="E31" s="37">
        <v>29991332</v>
      </c>
      <c r="F31" s="37">
        <v>62888377.325000003</v>
      </c>
      <c r="G31" s="37">
        <v>-2905713.3249999993</v>
      </c>
      <c r="H31" s="37">
        <v>4</v>
      </c>
      <c r="I31" s="37">
        <v>4684.01</v>
      </c>
      <c r="J31" s="37">
        <v>44374.572</v>
      </c>
      <c r="K31" s="37">
        <v>0</v>
      </c>
      <c r="L31" s="37">
        <v>0</v>
      </c>
      <c r="M31" s="37">
        <v>0</v>
      </c>
      <c r="N31" s="37">
        <v>0</v>
      </c>
      <c r="R31" t="s">
        <v>37</v>
      </c>
    </row>
    <row r="32" spans="1:26" x14ac:dyDescent="0.3">
      <c r="A32" s="36">
        <v>2007</v>
      </c>
      <c r="B32" s="36" t="s">
        <v>424</v>
      </c>
      <c r="C32" s="36" t="s">
        <v>498</v>
      </c>
      <c r="D32" s="37">
        <v>12757849.001</v>
      </c>
      <c r="E32" s="37">
        <v>8927618.6730000004</v>
      </c>
      <c r="F32" s="37">
        <v>21685467.674000002</v>
      </c>
      <c r="G32" s="37">
        <v>-3830230.3279999997</v>
      </c>
      <c r="H32" s="37">
        <v>4.2</v>
      </c>
      <c r="I32" s="37">
        <v>6187.39</v>
      </c>
      <c r="J32" s="37">
        <v>4369.4690000000001</v>
      </c>
      <c r="K32" s="37">
        <v>0</v>
      </c>
      <c r="L32" s="37">
        <v>0</v>
      </c>
      <c r="M32" s="37">
        <v>0</v>
      </c>
      <c r="N32" s="37">
        <v>0</v>
      </c>
      <c r="R32" s="5"/>
      <c r="S32" s="5" t="s">
        <v>41</v>
      </c>
      <c r="T32" s="5" t="s">
        <v>42</v>
      </c>
      <c r="U32" s="5" t="s">
        <v>43</v>
      </c>
      <c r="V32" s="5" t="s">
        <v>44</v>
      </c>
      <c r="W32" s="5" t="s">
        <v>45</v>
      </c>
    </row>
    <row r="33" spans="1:26" x14ac:dyDescent="0.3">
      <c r="A33" s="36">
        <v>2007</v>
      </c>
      <c r="B33" s="36" t="s">
        <v>127</v>
      </c>
      <c r="C33" s="36" t="s">
        <v>488</v>
      </c>
      <c r="D33" s="37">
        <v>25829460.931000002</v>
      </c>
      <c r="E33" s="37">
        <v>12360221.563999999</v>
      </c>
      <c r="F33" s="37">
        <v>38189682.495000005</v>
      </c>
      <c r="G33" s="37">
        <v>-13469239.367000002</v>
      </c>
      <c r="H33" s="37">
        <v>4.3</v>
      </c>
      <c r="I33" s="37">
        <v>13550.44</v>
      </c>
      <c r="J33" s="37">
        <v>4362.2659999999996</v>
      </c>
      <c r="K33" s="37">
        <v>0</v>
      </c>
      <c r="L33" s="37">
        <v>0</v>
      </c>
      <c r="M33" s="37">
        <v>0</v>
      </c>
      <c r="N33" s="37">
        <v>0</v>
      </c>
      <c r="R33" s="3" t="s">
        <v>38</v>
      </c>
      <c r="S33" s="3">
        <v>3</v>
      </c>
      <c r="T33" s="3">
        <v>2.9839850403181085E+19</v>
      </c>
      <c r="U33" s="3">
        <v>9.9466168010603622E+18</v>
      </c>
      <c r="V33" s="3">
        <v>208.92482068581606</v>
      </c>
      <c r="W33" s="3">
        <v>4.0708282907751513E-100</v>
      </c>
    </row>
    <row r="34" spans="1:26" x14ac:dyDescent="0.3">
      <c r="A34" s="36">
        <v>2007</v>
      </c>
      <c r="B34" s="36" t="s">
        <v>128</v>
      </c>
      <c r="C34" s="36" t="s">
        <v>488</v>
      </c>
      <c r="D34" s="37">
        <v>8748906.6339999996</v>
      </c>
      <c r="E34" s="37">
        <v>1486412.281</v>
      </c>
      <c r="F34" s="37">
        <v>10235318.914999999</v>
      </c>
      <c r="G34" s="37">
        <v>-7262494.3530000001</v>
      </c>
      <c r="H34" s="37">
        <v>4.3</v>
      </c>
      <c r="I34" s="37">
        <v>31774.61</v>
      </c>
      <c r="J34" s="37">
        <v>767.06922896699996</v>
      </c>
      <c r="K34" s="37">
        <v>0</v>
      </c>
      <c r="L34" s="37">
        <v>0</v>
      </c>
      <c r="M34" s="37">
        <v>0</v>
      </c>
      <c r="N34" s="37">
        <v>0</v>
      </c>
      <c r="R34" s="3" t="s">
        <v>39</v>
      </c>
      <c r="S34" s="3">
        <v>802</v>
      </c>
      <c r="T34" s="3">
        <v>3.8182091760397443E+19</v>
      </c>
      <c r="U34" s="3">
        <v>4.7608593217453168E+16</v>
      </c>
      <c r="V34" s="3"/>
      <c r="W34" s="3"/>
    </row>
    <row r="35" spans="1:26" ht="14.5" thickBot="1" x14ac:dyDescent="0.35">
      <c r="A35" s="36">
        <v>2007</v>
      </c>
      <c r="B35" s="36" t="s">
        <v>130</v>
      </c>
      <c r="C35" s="36" t="s">
        <v>488</v>
      </c>
      <c r="D35" s="37">
        <v>97422845.557999998</v>
      </c>
      <c r="E35" s="37">
        <v>101957401.495</v>
      </c>
      <c r="F35" s="37">
        <v>199380247.053</v>
      </c>
      <c r="G35" s="37">
        <v>4534555.9370000064</v>
      </c>
      <c r="H35" s="37">
        <v>6.3</v>
      </c>
      <c r="I35" s="37">
        <v>58641.19</v>
      </c>
      <c r="J35" s="37">
        <v>5469.9570000000003</v>
      </c>
      <c r="K35" s="37">
        <v>0</v>
      </c>
      <c r="L35" s="37">
        <v>0</v>
      </c>
      <c r="M35" s="37">
        <v>0</v>
      </c>
      <c r="N35" s="37">
        <v>0</v>
      </c>
      <c r="R35" s="4" t="s">
        <v>4</v>
      </c>
      <c r="S35" s="4">
        <v>805</v>
      </c>
      <c r="T35" s="4">
        <v>6.8021942163578528E+19</v>
      </c>
      <c r="U35" s="4"/>
      <c r="V35" s="4"/>
      <c r="W35" s="4"/>
    </row>
    <row r="36" spans="1:26" ht="14.5" thickBot="1" x14ac:dyDescent="0.35">
      <c r="A36" s="36">
        <v>2007</v>
      </c>
      <c r="B36" s="36" t="s">
        <v>425</v>
      </c>
      <c r="C36" s="36" t="s">
        <v>498</v>
      </c>
      <c r="D36" s="37">
        <v>195733.908</v>
      </c>
      <c r="E36" s="37">
        <v>36833.305999999997</v>
      </c>
      <c r="F36" s="37">
        <v>232567.21399999998</v>
      </c>
      <c r="G36" s="37">
        <v>-158900.60200000001</v>
      </c>
      <c r="H36" s="37">
        <v>3.7</v>
      </c>
      <c r="I36" s="37">
        <v>5939.91</v>
      </c>
      <c r="J36" s="37">
        <v>70.95</v>
      </c>
      <c r="K36" s="37">
        <v>0</v>
      </c>
      <c r="L36" s="37">
        <v>0</v>
      </c>
      <c r="M36" s="37">
        <v>0</v>
      </c>
      <c r="N36" s="37">
        <v>0</v>
      </c>
    </row>
    <row r="37" spans="1:26" x14ac:dyDescent="0.3">
      <c r="A37" s="36">
        <v>2007</v>
      </c>
      <c r="B37" s="36" t="s">
        <v>426</v>
      </c>
      <c r="C37" s="36" t="s">
        <v>498</v>
      </c>
      <c r="D37" s="37">
        <v>13597000</v>
      </c>
      <c r="E37" s="37">
        <v>6793733.7199999997</v>
      </c>
      <c r="F37" s="37">
        <v>20390733.719999999</v>
      </c>
      <c r="G37" s="37">
        <v>-6803266.2800000003</v>
      </c>
      <c r="H37" s="37">
        <v>3.7</v>
      </c>
      <c r="I37" s="37">
        <v>4803.47</v>
      </c>
      <c r="J37" s="37">
        <v>9504.3529999999992</v>
      </c>
      <c r="K37" s="37">
        <v>0</v>
      </c>
      <c r="L37" s="37">
        <v>0</v>
      </c>
      <c r="M37" s="37">
        <v>0</v>
      </c>
      <c r="N37" s="37">
        <v>0</v>
      </c>
      <c r="R37" s="5"/>
      <c r="S37" s="5" t="s">
        <v>46</v>
      </c>
      <c r="T37" s="5" t="s">
        <v>35</v>
      </c>
      <c r="U37" s="5" t="s">
        <v>47</v>
      </c>
      <c r="V37" s="5" t="s">
        <v>48</v>
      </c>
      <c r="W37" s="5" t="s">
        <v>49</v>
      </c>
      <c r="X37" s="5" t="s">
        <v>50</v>
      </c>
      <c r="Y37" s="5" t="s">
        <v>51</v>
      </c>
      <c r="Z37" s="5" t="s">
        <v>52</v>
      </c>
    </row>
    <row r="38" spans="1:26" x14ac:dyDescent="0.3">
      <c r="A38" s="36">
        <v>2007</v>
      </c>
      <c r="B38" s="36" t="s">
        <v>427</v>
      </c>
      <c r="C38" s="36" t="s">
        <v>498</v>
      </c>
      <c r="D38" s="37">
        <v>13565297.221999999</v>
      </c>
      <c r="E38" s="37">
        <v>13800363.526000001</v>
      </c>
      <c r="F38" s="37">
        <v>27365660.748</v>
      </c>
      <c r="G38" s="37">
        <v>235066.3040000014</v>
      </c>
      <c r="H38" s="37">
        <v>3.7</v>
      </c>
      <c r="I38" s="37">
        <v>3588.31</v>
      </c>
      <c r="J38" s="37">
        <v>14205.453</v>
      </c>
      <c r="K38" s="37">
        <v>0</v>
      </c>
      <c r="L38" s="37">
        <v>0</v>
      </c>
      <c r="M38" s="37">
        <v>0</v>
      </c>
      <c r="N38" s="37">
        <v>0</v>
      </c>
      <c r="R38" s="3" t="s">
        <v>40</v>
      </c>
      <c r="S38" s="3">
        <v>-188155116.85694712</v>
      </c>
      <c r="T38" s="3">
        <v>34648970.919318445</v>
      </c>
      <c r="U38" s="3">
        <v>-5.4303233794467971</v>
      </c>
      <c r="V38" s="3">
        <v>7.460796510540451E-8</v>
      </c>
      <c r="W38" s="3">
        <v>-256168493.89989766</v>
      </c>
      <c r="X38" s="3">
        <v>-120141739.81399658</v>
      </c>
      <c r="Y38" s="3">
        <v>-256168493.89989766</v>
      </c>
      <c r="Z38" s="3">
        <v>-120141739.81399658</v>
      </c>
    </row>
    <row r="39" spans="1:26" x14ac:dyDescent="0.3">
      <c r="A39" s="36">
        <v>2007</v>
      </c>
      <c r="B39" s="36" t="s">
        <v>239</v>
      </c>
      <c r="C39" s="36" t="s">
        <v>276</v>
      </c>
      <c r="D39" s="37">
        <v>37100000</v>
      </c>
      <c r="E39" s="37">
        <v>19224000</v>
      </c>
      <c r="F39" s="37">
        <v>56324000</v>
      </c>
      <c r="G39" s="37">
        <v>-17876000</v>
      </c>
      <c r="H39" s="37">
        <v>3.4</v>
      </c>
      <c r="I39" s="37">
        <v>1861.05</v>
      </c>
      <c r="J39" s="37">
        <v>79537.252999999997</v>
      </c>
      <c r="K39" s="37">
        <v>0</v>
      </c>
      <c r="L39" s="37">
        <v>0</v>
      </c>
      <c r="M39" s="37">
        <v>0</v>
      </c>
      <c r="N39" s="37">
        <v>0</v>
      </c>
      <c r="R39" s="3" t="s">
        <v>540</v>
      </c>
      <c r="S39" s="3">
        <v>47481078.849003918</v>
      </c>
      <c r="T39" s="3">
        <v>8859837.6164364424</v>
      </c>
      <c r="U39" s="3">
        <v>5.3591364655395921</v>
      </c>
      <c r="V39" s="7">
        <v>1.0937550018610959E-7</v>
      </c>
      <c r="W39" s="3">
        <v>30089870.384280458</v>
      </c>
      <c r="X39" s="3">
        <v>64872287.313727379</v>
      </c>
      <c r="Y39" s="3">
        <v>30089870.384280458</v>
      </c>
      <c r="Z39" s="3">
        <v>64872287.313727379</v>
      </c>
    </row>
    <row r="40" spans="1:26" x14ac:dyDescent="0.3">
      <c r="A40" s="36">
        <v>2007</v>
      </c>
      <c r="B40" s="36" t="s">
        <v>428</v>
      </c>
      <c r="C40" s="36" t="s">
        <v>498</v>
      </c>
      <c r="D40" s="37">
        <v>8820612.3839999996</v>
      </c>
      <c r="E40" s="37">
        <v>4014538.645</v>
      </c>
      <c r="F40" s="37">
        <v>12835151.028999999</v>
      </c>
      <c r="G40" s="37">
        <v>-4806073.7390000001</v>
      </c>
      <c r="H40" s="37">
        <v>4.0999999999999996</v>
      </c>
      <c r="I40" s="37">
        <v>2790.01</v>
      </c>
      <c r="J40" s="37">
        <v>6083.4750000000004</v>
      </c>
      <c r="K40" s="37">
        <v>0</v>
      </c>
      <c r="L40" s="37">
        <v>0</v>
      </c>
      <c r="M40" s="37">
        <v>0</v>
      </c>
      <c r="N40" s="37">
        <v>0</v>
      </c>
      <c r="R40" s="3" t="s">
        <v>5</v>
      </c>
      <c r="S40" s="3">
        <v>3759.1249655185325</v>
      </c>
      <c r="T40" s="3">
        <v>465.58897021407677</v>
      </c>
      <c r="U40" s="3">
        <v>8.0739132711629651</v>
      </c>
      <c r="V40" s="7">
        <v>2.4875405269255567E-15</v>
      </c>
      <c r="W40" s="3">
        <v>2845.2081207168412</v>
      </c>
      <c r="X40" s="3">
        <v>4673.0418103202237</v>
      </c>
      <c r="Y40" s="3">
        <v>2845.2081207168412</v>
      </c>
      <c r="Z40" s="3">
        <v>4673.0418103202237</v>
      </c>
    </row>
    <row r="41" spans="1:26" ht="14.5" thickBot="1" x14ac:dyDescent="0.35">
      <c r="A41" s="36">
        <v>2007</v>
      </c>
      <c r="B41" s="36" t="s">
        <v>131</v>
      </c>
      <c r="C41" s="36" t="s">
        <v>488</v>
      </c>
      <c r="D41" s="37">
        <v>16665173.899</v>
      </c>
      <c r="E41" s="37">
        <v>11739446.694</v>
      </c>
      <c r="F41" s="37">
        <v>28404620.593000002</v>
      </c>
      <c r="G41" s="37">
        <v>-4925727.2050000001</v>
      </c>
      <c r="H41" s="37">
        <v>5.0999999999999996</v>
      </c>
      <c r="I41" s="37">
        <v>16606.57</v>
      </c>
      <c r="J41" s="37">
        <v>1344.0719999999999</v>
      </c>
      <c r="K41" s="37">
        <v>0</v>
      </c>
      <c r="L41" s="37">
        <v>0</v>
      </c>
      <c r="M41" s="37">
        <v>0</v>
      </c>
      <c r="N41" s="37">
        <v>0</v>
      </c>
      <c r="R41" s="4" t="s">
        <v>6</v>
      </c>
      <c r="S41" s="4">
        <v>958.59599622840926</v>
      </c>
      <c r="T41" s="4">
        <v>46.806019251719583</v>
      </c>
      <c r="U41" s="4">
        <v>20.480186342554475</v>
      </c>
      <c r="V41" s="8">
        <v>2.6258339890648274E-75</v>
      </c>
      <c r="W41" s="4">
        <v>866.71922901764378</v>
      </c>
      <c r="X41" s="4">
        <v>1050.4727634391747</v>
      </c>
      <c r="Y41" s="4">
        <v>866.71922901764378</v>
      </c>
      <c r="Z41" s="4">
        <v>1050.4727634391747</v>
      </c>
    </row>
    <row r="42" spans="1:26" x14ac:dyDescent="0.3">
      <c r="A42" s="36">
        <v>2007</v>
      </c>
      <c r="B42" s="36" t="s">
        <v>429</v>
      </c>
      <c r="C42" s="36" t="s">
        <v>276</v>
      </c>
      <c r="D42" s="37">
        <v>5808649.6179999998</v>
      </c>
      <c r="E42" s="37">
        <v>1277145.3659999999</v>
      </c>
      <c r="F42" s="37">
        <v>7085794.9839999992</v>
      </c>
      <c r="G42" s="37">
        <v>-4531504.2520000003</v>
      </c>
      <c r="H42" s="37">
        <v>3.1</v>
      </c>
      <c r="I42" s="37">
        <v>249.209</v>
      </c>
      <c r="J42" s="37">
        <v>81000.409</v>
      </c>
      <c r="K42" s="37">
        <v>0</v>
      </c>
      <c r="L42" s="37">
        <v>0</v>
      </c>
      <c r="M42" s="37">
        <v>0</v>
      </c>
      <c r="N42" s="37">
        <v>0</v>
      </c>
    </row>
    <row r="43" spans="1:26" x14ac:dyDescent="0.3">
      <c r="A43" s="36">
        <v>2007</v>
      </c>
      <c r="B43" s="36" t="s">
        <v>132</v>
      </c>
      <c r="C43" s="36" t="s">
        <v>488</v>
      </c>
      <c r="D43" s="37">
        <v>81576271.858999997</v>
      </c>
      <c r="E43" s="37">
        <v>89798884.876000002</v>
      </c>
      <c r="F43" s="37">
        <v>171375156.73500001</v>
      </c>
      <c r="G43" s="37">
        <v>8222613.0170000046</v>
      </c>
      <c r="H43" s="37">
        <v>6.3</v>
      </c>
      <c r="I43" s="37">
        <v>48463.31</v>
      </c>
      <c r="J43" s="37">
        <v>5298.0140000000001</v>
      </c>
      <c r="K43" s="37">
        <v>0</v>
      </c>
      <c r="L43" s="37">
        <v>0</v>
      </c>
      <c r="M43" s="37">
        <v>0</v>
      </c>
      <c r="N43" s="37">
        <v>0</v>
      </c>
      <c r="R43" t="s">
        <v>549</v>
      </c>
    </row>
    <row r="44" spans="1:26" ht="14.5" thickBot="1" x14ac:dyDescent="0.35">
      <c r="A44" s="36">
        <v>2007</v>
      </c>
      <c r="B44" s="36" t="s">
        <v>133</v>
      </c>
      <c r="C44" s="36" t="s">
        <v>488</v>
      </c>
      <c r="D44" s="37">
        <v>611364435.45799994</v>
      </c>
      <c r="E44" s="37">
        <v>539730711.53600001</v>
      </c>
      <c r="F44" s="37">
        <v>1151095146.994</v>
      </c>
      <c r="G44" s="37">
        <v>-71633723.921999931</v>
      </c>
      <c r="H44" s="37">
        <v>6.4</v>
      </c>
      <c r="I44" s="37">
        <v>43059.91</v>
      </c>
      <c r="J44" s="37">
        <v>64054.165999999997</v>
      </c>
      <c r="K44" s="37">
        <v>0</v>
      </c>
      <c r="L44" s="37">
        <v>0</v>
      </c>
      <c r="M44" s="37">
        <v>0</v>
      </c>
      <c r="N44" s="37">
        <v>0</v>
      </c>
    </row>
    <row r="45" spans="1:26" x14ac:dyDescent="0.3">
      <c r="A45" s="36">
        <v>2007</v>
      </c>
      <c r="B45" s="36" t="s">
        <v>243</v>
      </c>
      <c r="C45" s="36" t="s">
        <v>276</v>
      </c>
      <c r="D45" s="37">
        <v>320964.804</v>
      </c>
      <c r="E45" s="37">
        <v>13337.118</v>
      </c>
      <c r="F45" s="37">
        <v>334301.92200000002</v>
      </c>
      <c r="G45" s="37">
        <v>-307627.68599999999</v>
      </c>
      <c r="H45" s="37">
        <v>4.2</v>
      </c>
      <c r="I45" s="37">
        <v>827.64700000000005</v>
      </c>
      <c r="J45" s="37">
        <v>1539.116</v>
      </c>
      <c r="K45" s="37">
        <v>0</v>
      </c>
      <c r="L45" s="37">
        <v>0</v>
      </c>
      <c r="M45" s="37">
        <v>0</v>
      </c>
      <c r="N45" s="37">
        <v>0</v>
      </c>
      <c r="R45" s="6" t="s">
        <v>31</v>
      </c>
      <c r="S45" s="6"/>
    </row>
    <row r="46" spans="1:26" x14ac:dyDescent="0.3">
      <c r="A46" s="36">
        <v>2007</v>
      </c>
      <c r="B46" s="36" t="s">
        <v>158</v>
      </c>
      <c r="C46" s="36" t="s">
        <v>488</v>
      </c>
      <c r="D46" s="37">
        <v>5214130.6440000003</v>
      </c>
      <c r="E46" s="37">
        <v>1232361.132</v>
      </c>
      <c r="F46" s="37">
        <v>6446491.7760000005</v>
      </c>
      <c r="G46" s="37">
        <v>-3981769.5120000001</v>
      </c>
      <c r="H46" s="37">
        <v>4.2</v>
      </c>
      <c r="I46" s="37">
        <v>2626.83</v>
      </c>
      <c r="J46" s="37">
        <v>4390.5349999999999</v>
      </c>
      <c r="K46" s="37">
        <v>0</v>
      </c>
      <c r="L46" s="37">
        <v>0</v>
      </c>
      <c r="M46" s="37">
        <v>0</v>
      </c>
      <c r="N46" s="37">
        <v>0</v>
      </c>
      <c r="R46" s="3" t="s">
        <v>32</v>
      </c>
      <c r="S46" s="3">
        <v>0.69624548859653612</v>
      </c>
    </row>
    <row r="47" spans="1:26" x14ac:dyDescent="0.3">
      <c r="A47" s="36">
        <v>2007</v>
      </c>
      <c r="B47" s="36" t="s">
        <v>134</v>
      </c>
      <c r="C47" s="36" t="s">
        <v>488</v>
      </c>
      <c r="D47" s="37">
        <v>1059307813</v>
      </c>
      <c r="E47" s="37">
        <v>1328841354</v>
      </c>
      <c r="F47" s="37">
        <v>2388149167</v>
      </c>
      <c r="G47" s="37">
        <v>269533541</v>
      </c>
      <c r="H47" s="37">
        <v>5.2</v>
      </c>
      <c r="I47" s="37">
        <v>42531.25</v>
      </c>
      <c r="J47" s="37">
        <v>81344.456999999995</v>
      </c>
      <c r="K47" s="37">
        <v>0</v>
      </c>
      <c r="L47" s="37">
        <v>0</v>
      </c>
      <c r="M47" s="37">
        <v>0</v>
      </c>
      <c r="N47" s="37">
        <v>0</v>
      </c>
      <c r="R47" s="3" t="s">
        <v>33</v>
      </c>
      <c r="S47" s="3">
        <v>0.48475778039102935</v>
      </c>
    </row>
    <row r="48" spans="1:26" x14ac:dyDescent="0.3">
      <c r="A48" s="36">
        <v>2007</v>
      </c>
      <c r="B48" s="36" t="s">
        <v>250</v>
      </c>
      <c r="C48" s="36" t="s">
        <v>276</v>
      </c>
      <c r="D48" s="37">
        <v>7278290.0010000002</v>
      </c>
      <c r="E48" s="37">
        <v>4194720</v>
      </c>
      <c r="F48" s="37">
        <v>11473010.001</v>
      </c>
      <c r="G48" s="37">
        <v>-3083570.0010000002</v>
      </c>
      <c r="H48" s="37">
        <v>3.2</v>
      </c>
      <c r="I48" s="37">
        <v>1516.05</v>
      </c>
      <c r="J48" s="37">
        <v>22700.212</v>
      </c>
      <c r="K48" s="37">
        <v>0</v>
      </c>
      <c r="L48" s="37">
        <v>0</v>
      </c>
      <c r="M48" s="37">
        <v>0</v>
      </c>
      <c r="N48" s="37">
        <v>0</v>
      </c>
      <c r="R48" s="3" t="s">
        <v>34</v>
      </c>
      <c r="S48" s="3">
        <v>0.48283044041742973</v>
      </c>
    </row>
    <row r="49" spans="1:26" x14ac:dyDescent="0.3">
      <c r="A49" s="36">
        <v>2007</v>
      </c>
      <c r="B49" s="36" t="s">
        <v>135</v>
      </c>
      <c r="C49" s="36" t="s">
        <v>488</v>
      </c>
      <c r="D49" s="37">
        <v>76099246.072999999</v>
      </c>
      <c r="E49" s="37">
        <v>23504156.355999999</v>
      </c>
      <c r="F49" s="37">
        <v>99603402.42899999</v>
      </c>
      <c r="G49" s="37">
        <v>-52595089.717</v>
      </c>
      <c r="H49" s="37">
        <v>4.2</v>
      </c>
      <c r="I49" s="37">
        <v>28899.95</v>
      </c>
      <c r="J49" s="37">
        <v>11380.897000000001</v>
      </c>
      <c r="K49" s="37">
        <v>0</v>
      </c>
      <c r="L49" s="37">
        <v>0</v>
      </c>
      <c r="M49" s="37">
        <v>0</v>
      </c>
      <c r="N49" s="37">
        <v>0</v>
      </c>
      <c r="R49" s="3" t="s">
        <v>35</v>
      </c>
      <c r="S49" s="3">
        <v>197592125.17494819</v>
      </c>
    </row>
    <row r="50" spans="1:26" ht="14.5" thickBot="1" x14ac:dyDescent="0.35">
      <c r="A50" s="36">
        <v>2007</v>
      </c>
      <c r="B50" s="36" t="s">
        <v>432</v>
      </c>
      <c r="C50" s="36" t="s">
        <v>498</v>
      </c>
      <c r="D50" s="37">
        <v>13544300.939999999</v>
      </c>
      <c r="E50" s="37">
        <v>6898539.8540000003</v>
      </c>
      <c r="F50" s="37">
        <v>20442840.794</v>
      </c>
      <c r="G50" s="37">
        <v>-6645761.0859999992</v>
      </c>
      <c r="H50" s="37">
        <v>3.9</v>
      </c>
      <c r="I50" s="37">
        <v>2489.9499999999998</v>
      </c>
      <c r="J50" s="37">
        <v>13700.286</v>
      </c>
      <c r="K50" s="37">
        <v>0</v>
      </c>
      <c r="L50" s="37">
        <v>0</v>
      </c>
      <c r="M50" s="37">
        <v>0</v>
      </c>
      <c r="N50" s="37">
        <v>0</v>
      </c>
      <c r="R50" s="4" t="s">
        <v>36</v>
      </c>
      <c r="S50" s="4">
        <v>806</v>
      </c>
    </row>
    <row r="51" spans="1:26" x14ac:dyDescent="0.3">
      <c r="A51" s="36">
        <v>2007</v>
      </c>
      <c r="B51" s="36" t="s">
        <v>433</v>
      </c>
      <c r="C51" s="36" t="s">
        <v>498</v>
      </c>
      <c r="D51" s="37">
        <v>1028778.444</v>
      </c>
      <c r="E51" s="37">
        <v>678571</v>
      </c>
      <c r="F51" s="37">
        <v>1707349.4440000001</v>
      </c>
      <c r="G51" s="37">
        <v>-350207.44400000002</v>
      </c>
      <c r="H51" s="37">
        <v>3.2</v>
      </c>
      <c r="I51" s="37">
        <v>2334.0100000000002</v>
      </c>
      <c r="J51" s="37">
        <v>747.86900000000003</v>
      </c>
      <c r="K51" s="37">
        <v>0</v>
      </c>
      <c r="L51" s="37">
        <v>0</v>
      </c>
      <c r="M51" s="37">
        <v>0</v>
      </c>
      <c r="N51" s="37">
        <v>0</v>
      </c>
    </row>
    <row r="52" spans="1:26" ht="14.5" thickBot="1" x14ac:dyDescent="0.35">
      <c r="A52" s="36">
        <v>2007</v>
      </c>
      <c r="B52" s="36" t="s">
        <v>435</v>
      </c>
      <c r="C52" s="36" t="s">
        <v>498</v>
      </c>
      <c r="D52" s="37">
        <v>8887711</v>
      </c>
      <c r="E52" s="37">
        <v>5783590</v>
      </c>
      <c r="F52" s="37">
        <v>14671301</v>
      </c>
      <c r="G52" s="37">
        <v>-3104121</v>
      </c>
      <c r="H52" s="37">
        <v>3.6</v>
      </c>
      <c r="I52" s="37">
        <v>1592.57</v>
      </c>
      <c r="J52" s="37">
        <v>7707.9719999999998</v>
      </c>
      <c r="K52" s="37">
        <v>0</v>
      </c>
      <c r="L52" s="37">
        <v>0</v>
      </c>
      <c r="M52" s="37">
        <v>0</v>
      </c>
      <c r="N52" s="37">
        <v>0</v>
      </c>
      <c r="R52" t="s">
        <v>37</v>
      </c>
    </row>
    <row r="53" spans="1:26" x14ac:dyDescent="0.3">
      <c r="A53" s="36">
        <v>2007</v>
      </c>
      <c r="B53" s="36" t="s">
        <v>126</v>
      </c>
      <c r="C53" s="36" t="s">
        <v>488</v>
      </c>
      <c r="D53" s="37">
        <v>94659727</v>
      </c>
      <c r="E53" s="37">
        <v>94590870</v>
      </c>
      <c r="F53" s="37">
        <v>189250597</v>
      </c>
      <c r="G53" s="37">
        <v>-68857</v>
      </c>
      <c r="H53" s="37">
        <v>4.3</v>
      </c>
      <c r="I53" s="37">
        <v>13893.38</v>
      </c>
      <c r="J53" s="37">
        <v>10023.887000000001</v>
      </c>
      <c r="K53" s="37">
        <v>0</v>
      </c>
      <c r="L53" s="37">
        <v>0</v>
      </c>
      <c r="M53" s="37">
        <v>0</v>
      </c>
      <c r="N53" s="37">
        <v>0</v>
      </c>
      <c r="R53" s="5"/>
      <c r="S53" s="5" t="s">
        <v>41</v>
      </c>
      <c r="T53" s="5" t="s">
        <v>42</v>
      </c>
      <c r="U53" s="5" t="s">
        <v>43</v>
      </c>
      <c r="V53" s="5" t="s">
        <v>44</v>
      </c>
      <c r="W53" s="5" t="s">
        <v>45</v>
      </c>
    </row>
    <row r="54" spans="1:26" x14ac:dyDescent="0.3">
      <c r="A54" s="36">
        <v>2007</v>
      </c>
      <c r="B54" s="36" t="s">
        <v>436</v>
      </c>
      <c r="C54" s="36" t="s">
        <v>488</v>
      </c>
      <c r="D54" s="37">
        <v>6689690.6440000003</v>
      </c>
      <c r="E54" s="37">
        <v>4772043.432</v>
      </c>
      <c r="F54" s="37">
        <v>11461734.076000001</v>
      </c>
      <c r="G54" s="37">
        <v>-1917647.2120000003</v>
      </c>
      <c r="H54" s="37">
        <v>5.4</v>
      </c>
      <c r="I54" s="37">
        <v>69928.2</v>
      </c>
      <c r="J54" s="37">
        <v>305.2</v>
      </c>
      <c r="K54" s="37">
        <v>0</v>
      </c>
      <c r="L54" s="37">
        <v>0</v>
      </c>
      <c r="M54" s="37">
        <v>0</v>
      </c>
      <c r="N54" s="37">
        <v>0</v>
      </c>
      <c r="R54" s="3" t="s">
        <v>38</v>
      </c>
      <c r="S54" s="3">
        <v>3</v>
      </c>
      <c r="T54" s="3">
        <v>2.9459609011812033E+19</v>
      </c>
      <c r="U54" s="3">
        <v>9.8198696706040115E+18</v>
      </c>
      <c r="V54" s="3">
        <v>251.51648750669577</v>
      </c>
      <c r="W54" s="3">
        <v>5.1803233339382897E-115</v>
      </c>
    </row>
    <row r="55" spans="1:26" x14ac:dyDescent="0.3">
      <c r="A55" s="36">
        <v>2007</v>
      </c>
      <c r="B55" s="36" t="s">
        <v>437</v>
      </c>
      <c r="C55" s="36" t="s">
        <v>501</v>
      </c>
      <c r="D55" s="37">
        <v>218645293.93099999</v>
      </c>
      <c r="E55" s="37">
        <v>145898053.46399999</v>
      </c>
      <c r="F55" s="37">
        <v>364543347.39499998</v>
      </c>
      <c r="G55" s="37">
        <v>-72747240.467000008</v>
      </c>
      <c r="H55" s="37">
        <v>4.4000000000000004</v>
      </c>
      <c r="I55" s="37">
        <v>1076.8399999999999</v>
      </c>
      <c r="J55" s="37">
        <v>1179681.2390000001</v>
      </c>
      <c r="K55" s="37">
        <v>0</v>
      </c>
      <c r="L55" s="37">
        <v>0</v>
      </c>
      <c r="M55" s="37">
        <v>0</v>
      </c>
      <c r="N55" s="37">
        <v>0</v>
      </c>
      <c r="R55" s="3" t="s">
        <v>39</v>
      </c>
      <c r="S55" s="3">
        <v>802</v>
      </c>
      <c r="T55" s="3">
        <v>3.1312203640784216E+19</v>
      </c>
      <c r="U55" s="3">
        <v>3.9042647931152392E+16</v>
      </c>
      <c r="V55" s="3"/>
      <c r="W55" s="3"/>
    </row>
    <row r="56" spans="1:26" ht="14.5" thickBot="1" x14ac:dyDescent="0.35">
      <c r="A56" s="36">
        <v>2007</v>
      </c>
      <c r="B56" s="36" t="s">
        <v>9</v>
      </c>
      <c r="C56" s="36" t="s">
        <v>17</v>
      </c>
      <c r="D56" s="37">
        <v>93100595</v>
      </c>
      <c r="E56" s="37">
        <v>114100872.803</v>
      </c>
      <c r="F56" s="37">
        <v>207201467.803</v>
      </c>
      <c r="G56" s="37">
        <v>21000277.803000003</v>
      </c>
      <c r="H56" s="37">
        <v>2.7</v>
      </c>
      <c r="I56" s="37">
        <v>2064.23</v>
      </c>
      <c r="J56" s="37">
        <v>232989.141</v>
      </c>
      <c r="K56" s="37">
        <v>0</v>
      </c>
      <c r="L56" s="37">
        <v>0</v>
      </c>
      <c r="M56" s="37">
        <v>0</v>
      </c>
      <c r="N56" s="37">
        <v>0</v>
      </c>
      <c r="R56" s="4" t="s">
        <v>4</v>
      </c>
      <c r="S56" s="4">
        <v>805</v>
      </c>
      <c r="T56" s="4">
        <v>6.0771812652596249E+19</v>
      </c>
      <c r="U56" s="4"/>
      <c r="V56" s="4"/>
      <c r="W56" s="4"/>
    </row>
    <row r="57" spans="1:26" ht="14.5" thickBot="1" x14ac:dyDescent="0.35">
      <c r="A57" s="36">
        <v>2007</v>
      </c>
      <c r="B57" s="36" t="s">
        <v>125</v>
      </c>
      <c r="C57" s="36" t="s">
        <v>488</v>
      </c>
      <c r="D57" s="37">
        <v>87045335.180000007</v>
      </c>
      <c r="E57" s="37">
        <v>122232810.734</v>
      </c>
      <c r="F57" s="37">
        <v>209278145.914</v>
      </c>
      <c r="G57" s="37">
        <v>35187475.55399999</v>
      </c>
      <c r="H57" s="37">
        <v>4.0999999999999996</v>
      </c>
      <c r="I57" s="37">
        <v>60812.43</v>
      </c>
      <c r="J57" s="37">
        <v>4398.0730000000003</v>
      </c>
      <c r="K57" s="37">
        <v>0</v>
      </c>
      <c r="L57" s="37">
        <v>0</v>
      </c>
      <c r="M57" s="37">
        <v>0</v>
      </c>
      <c r="N57" s="37">
        <v>0</v>
      </c>
    </row>
    <row r="58" spans="1:26" x14ac:dyDescent="0.3">
      <c r="A58" s="36">
        <v>2007</v>
      </c>
      <c r="B58" s="36" t="s">
        <v>160</v>
      </c>
      <c r="C58" s="36" t="s">
        <v>137</v>
      </c>
      <c r="D58" s="37">
        <v>56619379</v>
      </c>
      <c r="E58" s="37">
        <v>54091395</v>
      </c>
      <c r="F58" s="37">
        <v>110710774</v>
      </c>
      <c r="G58" s="37">
        <v>-2527984</v>
      </c>
      <c r="H58" s="37">
        <v>4.5999999999999996</v>
      </c>
      <c r="I58" s="37">
        <v>24907.919999999998</v>
      </c>
      <c r="J58" s="37">
        <v>6922.6850000000004</v>
      </c>
      <c r="K58" s="37">
        <v>0</v>
      </c>
      <c r="L58" s="37">
        <v>0</v>
      </c>
      <c r="M58" s="37">
        <v>0</v>
      </c>
      <c r="N58" s="37">
        <v>0</v>
      </c>
      <c r="R58" s="5"/>
      <c r="S58" s="5" t="s">
        <v>46</v>
      </c>
      <c r="T58" s="5" t="s">
        <v>35</v>
      </c>
      <c r="U58" s="5" t="s">
        <v>47</v>
      </c>
      <c r="V58" s="5" t="s">
        <v>48</v>
      </c>
      <c r="W58" s="5" t="s">
        <v>49</v>
      </c>
      <c r="X58" s="5" t="s">
        <v>50</v>
      </c>
      <c r="Y58" s="5" t="s">
        <v>51</v>
      </c>
      <c r="Z58" s="5" t="s">
        <v>52</v>
      </c>
    </row>
    <row r="59" spans="1:26" x14ac:dyDescent="0.3">
      <c r="A59" s="36">
        <v>2007</v>
      </c>
      <c r="B59" s="36" t="s">
        <v>124</v>
      </c>
      <c r="C59" s="36" t="s">
        <v>488</v>
      </c>
      <c r="D59" s="37">
        <v>511822513.74800003</v>
      </c>
      <c r="E59" s="37">
        <v>500203413.15700001</v>
      </c>
      <c r="F59" s="37">
        <v>1012025926.905</v>
      </c>
      <c r="G59" s="37">
        <v>-11619100.591000021</v>
      </c>
      <c r="H59" s="37">
        <v>3.6</v>
      </c>
      <c r="I59" s="37">
        <v>37685.360000000001</v>
      </c>
      <c r="J59" s="37">
        <v>59313.510999999999</v>
      </c>
      <c r="K59" s="37">
        <v>0</v>
      </c>
      <c r="L59" s="37">
        <v>0</v>
      </c>
      <c r="M59" s="37">
        <v>0</v>
      </c>
      <c r="N59" s="37">
        <v>0</v>
      </c>
      <c r="R59" s="3" t="s">
        <v>40</v>
      </c>
      <c r="S59" s="3">
        <v>-180752272.54208592</v>
      </c>
      <c r="T59" s="3">
        <v>31377424.871629685</v>
      </c>
      <c r="U59" s="3">
        <v>-5.7605833901785699</v>
      </c>
      <c r="V59" s="3">
        <v>1.1944059024069197E-8</v>
      </c>
      <c r="W59" s="3">
        <v>-242343845.73484558</v>
      </c>
      <c r="X59" s="3">
        <v>-119160699.34932624</v>
      </c>
      <c r="Y59" s="3">
        <v>-242343845.73484558</v>
      </c>
      <c r="Z59" s="3">
        <v>-119160699.34932624</v>
      </c>
    </row>
    <row r="60" spans="1:26" x14ac:dyDescent="0.3">
      <c r="A60" s="36">
        <v>2007</v>
      </c>
      <c r="B60" s="36" t="s">
        <v>438</v>
      </c>
      <c r="C60" s="36" t="s">
        <v>276</v>
      </c>
      <c r="D60" s="37">
        <v>6747629.1310000001</v>
      </c>
      <c r="E60" s="37">
        <v>2223961.3480000002</v>
      </c>
      <c r="F60" s="37">
        <v>8971590.4790000003</v>
      </c>
      <c r="G60" s="37">
        <v>-4523667.7829999998</v>
      </c>
      <c r="H60" s="37">
        <v>4.0999999999999996</v>
      </c>
      <c r="I60" s="37">
        <v>4756.2700000000004</v>
      </c>
      <c r="J60" s="37">
        <v>2775.4670000000001</v>
      </c>
      <c r="K60" s="37">
        <v>0</v>
      </c>
      <c r="L60" s="37">
        <v>0</v>
      </c>
      <c r="M60" s="37">
        <v>0</v>
      </c>
      <c r="N60" s="37">
        <v>0</v>
      </c>
      <c r="R60" s="3" t="s">
        <v>540</v>
      </c>
      <c r="S60" s="3">
        <v>45985155.993583918</v>
      </c>
      <c r="T60" s="3">
        <v>8023294.2511310074</v>
      </c>
      <c r="U60" s="3">
        <v>5.7314557529909358</v>
      </c>
      <c r="V60" s="7">
        <v>1.4091682110630842E-8</v>
      </c>
      <c r="W60" s="3">
        <v>30236020.519997261</v>
      </c>
      <c r="X60" s="3">
        <v>61734291.467170574</v>
      </c>
      <c r="Y60" s="3">
        <v>30236020.519997261</v>
      </c>
      <c r="Z60" s="3">
        <v>61734291.467170574</v>
      </c>
    </row>
    <row r="61" spans="1:26" x14ac:dyDescent="0.3">
      <c r="A61" s="36">
        <v>2007</v>
      </c>
      <c r="B61" s="36" t="s">
        <v>439</v>
      </c>
      <c r="C61" s="36" t="s">
        <v>500</v>
      </c>
      <c r="D61" s="37">
        <v>622243336.42999995</v>
      </c>
      <c r="E61" s="37">
        <v>714327036.48599994</v>
      </c>
      <c r="F61" s="37">
        <v>1336570372.9159999</v>
      </c>
      <c r="G61" s="37">
        <v>92083700.055999994</v>
      </c>
      <c r="H61" s="37">
        <v>6.1</v>
      </c>
      <c r="I61" s="37">
        <v>35342.480000000003</v>
      </c>
      <c r="J61" s="37">
        <v>128505.251</v>
      </c>
      <c r="K61" s="37">
        <v>0</v>
      </c>
      <c r="L61" s="37">
        <v>0</v>
      </c>
      <c r="M61" s="37">
        <v>0</v>
      </c>
      <c r="N61" s="37">
        <v>0</v>
      </c>
      <c r="R61" s="3" t="s">
        <v>5</v>
      </c>
      <c r="S61" s="3">
        <v>3596.5276515276341</v>
      </c>
      <c r="T61" s="3">
        <v>421.62819115087848</v>
      </c>
      <c r="U61" s="3">
        <v>8.5300929278721469</v>
      </c>
      <c r="V61" s="7">
        <v>7.2429844337160713E-17</v>
      </c>
      <c r="W61" s="3">
        <v>2768.9025770786411</v>
      </c>
      <c r="X61" s="3">
        <v>4424.1527259766272</v>
      </c>
      <c r="Y61" s="3">
        <v>2768.9025770786411</v>
      </c>
      <c r="Z61" s="3">
        <v>4424.1527259766272</v>
      </c>
    </row>
    <row r="62" spans="1:26" ht="14.5" thickBot="1" x14ac:dyDescent="0.35">
      <c r="A62" s="36">
        <v>2007</v>
      </c>
      <c r="B62" s="36" t="s">
        <v>161</v>
      </c>
      <c r="C62" s="36" t="s">
        <v>137</v>
      </c>
      <c r="D62" s="37">
        <v>13531100.49</v>
      </c>
      <c r="E62" s="37">
        <v>5700016.5520000001</v>
      </c>
      <c r="F62" s="37">
        <v>19231117.041999999</v>
      </c>
      <c r="G62" s="37">
        <v>-7831083.9380000001</v>
      </c>
      <c r="H62" s="37">
        <v>4.2</v>
      </c>
      <c r="I62" s="37">
        <v>2762.82</v>
      </c>
      <c r="J62" s="37">
        <v>6193.1909999999998</v>
      </c>
      <c r="K62" s="37">
        <v>0</v>
      </c>
      <c r="L62" s="37">
        <v>0</v>
      </c>
      <c r="M62" s="37">
        <v>0</v>
      </c>
      <c r="N62" s="37">
        <v>0</v>
      </c>
      <c r="R62" s="4" t="s">
        <v>6</v>
      </c>
      <c r="S62" s="4">
        <v>968.8067656896485</v>
      </c>
      <c r="T62" s="4">
        <v>42.386608134212743</v>
      </c>
      <c r="U62" s="4">
        <v>22.856435283097522</v>
      </c>
      <c r="V62" s="8">
        <v>1.9630998767921999E-89</v>
      </c>
      <c r="W62" s="4">
        <v>885.60497688856537</v>
      </c>
      <c r="X62" s="4">
        <v>1052.0085544907317</v>
      </c>
      <c r="Y62" s="4">
        <v>885.60497688856537</v>
      </c>
      <c r="Z62" s="4">
        <v>1052.0085544907317</v>
      </c>
    </row>
    <row r="63" spans="1:26" x14ac:dyDescent="0.3">
      <c r="A63" s="36">
        <v>2007</v>
      </c>
      <c r="B63" s="36" t="s">
        <v>440</v>
      </c>
      <c r="C63" s="36" t="s">
        <v>137</v>
      </c>
      <c r="D63" s="37">
        <v>32686612.798999999</v>
      </c>
      <c r="E63" s="37">
        <v>47747902.403999999</v>
      </c>
      <c r="F63" s="37">
        <v>80434515.202999994</v>
      </c>
      <c r="G63" s="37">
        <v>15061289.605</v>
      </c>
      <c r="H63" s="37">
        <v>4.2</v>
      </c>
      <c r="I63" s="37">
        <v>6733.45</v>
      </c>
      <c r="J63" s="37">
        <v>15841.355</v>
      </c>
      <c r="K63" s="37">
        <v>0</v>
      </c>
      <c r="L63" s="37">
        <v>0</v>
      </c>
      <c r="M63" s="37">
        <v>0</v>
      </c>
      <c r="N63" s="37">
        <v>0</v>
      </c>
    </row>
    <row r="64" spans="1:26" x14ac:dyDescent="0.3">
      <c r="A64" s="36">
        <v>2007</v>
      </c>
      <c r="B64" s="36" t="s">
        <v>246</v>
      </c>
      <c r="C64" s="36" t="s">
        <v>276</v>
      </c>
      <c r="D64" s="37">
        <v>8989261.7740000002</v>
      </c>
      <c r="E64" s="37">
        <v>4080799.73</v>
      </c>
      <c r="F64" s="37">
        <v>13070061.504000001</v>
      </c>
      <c r="G64" s="37">
        <v>-4908462.0439999998</v>
      </c>
      <c r="H64" s="37">
        <v>3.4</v>
      </c>
      <c r="I64" s="37">
        <v>895.226</v>
      </c>
      <c r="J64" s="37">
        <v>38085.909</v>
      </c>
      <c r="K64" s="37">
        <v>0</v>
      </c>
      <c r="L64" s="37">
        <v>0</v>
      </c>
      <c r="M64" s="37">
        <v>0</v>
      </c>
      <c r="N64" s="37">
        <v>0</v>
      </c>
      <c r="R64" t="s">
        <v>567</v>
      </c>
    </row>
    <row r="65" spans="1:26" ht="14.5" thickBot="1" x14ac:dyDescent="0.35">
      <c r="A65" s="36">
        <v>2007</v>
      </c>
      <c r="B65" s="36" t="s">
        <v>479</v>
      </c>
      <c r="C65" s="36" t="s">
        <v>500</v>
      </c>
      <c r="D65" s="37">
        <v>356841657.96600002</v>
      </c>
      <c r="E65" s="37">
        <v>371477103.60399997</v>
      </c>
      <c r="F65" s="37">
        <v>728318761.56999993</v>
      </c>
      <c r="G65" s="37">
        <v>14635445.637999952</v>
      </c>
      <c r="H65" s="37">
        <v>5.0999999999999996</v>
      </c>
      <c r="I65" s="37">
        <v>23060.71</v>
      </c>
      <c r="J65" s="37">
        <v>49062.428999999996</v>
      </c>
      <c r="K65" s="37">
        <v>0</v>
      </c>
      <c r="L65" s="37">
        <v>0</v>
      </c>
      <c r="M65" s="37">
        <v>0</v>
      </c>
      <c r="N65" s="37">
        <v>0</v>
      </c>
    </row>
    <row r="66" spans="1:26" x14ac:dyDescent="0.3">
      <c r="A66" s="36">
        <v>2007</v>
      </c>
      <c r="B66" s="36" t="s">
        <v>162</v>
      </c>
      <c r="C66" s="36" t="s">
        <v>137</v>
      </c>
      <c r="D66" s="37">
        <v>21362495.234999999</v>
      </c>
      <c r="E66" s="37">
        <v>62691155.983000003</v>
      </c>
      <c r="F66" s="37">
        <v>84053651.217999995</v>
      </c>
      <c r="G66" s="37">
        <v>41328660.748000003</v>
      </c>
      <c r="H66" s="37">
        <v>4.3</v>
      </c>
      <c r="I66" s="37">
        <v>33732.519999999997</v>
      </c>
      <c r="J66" s="37">
        <v>2503.41</v>
      </c>
      <c r="K66" s="37">
        <v>0</v>
      </c>
      <c r="L66" s="37">
        <v>0</v>
      </c>
      <c r="M66" s="37">
        <v>0</v>
      </c>
      <c r="N66" s="37">
        <v>0</v>
      </c>
      <c r="R66" s="6" t="s">
        <v>31</v>
      </c>
      <c r="S66" s="6"/>
    </row>
    <row r="67" spans="1:26" x14ac:dyDescent="0.3">
      <c r="A67" s="36">
        <v>2007</v>
      </c>
      <c r="B67" s="36" t="s">
        <v>123</v>
      </c>
      <c r="C67" s="36" t="s">
        <v>488</v>
      </c>
      <c r="D67" s="37">
        <v>15185449.486</v>
      </c>
      <c r="E67" s="37">
        <v>7893151.4809999997</v>
      </c>
      <c r="F67" s="37">
        <v>23078600.967</v>
      </c>
      <c r="G67" s="37">
        <v>-7292298.0049999999</v>
      </c>
      <c r="H67" s="37">
        <v>4.0999999999999996</v>
      </c>
      <c r="I67" s="37">
        <v>14010.24</v>
      </c>
      <c r="J67" s="37">
        <v>2198.518</v>
      </c>
      <c r="K67" s="37">
        <v>0</v>
      </c>
      <c r="L67" s="37">
        <v>0</v>
      </c>
      <c r="M67" s="37">
        <v>0</v>
      </c>
      <c r="N67" s="37">
        <v>0</v>
      </c>
      <c r="R67" s="3" t="s">
        <v>32</v>
      </c>
      <c r="S67" s="3">
        <v>6.8647331042537105E-2</v>
      </c>
    </row>
    <row r="68" spans="1:26" x14ac:dyDescent="0.3">
      <c r="A68" s="36">
        <v>2007</v>
      </c>
      <c r="B68" s="36" t="s">
        <v>163</v>
      </c>
      <c r="C68" s="36" t="s">
        <v>137</v>
      </c>
      <c r="D68" s="37">
        <v>11814556.538000001</v>
      </c>
      <c r="E68" s="37">
        <v>3574000</v>
      </c>
      <c r="F68" s="37">
        <v>15388556.538000001</v>
      </c>
      <c r="G68" s="37">
        <v>-8240556.5380000006</v>
      </c>
      <c r="H68" s="37">
        <v>2.1</v>
      </c>
      <c r="I68" s="37">
        <v>6086.8</v>
      </c>
      <c r="J68" s="37">
        <v>4086.4659999999999</v>
      </c>
      <c r="K68" s="37">
        <v>0</v>
      </c>
      <c r="L68" s="37">
        <v>0</v>
      </c>
      <c r="M68" s="37">
        <v>0</v>
      </c>
      <c r="N68" s="37">
        <v>0</v>
      </c>
      <c r="R68" s="3" t="s">
        <v>33</v>
      </c>
      <c r="S68" s="3">
        <v>4.7124560592636776E-3</v>
      </c>
    </row>
    <row r="69" spans="1:26" x14ac:dyDescent="0.3">
      <c r="A69" s="36">
        <v>2007</v>
      </c>
      <c r="B69" s="36" t="s">
        <v>247</v>
      </c>
      <c r="C69" s="36" t="s">
        <v>276</v>
      </c>
      <c r="D69" s="37">
        <v>1731870.767</v>
      </c>
      <c r="E69" s="37">
        <v>769411</v>
      </c>
      <c r="F69" s="37">
        <v>2501281.767</v>
      </c>
      <c r="G69" s="37">
        <v>-962459.76699999999</v>
      </c>
      <c r="H69" s="37">
        <v>2.5</v>
      </c>
      <c r="I69" s="37">
        <v>1001.12</v>
      </c>
      <c r="J69" s="37">
        <v>1982.287</v>
      </c>
      <c r="K69" s="37">
        <v>0</v>
      </c>
      <c r="L69" s="37">
        <v>0</v>
      </c>
      <c r="M69" s="37">
        <v>0</v>
      </c>
      <c r="N69" s="37">
        <v>0</v>
      </c>
      <c r="R69" s="3" t="s">
        <v>34</v>
      </c>
      <c r="S69" s="3">
        <v>-4.1943065632455354E-3</v>
      </c>
    </row>
    <row r="70" spans="1:26" x14ac:dyDescent="0.3">
      <c r="A70" s="36">
        <v>2007</v>
      </c>
      <c r="B70" s="36" t="s">
        <v>122</v>
      </c>
      <c r="C70" s="36" t="s">
        <v>488</v>
      </c>
      <c r="D70" s="37">
        <v>24445067.456999999</v>
      </c>
      <c r="E70" s="37">
        <v>17162395.776000001</v>
      </c>
      <c r="F70" s="37">
        <v>41607463.232999995</v>
      </c>
      <c r="G70" s="37">
        <v>-7282671.680999998</v>
      </c>
      <c r="H70" s="37">
        <v>4.8</v>
      </c>
      <c r="I70" s="37">
        <v>12313.17</v>
      </c>
      <c r="J70" s="37">
        <v>3260.0909999999999</v>
      </c>
      <c r="K70" s="37">
        <v>0</v>
      </c>
      <c r="L70" s="37">
        <v>0</v>
      </c>
      <c r="M70" s="37">
        <v>0</v>
      </c>
      <c r="N70" s="37">
        <v>0</v>
      </c>
      <c r="R70" s="3" t="s">
        <v>35</v>
      </c>
      <c r="S70" s="3">
        <v>87716735.466039941</v>
      </c>
    </row>
    <row r="71" spans="1:26" ht="14.5" thickBot="1" x14ac:dyDescent="0.35">
      <c r="A71" s="36">
        <v>2007</v>
      </c>
      <c r="B71" s="36" t="s">
        <v>121</v>
      </c>
      <c r="C71" s="36" t="s">
        <v>488</v>
      </c>
      <c r="D71" s="37">
        <v>27565631</v>
      </c>
      <c r="E71" s="37">
        <v>22390355</v>
      </c>
      <c r="F71" s="37">
        <v>49955986</v>
      </c>
      <c r="G71" s="37">
        <v>-5175276</v>
      </c>
      <c r="H71" s="37">
        <v>4.5999999999999996</v>
      </c>
      <c r="I71" s="37">
        <v>107013.82</v>
      </c>
      <c r="J71" s="37">
        <v>474.72199999999998</v>
      </c>
      <c r="K71" s="37">
        <v>0</v>
      </c>
      <c r="L71" s="37">
        <v>0</v>
      </c>
      <c r="M71" s="37">
        <v>0</v>
      </c>
      <c r="N71" s="37">
        <v>0</v>
      </c>
      <c r="R71" s="4" t="s">
        <v>36</v>
      </c>
      <c r="S71" s="4">
        <v>677</v>
      </c>
    </row>
    <row r="72" spans="1:26" x14ac:dyDescent="0.3">
      <c r="A72" s="36">
        <v>2007</v>
      </c>
      <c r="B72" s="36" t="s">
        <v>252</v>
      </c>
      <c r="C72" s="36" t="s">
        <v>276</v>
      </c>
      <c r="D72" s="37">
        <v>2445478.4139999999</v>
      </c>
      <c r="E72" s="37">
        <v>1343309.4210000001</v>
      </c>
      <c r="F72" s="37">
        <v>3788787.835</v>
      </c>
      <c r="G72" s="37">
        <v>-1102168.9929999998</v>
      </c>
      <c r="H72" s="37">
        <v>2.8</v>
      </c>
      <c r="I72" s="37">
        <v>379.06599999999997</v>
      </c>
      <c r="J72" s="37">
        <v>19433.523000000001</v>
      </c>
      <c r="K72" s="37">
        <v>0</v>
      </c>
      <c r="L72" s="37">
        <v>0</v>
      </c>
      <c r="M72" s="37">
        <v>0</v>
      </c>
      <c r="N72" s="37">
        <v>0</v>
      </c>
    </row>
    <row r="73" spans="1:26" ht="14.5" thickBot="1" x14ac:dyDescent="0.35">
      <c r="A73" s="36">
        <v>2007</v>
      </c>
      <c r="B73" s="36" t="s">
        <v>253</v>
      </c>
      <c r="C73" s="36" t="s">
        <v>276</v>
      </c>
      <c r="D73" s="37">
        <v>1377845.298</v>
      </c>
      <c r="E73" s="37">
        <v>868559.18500000006</v>
      </c>
      <c r="F73" s="37">
        <v>2246404.483</v>
      </c>
      <c r="G73" s="37">
        <v>-509286.1129999999</v>
      </c>
      <c r="H73" s="37">
        <v>3.1</v>
      </c>
      <c r="I73" s="37">
        <v>306.89999999999998</v>
      </c>
      <c r="J73" s="37">
        <v>13840.968999999999</v>
      </c>
      <c r="K73" s="37">
        <v>0</v>
      </c>
      <c r="L73" s="37">
        <v>0</v>
      </c>
      <c r="M73" s="37">
        <v>0</v>
      </c>
      <c r="N73" s="37">
        <v>0</v>
      </c>
      <c r="R73" t="s">
        <v>37</v>
      </c>
    </row>
    <row r="74" spans="1:26" x14ac:dyDescent="0.3">
      <c r="A74" s="36">
        <v>2007</v>
      </c>
      <c r="B74" s="36" t="s">
        <v>18</v>
      </c>
      <c r="C74" s="36" t="s">
        <v>17</v>
      </c>
      <c r="D74" s="37">
        <v>146104307.07300001</v>
      </c>
      <c r="E74" s="37">
        <v>175961862.67300001</v>
      </c>
      <c r="F74" s="37">
        <v>322066169.74600005</v>
      </c>
      <c r="G74" s="37">
        <v>29857555.599999994</v>
      </c>
      <c r="H74" s="37">
        <v>5.0999999999999996</v>
      </c>
      <c r="I74" s="37">
        <v>7378.59</v>
      </c>
      <c r="J74" s="37">
        <v>26625.845000000001</v>
      </c>
      <c r="K74" s="37">
        <v>0</v>
      </c>
      <c r="L74" s="37">
        <v>0</v>
      </c>
      <c r="M74" s="37">
        <v>0</v>
      </c>
      <c r="N74" s="37">
        <v>0</v>
      </c>
      <c r="R74" s="5"/>
      <c r="S74" s="5" t="s">
        <v>41</v>
      </c>
      <c r="T74" s="5" t="s">
        <v>42</v>
      </c>
      <c r="U74" s="5" t="s">
        <v>43</v>
      </c>
      <c r="V74" s="5" t="s">
        <v>44</v>
      </c>
      <c r="W74" s="5" t="s">
        <v>45</v>
      </c>
    </row>
    <row r="75" spans="1:26" x14ac:dyDescent="0.3">
      <c r="A75" s="36">
        <v>2007</v>
      </c>
      <c r="B75" s="36" t="s">
        <v>254</v>
      </c>
      <c r="C75" s="36" t="s">
        <v>276</v>
      </c>
      <c r="D75" s="37">
        <v>2184847.3620000002</v>
      </c>
      <c r="E75" s="37">
        <v>1440624.7960000001</v>
      </c>
      <c r="F75" s="37">
        <v>3625472.1580000003</v>
      </c>
      <c r="G75" s="37">
        <v>-744222.56600000011</v>
      </c>
      <c r="H75" s="37">
        <v>3.2</v>
      </c>
      <c r="I75" s="37">
        <v>616.721</v>
      </c>
      <c r="J75" s="37">
        <v>13675.606</v>
      </c>
      <c r="K75" s="37">
        <v>0</v>
      </c>
      <c r="L75" s="37">
        <v>0</v>
      </c>
      <c r="M75" s="37">
        <v>0</v>
      </c>
      <c r="N75" s="37">
        <v>0</v>
      </c>
      <c r="R75" s="3" t="s">
        <v>38</v>
      </c>
      <c r="S75" s="3">
        <v>6</v>
      </c>
      <c r="T75" s="3">
        <v>2.4444782954698752E+16</v>
      </c>
      <c r="U75" s="3">
        <v>4074130492449792</v>
      </c>
      <c r="V75" s="3">
        <v>0.52950493804803578</v>
      </c>
      <c r="W75" s="3">
        <v>0.78607237397239105</v>
      </c>
    </row>
    <row r="76" spans="1:26" x14ac:dyDescent="0.3">
      <c r="A76" s="36">
        <v>2007</v>
      </c>
      <c r="B76" s="36" t="s">
        <v>119</v>
      </c>
      <c r="C76" s="36" t="s">
        <v>488</v>
      </c>
      <c r="D76" s="37">
        <v>4947024.1610000003</v>
      </c>
      <c r="E76" s="37">
        <v>3158339.102</v>
      </c>
      <c r="F76" s="37">
        <v>8105363.2630000003</v>
      </c>
      <c r="G76" s="37">
        <v>-1788685.0590000004</v>
      </c>
      <c r="H76" s="37">
        <v>4.5</v>
      </c>
      <c r="I76" s="37">
        <v>19584.63</v>
      </c>
      <c r="J76" s="37">
        <v>410.32400000000001</v>
      </c>
      <c r="K76" s="37">
        <v>0</v>
      </c>
      <c r="L76" s="37">
        <v>0</v>
      </c>
      <c r="M76" s="37">
        <v>0</v>
      </c>
      <c r="N76" s="37">
        <v>0</v>
      </c>
      <c r="R76" s="3" t="s">
        <v>39</v>
      </c>
      <c r="S76" s="3">
        <v>671</v>
      </c>
      <c r="T76" s="3">
        <v>5.1628254318297027E+18</v>
      </c>
      <c r="U76" s="3">
        <v>7694225680819229</v>
      </c>
      <c r="V76" s="3"/>
      <c r="W76" s="3"/>
    </row>
    <row r="77" spans="1:26" ht="14.5" thickBot="1" x14ac:dyDescent="0.35">
      <c r="A77" s="36">
        <v>2007</v>
      </c>
      <c r="B77" s="36" t="s">
        <v>255</v>
      </c>
      <c r="C77" s="36" t="s">
        <v>276</v>
      </c>
      <c r="D77" s="37">
        <v>1430418.2760000001</v>
      </c>
      <c r="E77" s="37">
        <v>1353710.449</v>
      </c>
      <c r="F77" s="37">
        <v>2784128.7250000001</v>
      </c>
      <c r="G77" s="37">
        <v>-76707.827000000048</v>
      </c>
      <c r="H77" s="37">
        <v>2.1</v>
      </c>
      <c r="I77" s="37">
        <v>1009.07</v>
      </c>
      <c r="J77" s="37">
        <v>3312.665</v>
      </c>
      <c r="K77" s="37">
        <v>0</v>
      </c>
      <c r="L77" s="37">
        <v>0</v>
      </c>
      <c r="M77" s="37">
        <v>0</v>
      </c>
      <c r="N77" s="37">
        <v>0</v>
      </c>
      <c r="R77" s="4" t="s">
        <v>4</v>
      </c>
      <c r="S77" s="4">
        <v>677</v>
      </c>
      <c r="T77" s="4">
        <v>5.1872702147844014E+18</v>
      </c>
      <c r="U77" s="4"/>
      <c r="V77" s="4"/>
      <c r="W77" s="4"/>
    </row>
    <row r="78" spans="1:26" ht="14.5" thickBot="1" x14ac:dyDescent="0.35">
      <c r="A78" s="36">
        <v>2007</v>
      </c>
      <c r="B78" s="36" t="s">
        <v>256</v>
      </c>
      <c r="C78" s="36" t="s">
        <v>276</v>
      </c>
      <c r="D78" s="37">
        <v>3900897.165</v>
      </c>
      <c r="E78" s="37">
        <v>2228669.2089999998</v>
      </c>
      <c r="F78" s="37">
        <v>6129566.3739999998</v>
      </c>
      <c r="G78" s="37">
        <v>-1672227.9560000002</v>
      </c>
      <c r="H78" s="37">
        <v>4.0999999999999996</v>
      </c>
      <c r="I78" s="37">
        <v>6574.66</v>
      </c>
      <c r="J78" s="37">
        <v>1233.9110000000001</v>
      </c>
      <c r="K78" s="37">
        <v>0</v>
      </c>
      <c r="L78" s="37">
        <v>0</v>
      </c>
      <c r="M78" s="37">
        <v>0</v>
      </c>
      <c r="N78" s="37">
        <v>0</v>
      </c>
    </row>
    <row r="79" spans="1:26" x14ac:dyDescent="0.3">
      <c r="A79" s="36">
        <v>2007</v>
      </c>
      <c r="B79" s="36" t="s">
        <v>445</v>
      </c>
      <c r="C79" s="36" t="s">
        <v>498</v>
      </c>
      <c r="D79" s="37">
        <v>281926513.23000002</v>
      </c>
      <c r="E79" s="37">
        <v>271821215.42400002</v>
      </c>
      <c r="F79" s="37">
        <v>553747728.65400004</v>
      </c>
      <c r="G79" s="37">
        <v>-10105297.805999994</v>
      </c>
      <c r="H79" s="37">
        <v>4.2</v>
      </c>
      <c r="I79" s="37">
        <v>9588.51</v>
      </c>
      <c r="J79" s="37">
        <v>111836.34600000001</v>
      </c>
      <c r="K79" s="37">
        <v>0</v>
      </c>
      <c r="L79" s="37">
        <v>0</v>
      </c>
      <c r="M79" s="37">
        <v>0</v>
      </c>
      <c r="N79" s="37">
        <v>0</v>
      </c>
      <c r="R79" s="5"/>
      <c r="S79" s="5" t="s">
        <v>46</v>
      </c>
      <c r="T79" s="5" t="s">
        <v>35</v>
      </c>
      <c r="U79" s="5" t="s">
        <v>47</v>
      </c>
      <c r="V79" s="5" t="s">
        <v>48</v>
      </c>
      <c r="W79" s="5" t="s">
        <v>49</v>
      </c>
      <c r="X79" s="5" t="s">
        <v>50</v>
      </c>
      <c r="Y79" s="5" t="s">
        <v>51</v>
      </c>
      <c r="Z79" s="5" t="s">
        <v>52</v>
      </c>
    </row>
    <row r="80" spans="1:26" x14ac:dyDescent="0.3">
      <c r="A80" s="36">
        <v>2007</v>
      </c>
      <c r="B80" s="36" t="s">
        <v>446</v>
      </c>
      <c r="C80" s="36" t="s">
        <v>500</v>
      </c>
      <c r="D80" s="37">
        <v>2117033.7149999999</v>
      </c>
      <c r="E80" s="37">
        <v>1886552.7679999999</v>
      </c>
      <c r="F80" s="37">
        <v>4003586.483</v>
      </c>
      <c r="G80" s="37">
        <v>-230480.94699999993</v>
      </c>
      <c r="H80" s="37">
        <v>3.6</v>
      </c>
      <c r="I80" s="37">
        <v>1616.14</v>
      </c>
      <c r="J80" s="37">
        <v>2591.67</v>
      </c>
      <c r="K80" s="37">
        <v>0</v>
      </c>
      <c r="L80" s="37">
        <v>0</v>
      </c>
      <c r="M80" s="37">
        <v>0</v>
      </c>
      <c r="N80" s="37">
        <v>0</v>
      </c>
      <c r="R80" s="3" t="s">
        <v>40</v>
      </c>
      <c r="S80" s="3">
        <v>0</v>
      </c>
      <c r="T80" s="3" t="e">
        <v>#N/A</v>
      </c>
      <c r="U80" s="3" t="e">
        <v>#N/A</v>
      </c>
      <c r="V80" s="3" t="e">
        <v>#N/A</v>
      </c>
      <c r="W80" s="3" t="e">
        <v>#N/A</v>
      </c>
      <c r="X80" s="3" t="e">
        <v>#N/A</v>
      </c>
      <c r="Y80" s="3" t="e">
        <v>#N/A</v>
      </c>
      <c r="Z80" s="3" t="e">
        <v>#N/A</v>
      </c>
    </row>
    <row r="81" spans="1:26" x14ac:dyDescent="0.3">
      <c r="A81" s="36">
        <v>2007</v>
      </c>
      <c r="B81" s="36" t="s">
        <v>257</v>
      </c>
      <c r="C81" s="36" t="s">
        <v>488</v>
      </c>
      <c r="D81" s="37">
        <v>31650391.537999999</v>
      </c>
      <c r="E81" s="37">
        <v>14607345.568</v>
      </c>
      <c r="F81" s="37">
        <v>46257737.105999999</v>
      </c>
      <c r="G81" s="37">
        <v>-17043045.969999999</v>
      </c>
      <c r="H81" s="37">
        <v>3.3</v>
      </c>
      <c r="I81" s="37">
        <v>2549.88</v>
      </c>
      <c r="J81" s="37">
        <v>31225.881000000001</v>
      </c>
      <c r="K81" s="37">
        <v>0</v>
      </c>
      <c r="L81" s="37">
        <v>0</v>
      </c>
      <c r="M81" s="37">
        <v>0</v>
      </c>
      <c r="N81" s="37">
        <v>0</v>
      </c>
      <c r="R81" s="3" t="s">
        <v>5</v>
      </c>
      <c r="S81" s="3">
        <v>-153.87396024079732</v>
      </c>
      <c r="T81" s="3">
        <v>185.22720923913755</v>
      </c>
      <c r="U81" s="3">
        <v>-0.8307308676347781</v>
      </c>
      <c r="V81" s="3">
        <v>0.4064211706060632</v>
      </c>
      <c r="W81" s="3">
        <v>-517.56863923615253</v>
      </c>
      <c r="X81" s="3">
        <v>209.8207187545579</v>
      </c>
      <c r="Y81" s="3">
        <v>-517.56863923615253</v>
      </c>
      <c r="Z81" s="3">
        <v>209.8207187545579</v>
      </c>
    </row>
    <row r="82" spans="1:26" x14ac:dyDescent="0.3">
      <c r="A82" s="36">
        <v>2007</v>
      </c>
      <c r="B82" s="36" t="s">
        <v>258</v>
      </c>
      <c r="C82" s="36" t="s">
        <v>276</v>
      </c>
      <c r="D82" s="37">
        <v>3049746.128</v>
      </c>
      <c r="E82" s="37">
        <v>2412078.6290000002</v>
      </c>
      <c r="F82" s="37">
        <v>5461824.7570000002</v>
      </c>
      <c r="G82" s="37">
        <v>-637667.49899999984</v>
      </c>
      <c r="H82" s="37">
        <v>2.2999999999999998</v>
      </c>
      <c r="I82" s="37">
        <v>423.36599999999999</v>
      </c>
      <c r="J82" s="37">
        <v>22188.386999999999</v>
      </c>
      <c r="K82" s="37">
        <v>0</v>
      </c>
      <c r="L82" s="37">
        <v>0</v>
      </c>
      <c r="M82" s="37">
        <v>0</v>
      </c>
      <c r="N82" s="37">
        <v>0</v>
      </c>
      <c r="R82" s="3" t="s">
        <v>6</v>
      </c>
      <c r="S82" s="3">
        <v>12.934279886392256</v>
      </c>
      <c r="T82" s="3">
        <v>20.915745251593989</v>
      </c>
      <c r="U82" s="3">
        <v>0.6183991883055916</v>
      </c>
      <c r="V82" s="3">
        <v>0.53652208426998726</v>
      </c>
      <c r="W82" s="3">
        <v>-28.133904893124438</v>
      </c>
      <c r="X82" s="3">
        <v>54.002464665908946</v>
      </c>
      <c r="Y82" s="3">
        <v>-28.133904893124438</v>
      </c>
      <c r="Z82" s="3">
        <v>54.002464665908946</v>
      </c>
    </row>
    <row r="83" spans="1:26" x14ac:dyDescent="0.3">
      <c r="A83" s="36">
        <v>2007</v>
      </c>
      <c r="B83" s="36" t="s">
        <v>259</v>
      </c>
      <c r="C83" s="36" t="s">
        <v>276</v>
      </c>
      <c r="D83" s="37">
        <v>3520000</v>
      </c>
      <c r="E83" s="37">
        <v>2921620</v>
      </c>
      <c r="F83" s="37">
        <v>6441620</v>
      </c>
      <c r="G83" s="37">
        <v>-598380</v>
      </c>
      <c r="H83" s="37">
        <v>5</v>
      </c>
      <c r="I83" s="37">
        <v>4378.5600000000004</v>
      </c>
      <c r="J83" s="37">
        <v>2079.915</v>
      </c>
      <c r="K83" s="37">
        <v>0</v>
      </c>
      <c r="L83" s="37">
        <v>0</v>
      </c>
      <c r="M83" s="37">
        <v>0</v>
      </c>
      <c r="N83" s="37">
        <v>0</v>
      </c>
      <c r="R83" s="3" t="s">
        <v>541</v>
      </c>
      <c r="S83" s="3">
        <v>181338.04245490543</v>
      </c>
      <c r="T83" s="3">
        <v>4919591.5605655145</v>
      </c>
      <c r="U83" s="3">
        <v>3.6860385709349484E-2</v>
      </c>
      <c r="V83" s="3">
        <v>0.97060728892948256</v>
      </c>
      <c r="W83" s="3">
        <v>-9478307.9715286531</v>
      </c>
      <c r="X83" s="3">
        <v>9840984.0564384647</v>
      </c>
      <c r="Y83" s="3">
        <v>-9478307.9715286531</v>
      </c>
      <c r="Z83" s="3">
        <v>9840984.0564384647</v>
      </c>
    </row>
    <row r="84" spans="1:26" x14ac:dyDescent="0.3">
      <c r="A84" s="36">
        <v>2007</v>
      </c>
      <c r="B84" s="36" t="s">
        <v>448</v>
      </c>
      <c r="C84" s="36" t="s">
        <v>487</v>
      </c>
      <c r="D84" s="37">
        <v>3107921.37</v>
      </c>
      <c r="E84" s="37">
        <v>924745.47499999998</v>
      </c>
      <c r="F84" s="37">
        <v>4032666.8450000002</v>
      </c>
      <c r="G84" s="37">
        <v>-2183175.895</v>
      </c>
      <c r="H84" s="37">
        <v>3.3</v>
      </c>
      <c r="I84" s="37">
        <v>393.84800000000001</v>
      </c>
      <c r="J84" s="37">
        <v>26214.847000000002</v>
      </c>
      <c r="K84" s="37">
        <v>0</v>
      </c>
      <c r="L84" s="37">
        <v>0</v>
      </c>
      <c r="M84" s="37">
        <v>0</v>
      </c>
      <c r="N84" s="37">
        <v>0</v>
      </c>
      <c r="R84" s="3" t="s">
        <v>542</v>
      </c>
      <c r="S84" s="3">
        <v>-1857431.4249217126</v>
      </c>
      <c r="T84" s="3">
        <v>2132798.7066404019</v>
      </c>
      <c r="U84" s="3">
        <v>-0.87088923072705271</v>
      </c>
      <c r="V84" s="3">
        <v>0.38412610245442025</v>
      </c>
      <c r="W84" s="3">
        <v>-6045193.8177127121</v>
      </c>
      <c r="X84" s="3">
        <v>2330330.9678692864</v>
      </c>
      <c r="Y84" s="3">
        <v>-6045193.8177127121</v>
      </c>
      <c r="Z84" s="3">
        <v>2330330.9678692864</v>
      </c>
    </row>
    <row r="85" spans="1:26" x14ac:dyDescent="0.3">
      <c r="A85" s="36">
        <v>2007</v>
      </c>
      <c r="B85" s="36" t="s">
        <v>117</v>
      </c>
      <c r="C85" s="36" t="s">
        <v>488</v>
      </c>
      <c r="D85" s="37">
        <v>492615686</v>
      </c>
      <c r="E85" s="37">
        <v>550754892</v>
      </c>
      <c r="F85" s="37">
        <v>1043370578</v>
      </c>
      <c r="G85" s="37">
        <v>58139206</v>
      </c>
      <c r="H85" s="37">
        <v>5.2</v>
      </c>
      <c r="I85" s="37">
        <v>51804.2</v>
      </c>
      <c r="J85" s="37">
        <v>16507.056</v>
      </c>
      <c r="K85" s="37">
        <v>0</v>
      </c>
      <c r="L85" s="37">
        <v>0</v>
      </c>
      <c r="M85" s="37">
        <v>0</v>
      </c>
      <c r="N85" s="37">
        <v>0</v>
      </c>
      <c r="R85" s="3" t="s">
        <v>543</v>
      </c>
      <c r="S85" s="3">
        <v>4806869.3637146642</v>
      </c>
      <c r="T85" s="3">
        <v>5026325.2719306685</v>
      </c>
      <c r="U85" s="3">
        <v>0.95633869748908851</v>
      </c>
      <c r="V85" s="3">
        <v>0.3392455643629001</v>
      </c>
      <c r="W85" s="3">
        <v>-5062348.8996829418</v>
      </c>
      <c r="X85" s="3">
        <v>14676087.627112269</v>
      </c>
      <c r="Y85" s="3">
        <v>-5062348.8996829418</v>
      </c>
      <c r="Z85" s="3">
        <v>14676087.627112269</v>
      </c>
    </row>
    <row r="86" spans="1:26" ht="14.5" thickBot="1" x14ac:dyDescent="0.35">
      <c r="A86" s="36">
        <v>2007</v>
      </c>
      <c r="B86" s="36" t="s">
        <v>449</v>
      </c>
      <c r="C86" s="36" t="s">
        <v>497</v>
      </c>
      <c r="D86" s="37">
        <v>30890414.942000002</v>
      </c>
      <c r="E86" s="37">
        <v>26930933.467</v>
      </c>
      <c r="F86" s="37">
        <v>57821348.409000002</v>
      </c>
      <c r="G86" s="37">
        <v>-3959481.4750000015</v>
      </c>
      <c r="H86" s="37">
        <v>5.0999999999999996</v>
      </c>
      <c r="I86" s="37">
        <v>31784.19</v>
      </c>
      <c r="J86" s="37">
        <v>4233.1509999999998</v>
      </c>
      <c r="K86" s="37">
        <v>0</v>
      </c>
      <c r="L86" s="37">
        <v>0</v>
      </c>
      <c r="M86" s="37">
        <v>0</v>
      </c>
      <c r="N86" s="37">
        <v>0</v>
      </c>
      <c r="R86" s="4" t="s">
        <v>544</v>
      </c>
      <c r="S86" s="4">
        <v>-3430764.2547899964</v>
      </c>
      <c r="T86" s="4">
        <v>4947657.7479840424</v>
      </c>
      <c r="U86" s="4">
        <v>-0.69341179797407881</v>
      </c>
      <c r="V86" s="4">
        <v>0.48829111020238325</v>
      </c>
      <c r="W86" s="4">
        <v>-13145518.387422726</v>
      </c>
      <c r="X86" s="4">
        <v>6283989.8778427318</v>
      </c>
      <c r="Y86" s="4">
        <v>-13145518.387422726</v>
      </c>
      <c r="Z86" s="4">
        <v>6283989.8778427318</v>
      </c>
    </row>
    <row r="87" spans="1:26" x14ac:dyDescent="0.3">
      <c r="A87" s="36">
        <v>2007</v>
      </c>
      <c r="B87" s="36" t="s">
        <v>450</v>
      </c>
      <c r="C87" s="36" t="s">
        <v>276</v>
      </c>
      <c r="D87" s="37">
        <v>3989200</v>
      </c>
      <c r="E87" s="37">
        <v>2186200</v>
      </c>
      <c r="F87" s="37">
        <v>6175400</v>
      </c>
      <c r="G87" s="37">
        <v>-1803000</v>
      </c>
      <c r="H87" s="37">
        <v>3.5</v>
      </c>
      <c r="I87" s="37">
        <v>1344.3</v>
      </c>
      <c r="J87" s="37">
        <v>5522.1059999999998</v>
      </c>
      <c r="K87" s="37">
        <v>0</v>
      </c>
      <c r="L87" s="37">
        <v>0</v>
      </c>
      <c r="M87" s="37">
        <v>0</v>
      </c>
      <c r="N87" s="37">
        <v>0</v>
      </c>
    </row>
    <row r="88" spans="1:26" x14ac:dyDescent="0.3">
      <c r="A88" s="36">
        <v>2007</v>
      </c>
      <c r="B88" s="36" t="s">
        <v>260</v>
      </c>
      <c r="C88" s="36" t="s">
        <v>276</v>
      </c>
      <c r="D88" s="37">
        <v>1148715</v>
      </c>
      <c r="E88" s="37">
        <v>627074.82900000003</v>
      </c>
      <c r="F88" s="37">
        <v>1775789.8289999999</v>
      </c>
      <c r="G88" s="37">
        <v>-521640.17099999997</v>
      </c>
      <c r="H88" s="37">
        <v>2.5</v>
      </c>
      <c r="I88" s="37">
        <v>312.75099999999998</v>
      </c>
      <c r="J88" s="37">
        <v>14668.338</v>
      </c>
      <c r="K88" s="37">
        <v>0</v>
      </c>
      <c r="L88" s="37">
        <v>0</v>
      </c>
      <c r="M88" s="37">
        <v>0</v>
      </c>
      <c r="N88" s="37">
        <v>0</v>
      </c>
      <c r="R88" t="s">
        <v>744</v>
      </c>
    </row>
    <row r="89" spans="1:26" ht="14.5" thickBot="1" x14ac:dyDescent="0.35">
      <c r="A89" s="36">
        <v>2007</v>
      </c>
      <c r="B89" s="36" t="s">
        <v>261</v>
      </c>
      <c r="C89" s="36" t="s">
        <v>276</v>
      </c>
      <c r="D89" s="37">
        <v>32357346.936000001</v>
      </c>
      <c r="E89" s="37">
        <v>66605950</v>
      </c>
      <c r="F89" s="37">
        <v>98963296.936000004</v>
      </c>
      <c r="G89" s="37">
        <v>34248603.063999996</v>
      </c>
      <c r="H89" s="37">
        <v>2.4</v>
      </c>
      <c r="I89" s="37">
        <v>1822.79</v>
      </c>
      <c r="J89" s="37">
        <v>146417.024</v>
      </c>
      <c r="K89" s="37">
        <v>0</v>
      </c>
      <c r="L89" s="37">
        <v>0</v>
      </c>
      <c r="M89" s="37">
        <v>0</v>
      </c>
      <c r="N89" s="37">
        <v>0</v>
      </c>
    </row>
    <row r="90" spans="1:26" x14ac:dyDescent="0.3">
      <c r="A90" s="36">
        <v>2007</v>
      </c>
      <c r="B90" s="36" t="s">
        <v>115</v>
      </c>
      <c r="C90" s="36" t="s">
        <v>488</v>
      </c>
      <c r="D90" s="37">
        <v>80297682.393999994</v>
      </c>
      <c r="E90" s="37">
        <v>136357020.662</v>
      </c>
      <c r="F90" s="37">
        <v>216654703.05599999</v>
      </c>
      <c r="G90" s="37">
        <v>56059338.268000007</v>
      </c>
      <c r="H90" s="37">
        <v>5.4</v>
      </c>
      <c r="I90" s="37">
        <v>84946.46</v>
      </c>
      <c r="J90" s="37">
        <v>4719.6480000000001</v>
      </c>
      <c r="K90" s="37">
        <v>0</v>
      </c>
      <c r="L90" s="37">
        <v>0</v>
      </c>
      <c r="M90" s="37">
        <v>0</v>
      </c>
      <c r="N90" s="37">
        <v>0</v>
      </c>
      <c r="R90" s="6" t="s">
        <v>31</v>
      </c>
      <c r="S90" s="6"/>
    </row>
    <row r="91" spans="1:26" x14ac:dyDescent="0.3">
      <c r="A91" s="36">
        <v>2007</v>
      </c>
      <c r="B91" s="36" t="s">
        <v>164</v>
      </c>
      <c r="C91" s="36" t="s">
        <v>137</v>
      </c>
      <c r="D91" s="37">
        <v>16024705.822000001</v>
      </c>
      <c r="E91" s="37">
        <v>24691545.241999999</v>
      </c>
      <c r="F91" s="37">
        <v>40716251.063999996</v>
      </c>
      <c r="G91" s="37">
        <v>8666839.4199999981</v>
      </c>
      <c r="H91" s="37">
        <v>4.8</v>
      </c>
      <c r="I91" s="37">
        <v>15436.81</v>
      </c>
      <c r="J91" s="37">
        <v>2662.7620000000002</v>
      </c>
      <c r="K91" s="37">
        <v>0</v>
      </c>
      <c r="L91" s="37">
        <v>0</v>
      </c>
      <c r="M91" s="37">
        <v>0</v>
      </c>
      <c r="N91" s="37">
        <v>0</v>
      </c>
      <c r="R91" s="3" t="s">
        <v>32</v>
      </c>
      <c r="S91" s="3">
        <v>0.73533524048033183</v>
      </c>
    </row>
    <row r="92" spans="1:26" x14ac:dyDescent="0.3">
      <c r="A92" s="36">
        <v>2007</v>
      </c>
      <c r="B92" s="36" t="s">
        <v>451</v>
      </c>
      <c r="C92" s="36" t="s">
        <v>487</v>
      </c>
      <c r="D92" s="37">
        <v>32593936.068999998</v>
      </c>
      <c r="E92" s="37">
        <v>17838406.583000001</v>
      </c>
      <c r="F92" s="37">
        <v>50432342.651999995</v>
      </c>
      <c r="G92" s="37">
        <v>-14755529.485999998</v>
      </c>
      <c r="H92" s="37">
        <v>3.7</v>
      </c>
      <c r="I92" s="37">
        <v>963.279</v>
      </c>
      <c r="J92" s="37">
        <v>160332.97399999999</v>
      </c>
      <c r="K92" s="37">
        <v>0</v>
      </c>
      <c r="L92" s="37">
        <v>0</v>
      </c>
      <c r="M92" s="37">
        <v>0</v>
      </c>
      <c r="N92" s="37">
        <v>0</v>
      </c>
      <c r="R92" s="3" t="s">
        <v>33</v>
      </c>
      <c r="S92" s="3">
        <v>0.54071791589226748</v>
      </c>
    </row>
    <row r="93" spans="1:26" x14ac:dyDescent="0.3">
      <c r="A93" s="36">
        <v>2007</v>
      </c>
      <c r="B93" s="36" t="s">
        <v>453</v>
      </c>
      <c r="C93" s="36" t="s">
        <v>498</v>
      </c>
      <c r="D93" s="37">
        <v>13268934.578</v>
      </c>
      <c r="E93" s="37">
        <v>8820595.0189999994</v>
      </c>
      <c r="F93" s="37">
        <v>22089529.596999999</v>
      </c>
      <c r="G93" s="37">
        <v>-4448339.5590000004</v>
      </c>
      <c r="H93" s="37">
        <v>4.2</v>
      </c>
      <c r="I93" s="37">
        <v>6127.03</v>
      </c>
      <c r="J93" s="37">
        <v>3453.8069999999998</v>
      </c>
      <c r="K93" s="37">
        <v>0</v>
      </c>
      <c r="L93" s="37">
        <v>0</v>
      </c>
      <c r="M93" s="37">
        <v>0</v>
      </c>
      <c r="N93" s="37">
        <v>0</v>
      </c>
      <c r="R93" s="3" t="s">
        <v>34</v>
      </c>
      <c r="S93" s="3">
        <v>0.53580523270219493</v>
      </c>
    </row>
    <row r="94" spans="1:26" x14ac:dyDescent="0.3">
      <c r="A94" s="36">
        <v>2007</v>
      </c>
      <c r="B94" s="36" t="s">
        <v>455</v>
      </c>
      <c r="C94" s="36" t="s">
        <v>498</v>
      </c>
      <c r="D94" s="37">
        <v>5859421.1969999997</v>
      </c>
      <c r="E94" s="37">
        <v>4723581.2429999998</v>
      </c>
      <c r="F94" s="37">
        <v>10583002.439999999</v>
      </c>
      <c r="G94" s="37">
        <v>-1135839.9539999999</v>
      </c>
      <c r="H94" s="37">
        <v>3.3</v>
      </c>
      <c r="I94" s="37">
        <v>2988.68</v>
      </c>
      <c r="J94" s="37">
        <v>5966.1589999999997</v>
      </c>
      <c r="K94" s="37">
        <v>0</v>
      </c>
      <c r="L94" s="37">
        <v>0</v>
      </c>
      <c r="M94" s="37">
        <v>0</v>
      </c>
      <c r="N94" s="37">
        <v>0</v>
      </c>
      <c r="R94" s="3" t="s">
        <v>35</v>
      </c>
      <c r="S94" s="3">
        <v>220550788.37998438</v>
      </c>
    </row>
    <row r="95" spans="1:26" ht="14.5" thickBot="1" x14ac:dyDescent="0.35">
      <c r="A95" s="36">
        <v>2007</v>
      </c>
      <c r="B95" s="36" t="s">
        <v>456</v>
      </c>
      <c r="C95" s="36" t="s">
        <v>498</v>
      </c>
      <c r="D95" s="37">
        <v>20368278.18</v>
      </c>
      <c r="E95" s="37">
        <v>28084585.254999999</v>
      </c>
      <c r="F95" s="37">
        <v>48452863.435000002</v>
      </c>
      <c r="G95" s="37">
        <v>7716307.0749999993</v>
      </c>
      <c r="H95" s="37">
        <v>3.9</v>
      </c>
      <c r="I95" s="37">
        <v>3587.8</v>
      </c>
      <c r="J95" s="37">
        <v>28292.723999999998</v>
      </c>
      <c r="K95" s="37">
        <v>0</v>
      </c>
      <c r="L95" s="37">
        <v>0</v>
      </c>
      <c r="M95" s="37">
        <v>0</v>
      </c>
      <c r="N95" s="37">
        <v>0</v>
      </c>
      <c r="R95" s="4" t="s">
        <v>36</v>
      </c>
      <c r="S95" s="4">
        <v>677</v>
      </c>
    </row>
    <row r="96" spans="1:26" x14ac:dyDescent="0.3">
      <c r="A96" s="36">
        <v>2007</v>
      </c>
      <c r="B96" s="36" t="s">
        <v>12</v>
      </c>
      <c r="C96" s="36" t="s">
        <v>17</v>
      </c>
      <c r="D96" s="37">
        <v>57995660.905000001</v>
      </c>
      <c r="E96" s="37">
        <v>50465711.125</v>
      </c>
      <c r="F96" s="37">
        <v>108461372.03</v>
      </c>
      <c r="G96" s="37">
        <v>-7529949.7800000012</v>
      </c>
      <c r="H96" s="37">
        <v>3.2</v>
      </c>
      <c r="I96" s="37">
        <v>1683.69</v>
      </c>
      <c r="J96" s="37">
        <v>89293.49</v>
      </c>
      <c r="K96" s="37">
        <v>0</v>
      </c>
      <c r="L96" s="37">
        <v>0</v>
      </c>
      <c r="M96" s="37">
        <v>0</v>
      </c>
      <c r="N96" s="37">
        <v>0</v>
      </c>
    </row>
    <row r="97" spans="1:26" ht="14.5" thickBot="1" x14ac:dyDescent="0.35">
      <c r="A97" s="36">
        <v>2007</v>
      </c>
      <c r="B97" s="36" t="s">
        <v>114</v>
      </c>
      <c r="C97" s="36" t="s">
        <v>488</v>
      </c>
      <c r="D97" s="37">
        <v>164172482.403</v>
      </c>
      <c r="E97" s="37">
        <v>138784983.21599999</v>
      </c>
      <c r="F97" s="37">
        <v>302957465.61899996</v>
      </c>
      <c r="G97" s="37">
        <v>-25387499.187000006</v>
      </c>
      <c r="H97" s="37">
        <v>3.4</v>
      </c>
      <c r="I97" s="37">
        <v>11264.72</v>
      </c>
      <c r="J97" s="37">
        <v>38329.584999999999</v>
      </c>
      <c r="K97" s="37">
        <v>0</v>
      </c>
      <c r="L97" s="37">
        <v>0</v>
      </c>
      <c r="M97" s="37">
        <v>0</v>
      </c>
      <c r="N97" s="37">
        <v>0</v>
      </c>
      <c r="R97" t="s">
        <v>37</v>
      </c>
    </row>
    <row r="98" spans="1:26" x14ac:dyDescent="0.3">
      <c r="A98" s="36">
        <v>2007</v>
      </c>
      <c r="B98" s="36" t="s">
        <v>113</v>
      </c>
      <c r="C98" s="36" t="s">
        <v>488</v>
      </c>
      <c r="D98" s="37">
        <v>82267209.952000007</v>
      </c>
      <c r="E98" s="37">
        <v>52483606.244000003</v>
      </c>
      <c r="F98" s="37">
        <v>134750816.19600001</v>
      </c>
      <c r="G98" s="37">
        <v>-29783603.708000004</v>
      </c>
      <c r="H98" s="37">
        <v>5.4</v>
      </c>
      <c r="I98" s="37">
        <v>22811.57</v>
      </c>
      <c r="J98" s="37">
        <v>10630.12</v>
      </c>
      <c r="K98" s="37">
        <v>0</v>
      </c>
      <c r="L98" s="37">
        <v>0</v>
      </c>
      <c r="M98" s="37">
        <v>0</v>
      </c>
      <c r="N98" s="37">
        <v>0</v>
      </c>
      <c r="R98" s="5"/>
      <c r="S98" s="5" t="s">
        <v>41</v>
      </c>
      <c r="T98" s="5" t="s">
        <v>42</v>
      </c>
      <c r="U98" s="5" t="s">
        <v>43</v>
      </c>
      <c r="V98" s="5" t="s">
        <v>44</v>
      </c>
      <c r="W98" s="5" t="s">
        <v>45</v>
      </c>
    </row>
    <row r="99" spans="1:26" x14ac:dyDescent="0.3">
      <c r="A99" s="36">
        <v>2007</v>
      </c>
      <c r="B99" s="36" t="s">
        <v>165</v>
      </c>
      <c r="C99" s="36" t="s">
        <v>137</v>
      </c>
      <c r="D99" s="37">
        <v>23429162.835999999</v>
      </c>
      <c r="E99" s="37">
        <v>42019942.579999998</v>
      </c>
      <c r="F99" s="37">
        <v>65449105.415999994</v>
      </c>
      <c r="G99" s="37">
        <v>18590779.743999999</v>
      </c>
      <c r="H99" s="37">
        <v>4.9000000000000004</v>
      </c>
      <c r="I99" s="37">
        <v>69166.960000000006</v>
      </c>
      <c r="J99" s="37">
        <v>1189.633</v>
      </c>
      <c r="K99" s="37">
        <v>0</v>
      </c>
      <c r="L99" s="37">
        <v>0</v>
      </c>
      <c r="M99" s="37">
        <v>0</v>
      </c>
      <c r="N99" s="37">
        <v>0</v>
      </c>
      <c r="R99" s="3" t="s">
        <v>38</v>
      </c>
      <c r="S99" s="3">
        <v>6</v>
      </c>
      <c r="T99" s="3">
        <v>3.8426515463234732E+19</v>
      </c>
      <c r="U99" s="3">
        <v>6.4044192438724557E+18</v>
      </c>
      <c r="V99" s="3">
        <v>131.6626296119596</v>
      </c>
      <c r="W99" s="3">
        <v>7.9603813680794407E-110</v>
      </c>
    </row>
    <row r="100" spans="1:26" x14ac:dyDescent="0.3">
      <c r="A100" s="36">
        <v>2007</v>
      </c>
      <c r="B100" s="36" t="s">
        <v>111</v>
      </c>
      <c r="C100" s="36" t="s">
        <v>488</v>
      </c>
      <c r="D100" s="37">
        <v>69946195.079999998</v>
      </c>
      <c r="E100" s="37">
        <v>40264716.419</v>
      </c>
      <c r="F100" s="37">
        <v>110210911.499</v>
      </c>
      <c r="G100" s="37">
        <v>-29681478.660999998</v>
      </c>
      <c r="H100" s="37">
        <v>4</v>
      </c>
      <c r="I100" s="37">
        <v>8262.41</v>
      </c>
      <c r="J100" s="37">
        <v>21036.111000000001</v>
      </c>
      <c r="K100" s="37">
        <v>0</v>
      </c>
      <c r="L100" s="37">
        <v>0</v>
      </c>
      <c r="M100" s="37">
        <v>0</v>
      </c>
      <c r="N100" s="37">
        <v>0</v>
      </c>
      <c r="R100" s="3" t="s">
        <v>39</v>
      </c>
      <c r="S100" s="3">
        <v>671</v>
      </c>
      <c r="T100" s="3">
        <v>3.2639218321126908E+19</v>
      </c>
      <c r="U100" s="3">
        <v>4.8642650255032648E+16</v>
      </c>
      <c r="V100" s="3"/>
      <c r="W100" s="3"/>
    </row>
    <row r="101" spans="1:26" ht="14.5" thickBot="1" x14ac:dyDescent="0.35">
      <c r="A101" s="36">
        <v>2007</v>
      </c>
      <c r="B101" s="36" t="s">
        <v>110</v>
      </c>
      <c r="C101" s="36" t="s">
        <v>488</v>
      </c>
      <c r="D101" s="37">
        <v>199725954.50600001</v>
      </c>
      <c r="E101" s="37">
        <v>352266398.77100003</v>
      </c>
      <c r="F101" s="37">
        <v>551992353.27700007</v>
      </c>
      <c r="G101" s="37">
        <v>152540444.26500002</v>
      </c>
      <c r="H101" s="37">
        <v>4.0999999999999996</v>
      </c>
      <c r="I101" s="37">
        <v>9721.86</v>
      </c>
      <c r="J101" s="37">
        <v>143150.14199999999</v>
      </c>
      <c r="K101" s="37">
        <v>0</v>
      </c>
      <c r="L101" s="37">
        <v>0</v>
      </c>
      <c r="M101" s="37">
        <v>0</v>
      </c>
      <c r="N101" s="37">
        <v>0</v>
      </c>
      <c r="R101" s="4" t="s">
        <v>4</v>
      </c>
      <c r="S101" s="4">
        <v>677</v>
      </c>
      <c r="T101" s="4">
        <v>7.106573378436164E+19</v>
      </c>
      <c r="U101" s="4"/>
      <c r="V101" s="4"/>
      <c r="W101" s="4"/>
    </row>
    <row r="102" spans="1:26" ht="14.5" thickBot="1" x14ac:dyDescent="0.35">
      <c r="A102" s="36">
        <v>2007</v>
      </c>
      <c r="B102" s="36" t="s">
        <v>262</v>
      </c>
      <c r="C102" s="36" t="s">
        <v>276</v>
      </c>
      <c r="D102" s="37">
        <v>770620</v>
      </c>
      <c r="E102" s="37">
        <v>183512.81200000001</v>
      </c>
      <c r="F102" s="37">
        <v>954132.81200000003</v>
      </c>
      <c r="G102" s="37">
        <v>-587107.18799999997</v>
      </c>
      <c r="H102" s="37">
        <v>4.4000000000000004</v>
      </c>
      <c r="I102" s="37">
        <v>415.70600000000002</v>
      </c>
      <c r="J102" s="37">
        <v>9447.402</v>
      </c>
      <c r="K102" s="37">
        <v>0</v>
      </c>
      <c r="L102" s="37">
        <v>0</v>
      </c>
      <c r="M102" s="37">
        <v>0</v>
      </c>
      <c r="N102" s="37">
        <v>0</v>
      </c>
    </row>
    <row r="103" spans="1:26" x14ac:dyDescent="0.3">
      <c r="A103" s="36">
        <v>2007</v>
      </c>
      <c r="B103" s="36" t="s">
        <v>166</v>
      </c>
      <c r="C103" s="36" t="s">
        <v>137</v>
      </c>
      <c r="D103" s="37">
        <v>87816600.598000005</v>
      </c>
      <c r="E103" s="37">
        <v>232855982.63999999</v>
      </c>
      <c r="F103" s="37">
        <v>320672583.23799998</v>
      </c>
      <c r="G103" s="37">
        <v>145039382.042</v>
      </c>
      <c r="H103" s="37">
        <v>5.2</v>
      </c>
      <c r="I103" s="37">
        <v>16666.63</v>
      </c>
      <c r="J103" s="37">
        <v>25252.569</v>
      </c>
      <c r="K103" s="37">
        <v>0</v>
      </c>
      <c r="L103" s="37">
        <v>0</v>
      </c>
      <c r="M103" s="37">
        <v>0</v>
      </c>
      <c r="N103" s="37">
        <v>0</v>
      </c>
      <c r="R103" s="5"/>
      <c r="S103" s="5" t="s">
        <v>46</v>
      </c>
      <c r="T103" s="5" t="s">
        <v>35</v>
      </c>
      <c r="U103" s="5" t="s">
        <v>47</v>
      </c>
      <c r="V103" s="5" t="s">
        <v>48</v>
      </c>
      <c r="W103" s="5" t="s">
        <v>49</v>
      </c>
      <c r="X103" s="5" t="s">
        <v>50</v>
      </c>
      <c r="Y103" s="5" t="s">
        <v>51</v>
      </c>
      <c r="Z103" s="5" t="s">
        <v>52</v>
      </c>
    </row>
    <row r="104" spans="1:26" x14ac:dyDescent="0.3">
      <c r="A104" s="36">
        <v>2007</v>
      </c>
      <c r="B104" s="36" t="s">
        <v>264</v>
      </c>
      <c r="C104" s="36" t="s">
        <v>276</v>
      </c>
      <c r="D104" s="37">
        <v>4871391.682</v>
      </c>
      <c r="E104" s="37">
        <v>1546256.0220000001</v>
      </c>
      <c r="F104" s="37">
        <v>6417647.7039999999</v>
      </c>
      <c r="G104" s="37">
        <v>-3325135.66</v>
      </c>
      <c r="H104" s="37">
        <v>3.2</v>
      </c>
      <c r="I104" s="37">
        <v>1204.9100000000001</v>
      </c>
      <c r="J104" s="37">
        <v>11873.557000000001</v>
      </c>
      <c r="K104" s="37">
        <v>0</v>
      </c>
      <c r="L104" s="37">
        <v>0</v>
      </c>
      <c r="M104" s="37">
        <v>0</v>
      </c>
      <c r="N104" s="37">
        <v>0</v>
      </c>
      <c r="R104" s="3" t="s">
        <v>40</v>
      </c>
      <c r="S104" s="3">
        <v>0</v>
      </c>
      <c r="T104" s="3" t="e">
        <v>#N/A</v>
      </c>
      <c r="U104" s="3" t="e">
        <v>#N/A</v>
      </c>
      <c r="V104" s="3" t="e">
        <v>#N/A</v>
      </c>
      <c r="W104" s="3" t="e">
        <v>#N/A</v>
      </c>
      <c r="X104" s="3" t="e">
        <v>#N/A</v>
      </c>
      <c r="Y104" s="3" t="e">
        <v>#N/A</v>
      </c>
      <c r="Z104" s="3" t="e">
        <v>#N/A</v>
      </c>
    </row>
    <row r="105" spans="1:26" x14ac:dyDescent="0.3">
      <c r="A105" s="36">
        <v>2007</v>
      </c>
      <c r="B105" s="36" t="s">
        <v>13</v>
      </c>
      <c r="C105" s="36" t="s">
        <v>17</v>
      </c>
      <c r="D105" s="37">
        <v>264766012.197</v>
      </c>
      <c r="E105" s="37">
        <v>301594913.31099999</v>
      </c>
      <c r="F105" s="37">
        <v>566360925.50800002</v>
      </c>
      <c r="G105" s="37">
        <v>36828901.113999993</v>
      </c>
      <c r="H105" s="37">
        <v>6.2</v>
      </c>
      <c r="I105" s="37">
        <v>39223.54</v>
      </c>
      <c r="J105" s="37">
        <v>4732.5280000000002</v>
      </c>
      <c r="K105" s="37">
        <v>0</v>
      </c>
      <c r="L105" s="37">
        <v>0</v>
      </c>
      <c r="M105" s="37">
        <v>0</v>
      </c>
      <c r="N105" s="37">
        <v>0</v>
      </c>
      <c r="R105" s="3" t="s">
        <v>5</v>
      </c>
      <c r="S105" s="3">
        <v>4368.9632575134692</v>
      </c>
      <c r="T105" s="3">
        <v>465.72648662845205</v>
      </c>
      <c r="U105" s="3">
        <v>9.3809636835169883</v>
      </c>
      <c r="V105" s="7">
        <v>9.8927306066942404E-20</v>
      </c>
      <c r="W105" s="3">
        <v>3454.5066517602154</v>
      </c>
      <c r="X105" s="3">
        <v>5283.419863266723</v>
      </c>
      <c r="Y105" s="3">
        <v>3454.5066517602154</v>
      </c>
      <c r="Z105" s="3">
        <v>5283.419863266723</v>
      </c>
    </row>
    <row r="106" spans="1:26" x14ac:dyDescent="0.3">
      <c r="A106" s="36">
        <v>2007</v>
      </c>
      <c r="B106" s="36" t="s">
        <v>107</v>
      </c>
      <c r="C106" s="36" t="s">
        <v>488</v>
      </c>
      <c r="D106" s="37">
        <v>29476189.618999999</v>
      </c>
      <c r="E106" s="37">
        <v>30101742</v>
      </c>
      <c r="F106" s="37">
        <v>59577931.619000003</v>
      </c>
      <c r="G106" s="37">
        <v>625552.38100000098</v>
      </c>
      <c r="H106" s="37">
        <v>5.0999999999999996</v>
      </c>
      <c r="I106" s="37">
        <v>23959.17</v>
      </c>
      <c r="J106" s="37">
        <v>2013.539</v>
      </c>
      <c r="K106" s="37">
        <v>0</v>
      </c>
      <c r="L106" s="37">
        <v>0</v>
      </c>
      <c r="M106" s="37">
        <v>0</v>
      </c>
      <c r="N106" s="37">
        <v>0</v>
      </c>
      <c r="R106" s="3" t="s">
        <v>6</v>
      </c>
      <c r="S106" s="3">
        <v>943.48567527266027</v>
      </c>
      <c r="T106" s="3">
        <v>52.58955523464406</v>
      </c>
      <c r="U106" s="3">
        <v>17.940552474022954</v>
      </c>
      <c r="V106" s="7">
        <v>4.3718496400339507E-59</v>
      </c>
      <c r="W106" s="3">
        <v>840.22578441678138</v>
      </c>
      <c r="X106" s="3">
        <v>1046.7455661285392</v>
      </c>
      <c r="Y106" s="3">
        <v>840.22578441678138</v>
      </c>
      <c r="Z106" s="3">
        <v>1046.7455661285392</v>
      </c>
    </row>
    <row r="107" spans="1:26" x14ac:dyDescent="0.3">
      <c r="A107" s="36">
        <v>2007</v>
      </c>
      <c r="B107" s="36" t="s">
        <v>268</v>
      </c>
      <c r="C107" s="36" t="s">
        <v>276</v>
      </c>
      <c r="D107" s="37">
        <v>79872587.203999996</v>
      </c>
      <c r="E107" s="37">
        <v>64026608.364</v>
      </c>
      <c r="F107" s="37">
        <v>143899195.56799999</v>
      </c>
      <c r="G107" s="37">
        <v>-15845978.839999996</v>
      </c>
      <c r="H107" s="37">
        <v>4.0999999999999996</v>
      </c>
      <c r="I107" s="37">
        <v>6123.96</v>
      </c>
      <c r="J107" s="37">
        <v>49887.180999999997</v>
      </c>
      <c r="K107" s="37">
        <v>0</v>
      </c>
      <c r="L107" s="37">
        <v>0</v>
      </c>
      <c r="M107" s="37">
        <v>0</v>
      </c>
      <c r="N107" s="37">
        <v>0</v>
      </c>
      <c r="R107" s="3" t="s">
        <v>541</v>
      </c>
      <c r="S107" s="3">
        <v>16083251.300632801</v>
      </c>
      <c r="T107" s="3">
        <v>12369587.073954817</v>
      </c>
      <c r="U107" s="3">
        <v>1.3002253999648388</v>
      </c>
      <c r="V107" s="3">
        <v>0.19397015086220068</v>
      </c>
      <c r="W107" s="3">
        <v>-8204503.2827609293</v>
      </c>
      <c r="X107" s="3">
        <v>40371005.884026527</v>
      </c>
      <c r="Y107" s="3">
        <v>-8204503.2827609293</v>
      </c>
      <c r="Z107" s="3">
        <v>40371005.884026527</v>
      </c>
    </row>
    <row r="108" spans="1:26" x14ac:dyDescent="0.3">
      <c r="A108" s="36">
        <v>2007</v>
      </c>
      <c r="B108" s="36" t="s">
        <v>106</v>
      </c>
      <c r="C108" s="36" t="s">
        <v>488</v>
      </c>
      <c r="D108" s="37">
        <v>391236947.60699999</v>
      </c>
      <c r="E108" s="37">
        <v>253753921.535</v>
      </c>
      <c r="F108" s="37">
        <v>644990869.14199996</v>
      </c>
      <c r="G108" s="37">
        <v>-137483026.072</v>
      </c>
      <c r="H108" s="37">
        <v>4.5999999999999996</v>
      </c>
      <c r="I108" s="37">
        <v>32748.09</v>
      </c>
      <c r="J108" s="37">
        <v>45393.858</v>
      </c>
      <c r="K108" s="37">
        <v>0</v>
      </c>
      <c r="L108" s="37">
        <v>0</v>
      </c>
      <c r="M108" s="37">
        <v>0</v>
      </c>
      <c r="N108" s="37">
        <v>0</v>
      </c>
      <c r="R108" s="3" t="s">
        <v>542</v>
      </c>
      <c r="S108" s="3">
        <v>26155123.422857963</v>
      </c>
      <c r="T108" s="3">
        <v>5362607.6450082446</v>
      </c>
      <c r="U108" s="3">
        <v>4.8773143877502063</v>
      </c>
      <c r="V108" s="7">
        <v>1.3442192436040476E-6</v>
      </c>
      <c r="W108" s="3">
        <v>15625612.806999629</v>
      </c>
      <c r="X108" s="3">
        <v>36684634.038716294</v>
      </c>
      <c r="Y108" s="3">
        <v>15625612.806999629</v>
      </c>
      <c r="Z108" s="3">
        <v>36684634.038716294</v>
      </c>
    </row>
    <row r="109" spans="1:26" x14ac:dyDescent="0.3">
      <c r="A109" s="36">
        <v>2007</v>
      </c>
      <c r="B109" s="36" t="s">
        <v>463</v>
      </c>
      <c r="C109" s="36" t="s">
        <v>487</v>
      </c>
      <c r="D109" s="37">
        <v>11385744.139</v>
      </c>
      <c r="E109" s="37">
        <v>7661314.7690000003</v>
      </c>
      <c r="F109" s="37">
        <v>19047058.908</v>
      </c>
      <c r="G109" s="37">
        <v>-3724429.37</v>
      </c>
      <c r="H109" s="37">
        <v>3.9</v>
      </c>
      <c r="I109" s="37">
        <v>1869.83</v>
      </c>
      <c r="J109" s="37">
        <v>19810.789000000001</v>
      </c>
      <c r="K109" s="37">
        <v>0</v>
      </c>
      <c r="L109" s="37">
        <v>0</v>
      </c>
      <c r="M109" s="37">
        <v>0</v>
      </c>
      <c r="N109" s="37">
        <v>0</v>
      </c>
      <c r="R109" s="3" t="s">
        <v>543</v>
      </c>
      <c r="S109" s="3">
        <v>-6716791.4251966616</v>
      </c>
      <c r="T109" s="3">
        <v>12637953.242203524</v>
      </c>
      <c r="U109" s="3">
        <v>-0.53147778730233197</v>
      </c>
      <c r="V109" s="3">
        <v>0.59526362313127001</v>
      </c>
      <c r="W109" s="3">
        <v>-31531484.506532218</v>
      </c>
      <c r="X109" s="3">
        <v>18097901.656138893</v>
      </c>
      <c r="Y109" s="3">
        <v>-31531484.506532218</v>
      </c>
      <c r="Z109" s="3">
        <v>18097901.656138893</v>
      </c>
    </row>
    <row r="110" spans="1:26" ht="14.5" thickBot="1" x14ac:dyDescent="0.35">
      <c r="A110" s="36">
        <v>2007</v>
      </c>
      <c r="B110" s="36" t="s">
        <v>464</v>
      </c>
      <c r="C110" s="36" t="s">
        <v>498</v>
      </c>
      <c r="D110" s="37">
        <v>1044268.725</v>
      </c>
      <c r="E110" s="37">
        <v>1359057.108</v>
      </c>
      <c r="F110" s="37">
        <v>2403325.8330000001</v>
      </c>
      <c r="G110" s="37">
        <v>314788.38300000003</v>
      </c>
      <c r="H110" s="37">
        <v>3.5</v>
      </c>
      <c r="I110" s="37">
        <v>5758.07</v>
      </c>
      <c r="J110" s="37">
        <v>509.70499999999998</v>
      </c>
      <c r="K110" s="37">
        <v>0</v>
      </c>
      <c r="L110" s="37">
        <v>0</v>
      </c>
      <c r="M110" s="37">
        <v>0</v>
      </c>
      <c r="N110" s="37">
        <v>0</v>
      </c>
      <c r="R110" s="4" t="s">
        <v>544</v>
      </c>
      <c r="S110" s="4">
        <v>-20045257.75144491</v>
      </c>
      <c r="T110" s="4">
        <v>12440155.360942349</v>
      </c>
      <c r="U110" s="4">
        <v>-1.6113350010386422</v>
      </c>
      <c r="V110" s="4">
        <v>0.10757697715270903</v>
      </c>
      <c r="W110" s="4">
        <v>-44471573.567762293</v>
      </c>
      <c r="X110" s="4">
        <v>4381058.0648724735</v>
      </c>
      <c r="Y110" s="4">
        <v>-44471573.567762293</v>
      </c>
      <c r="Z110" s="4">
        <v>4381058.0648724735</v>
      </c>
    </row>
    <row r="111" spans="1:26" x14ac:dyDescent="0.3">
      <c r="A111" s="36">
        <v>2007</v>
      </c>
      <c r="B111" s="36" t="s">
        <v>105</v>
      </c>
      <c r="C111" s="36" t="s">
        <v>488</v>
      </c>
      <c r="D111" s="37">
        <v>152822698.81999999</v>
      </c>
      <c r="E111" s="37">
        <v>169061476.94400001</v>
      </c>
      <c r="F111" s="37">
        <v>321884175.764</v>
      </c>
      <c r="G111" s="37">
        <v>16238778.124000013</v>
      </c>
      <c r="H111" s="37">
        <v>5.4</v>
      </c>
      <c r="I111" s="37">
        <v>53185.65</v>
      </c>
      <c r="J111" s="37">
        <v>9163.2430000000004</v>
      </c>
      <c r="K111" s="37">
        <v>0</v>
      </c>
      <c r="L111" s="37">
        <v>0</v>
      </c>
      <c r="M111" s="37">
        <v>0</v>
      </c>
      <c r="N111" s="37">
        <v>0</v>
      </c>
    </row>
    <row r="112" spans="1:26" x14ac:dyDescent="0.3">
      <c r="A112" s="36">
        <v>2007</v>
      </c>
      <c r="B112" s="36" t="s">
        <v>104</v>
      </c>
      <c r="C112" s="36" t="s">
        <v>488</v>
      </c>
      <c r="D112" s="37">
        <v>161346787.495</v>
      </c>
      <c r="E112" s="37">
        <v>172280973.28</v>
      </c>
      <c r="F112" s="37">
        <v>333627760.77499998</v>
      </c>
      <c r="G112" s="37">
        <v>10934185.784999996</v>
      </c>
      <c r="H112" s="37">
        <v>5.8</v>
      </c>
      <c r="I112" s="37">
        <v>63959.839999999997</v>
      </c>
      <c r="J112" s="37">
        <v>7595.68</v>
      </c>
      <c r="K112" s="37">
        <v>0</v>
      </c>
      <c r="L112" s="37">
        <v>0</v>
      </c>
      <c r="M112" s="37">
        <v>0</v>
      </c>
      <c r="N112" s="37">
        <v>0</v>
      </c>
      <c r="R112" t="s">
        <v>546</v>
      </c>
    </row>
    <row r="113" spans="1:26" ht="14.5" thickBot="1" x14ac:dyDescent="0.35">
      <c r="A113" s="36">
        <v>2007</v>
      </c>
      <c r="B113" s="36" t="s">
        <v>465</v>
      </c>
      <c r="C113" s="36" t="s">
        <v>137</v>
      </c>
      <c r="D113" s="37">
        <v>2455000</v>
      </c>
      <c r="E113" s="37">
        <v>1440876.7379999999</v>
      </c>
      <c r="F113" s="37">
        <v>3895876.7379999999</v>
      </c>
      <c r="G113" s="37">
        <v>-1014123.2620000001</v>
      </c>
      <c r="H113" s="37">
        <v>3.5</v>
      </c>
      <c r="I113" s="37">
        <v>519.02499999999998</v>
      </c>
      <c r="J113" s="37">
        <v>7152.3850000000002</v>
      </c>
      <c r="K113" s="37">
        <v>0</v>
      </c>
      <c r="L113" s="37">
        <v>0</v>
      </c>
      <c r="M113" s="37">
        <v>0</v>
      </c>
      <c r="N113" s="37">
        <v>0</v>
      </c>
    </row>
    <row r="114" spans="1:26" x14ac:dyDescent="0.3">
      <c r="A114" s="36">
        <v>2007</v>
      </c>
      <c r="B114" s="36" t="s">
        <v>14</v>
      </c>
      <c r="C114" s="36" t="s">
        <v>17</v>
      </c>
      <c r="D114" s="37">
        <v>143761449.81400001</v>
      </c>
      <c r="E114" s="37">
        <v>153571126.16800001</v>
      </c>
      <c r="F114" s="37">
        <v>297332575.98199999</v>
      </c>
      <c r="G114" s="37">
        <v>9809676.3540000021</v>
      </c>
      <c r="H114" s="37">
        <v>4.4000000000000004</v>
      </c>
      <c r="I114" s="37">
        <v>4058.39</v>
      </c>
      <c r="J114" s="37">
        <v>66195.615000000005</v>
      </c>
      <c r="K114" s="37">
        <v>0</v>
      </c>
      <c r="L114" s="37">
        <v>0</v>
      </c>
      <c r="M114" s="37">
        <v>0</v>
      </c>
      <c r="N114" s="37">
        <v>0</v>
      </c>
      <c r="R114" s="6" t="s">
        <v>31</v>
      </c>
      <c r="S114" s="6"/>
    </row>
    <row r="115" spans="1:26" x14ac:dyDescent="0.3">
      <c r="A115" s="36">
        <v>2007</v>
      </c>
      <c r="B115" s="36" t="s">
        <v>15</v>
      </c>
      <c r="C115" s="36" t="s">
        <v>17</v>
      </c>
      <c r="D115" s="37">
        <v>179480.53</v>
      </c>
      <c r="E115" s="37">
        <v>8367</v>
      </c>
      <c r="F115" s="37">
        <v>187847.53</v>
      </c>
      <c r="G115" s="37">
        <v>-171113.53</v>
      </c>
      <c r="H115" s="37">
        <v>1.7</v>
      </c>
      <c r="I115" s="37">
        <v>2851.49</v>
      </c>
      <c r="J115" s="37">
        <v>1064.973</v>
      </c>
      <c r="K115" s="37">
        <v>0</v>
      </c>
      <c r="L115" s="37">
        <v>0</v>
      </c>
      <c r="M115" s="37">
        <v>0</v>
      </c>
      <c r="N115" s="37">
        <v>0</v>
      </c>
      <c r="R115" s="3" t="s">
        <v>32</v>
      </c>
      <c r="S115" s="3">
        <v>0.76332613322565068</v>
      </c>
    </row>
    <row r="116" spans="1:26" x14ac:dyDescent="0.3">
      <c r="A116" s="36">
        <v>2007</v>
      </c>
      <c r="B116" s="36" t="s">
        <v>467</v>
      </c>
      <c r="C116" s="36" t="s">
        <v>498</v>
      </c>
      <c r="D116" s="37">
        <v>7662830.4440000001</v>
      </c>
      <c r="E116" s="37">
        <v>13396245.457</v>
      </c>
      <c r="F116" s="37">
        <v>21059075.901000001</v>
      </c>
      <c r="G116" s="37">
        <v>5733415.0130000003</v>
      </c>
      <c r="H116" s="37">
        <v>4</v>
      </c>
      <c r="I116" s="37">
        <v>16807.87</v>
      </c>
      <c r="J116" s="37">
        <v>1309.26</v>
      </c>
      <c r="K116" s="37">
        <v>0</v>
      </c>
      <c r="L116" s="37">
        <v>0</v>
      </c>
      <c r="M116" s="37">
        <v>0</v>
      </c>
      <c r="N116" s="37">
        <v>0</v>
      </c>
      <c r="R116" s="3" t="s">
        <v>33</v>
      </c>
      <c r="S116" s="3">
        <v>0.5826667856652239</v>
      </c>
    </row>
    <row r="117" spans="1:26" x14ac:dyDescent="0.3">
      <c r="A117" s="36">
        <v>2007</v>
      </c>
      <c r="B117" s="36" t="s">
        <v>271</v>
      </c>
      <c r="C117" s="36" t="s">
        <v>276</v>
      </c>
      <c r="D117" s="37">
        <v>19099373.217</v>
      </c>
      <c r="E117" s="37">
        <v>15165396.232000001</v>
      </c>
      <c r="F117" s="37">
        <v>34264769.449000001</v>
      </c>
      <c r="G117" s="37">
        <v>-3933976.9849999994</v>
      </c>
      <c r="H117" s="37">
        <v>4.5999999999999996</v>
      </c>
      <c r="I117" s="37">
        <v>3778.38</v>
      </c>
      <c r="J117" s="37">
        <v>10298.087</v>
      </c>
      <c r="K117" s="37">
        <v>0</v>
      </c>
      <c r="L117" s="37">
        <v>0</v>
      </c>
      <c r="M117" s="37">
        <v>0</v>
      </c>
      <c r="N117" s="37">
        <v>0</v>
      </c>
      <c r="R117" s="3" t="s">
        <v>34</v>
      </c>
      <c r="S117" s="3">
        <v>0.57806668719775167</v>
      </c>
    </row>
    <row r="118" spans="1:26" x14ac:dyDescent="0.3">
      <c r="A118" s="36">
        <v>2007</v>
      </c>
      <c r="B118" s="36" t="s">
        <v>168</v>
      </c>
      <c r="C118" s="36" t="s">
        <v>137</v>
      </c>
      <c r="D118" s="37">
        <v>170062714.50099999</v>
      </c>
      <c r="E118" s="37">
        <v>107271749.904</v>
      </c>
      <c r="F118" s="37">
        <v>277334464.40499997</v>
      </c>
      <c r="G118" s="37">
        <v>-62790964.596999988</v>
      </c>
      <c r="H118" s="37">
        <v>5</v>
      </c>
      <c r="I118" s="37">
        <v>9562.94</v>
      </c>
      <c r="J118" s="37">
        <v>69597.281000000003</v>
      </c>
      <c r="K118" s="37">
        <v>0</v>
      </c>
      <c r="L118" s="37">
        <v>0</v>
      </c>
      <c r="M118" s="37">
        <v>0</v>
      </c>
      <c r="N118" s="37">
        <v>0</v>
      </c>
      <c r="R118" s="3" t="s">
        <v>35</v>
      </c>
      <c r="S118" s="3">
        <v>201277730.84312159</v>
      </c>
    </row>
    <row r="119" spans="1:26" ht="14.5" thickBot="1" x14ac:dyDescent="0.35">
      <c r="A119" s="36">
        <v>2007</v>
      </c>
      <c r="B119" s="36" t="s">
        <v>272</v>
      </c>
      <c r="C119" s="36" t="s">
        <v>276</v>
      </c>
      <c r="D119" s="37">
        <v>3493354.0950000002</v>
      </c>
      <c r="E119" s="37">
        <v>1336668.1189999999</v>
      </c>
      <c r="F119" s="37">
        <v>4830022.2139999997</v>
      </c>
      <c r="G119" s="37">
        <v>-2156685.9760000003</v>
      </c>
      <c r="H119" s="37">
        <v>3.2</v>
      </c>
      <c r="I119" s="37">
        <v>488.91399999999999</v>
      </c>
      <c r="J119" s="37">
        <v>30590.487000000001</v>
      </c>
      <c r="K119" s="37">
        <v>0</v>
      </c>
      <c r="L119" s="37">
        <v>0</v>
      </c>
      <c r="M119" s="37">
        <v>0</v>
      </c>
      <c r="N119" s="37">
        <v>0</v>
      </c>
      <c r="R119" s="4" t="s">
        <v>36</v>
      </c>
      <c r="S119" s="4">
        <v>677</v>
      </c>
    </row>
    <row r="120" spans="1:26" x14ac:dyDescent="0.3">
      <c r="A120" s="36">
        <v>2007</v>
      </c>
      <c r="B120" s="36" t="s">
        <v>103</v>
      </c>
      <c r="C120" s="36" t="s">
        <v>488</v>
      </c>
      <c r="D120" s="37">
        <v>60600580.935999997</v>
      </c>
      <c r="E120" s="37">
        <v>49294389.697999999</v>
      </c>
      <c r="F120" s="37">
        <v>109894970.634</v>
      </c>
      <c r="G120" s="37">
        <v>-11306191.237999998</v>
      </c>
      <c r="H120" s="37">
        <v>3.9</v>
      </c>
      <c r="I120" s="37">
        <v>3101.39</v>
      </c>
      <c r="J120" s="37">
        <v>46386.355000000003</v>
      </c>
      <c r="K120" s="37">
        <v>0</v>
      </c>
      <c r="L120" s="37">
        <v>0</v>
      </c>
      <c r="M120" s="37">
        <v>0</v>
      </c>
      <c r="N120" s="37">
        <v>0</v>
      </c>
    </row>
    <row r="121" spans="1:26" ht="14.5" thickBot="1" x14ac:dyDescent="0.35">
      <c r="A121" s="36">
        <v>2007</v>
      </c>
      <c r="B121" s="36" t="s">
        <v>169</v>
      </c>
      <c r="C121" s="36" t="s">
        <v>137</v>
      </c>
      <c r="D121" s="37">
        <v>127001504.67900001</v>
      </c>
      <c r="E121" s="37">
        <v>178630000</v>
      </c>
      <c r="F121" s="37">
        <v>305631504.67900002</v>
      </c>
      <c r="G121" s="37">
        <v>51628495.320999995</v>
      </c>
      <c r="H121" s="37">
        <v>6.1</v>
      </c>
      <c r="I121" s="37">
        <v>41472.29</v>
      </c>
      <c r="J121" s="37">
        <v>6044.067</v>
      </c>
      <c r="K121" s="37">
        <v>0</v>
      </c>
      <c r="L121" s="37">
        <v>0</v>
      </c>
      <c r="M121" s="37">
        <v>0</v>
      </c>
      <c r="N121" s="37">
        <v>0</v>
      </c>
      <c r="R121" t="s">
        <v>37</v>
      </c>
    </row>
    <row r="122" spans="1:26" x14ac:dyDescent="0.3">
      <c r="A122" s="36">
        <v>2007</v>
      </c>
      <c r="B122" s="36" t="s">
        <v>102</v>
      </c>
      <c r="C122" s="36" t="s">
        <v>488</v>
      </c>
      <c r="D122" s="37">
        <v>679917917.60599995</v>
      </c>
      <c r="E122" s="37">
        <v>454005489.91100001</v>
      </c>
      <c r="F122" s="37">
        <v>1133923407.517</v>
      </c>
      <c r="G122" s="37">
        <v>-225912427.69499993</v>
      </c>
      <c r="H122" s="37">
        <v>5.2</v>
      </c>
      <c r="I122" s="37">
        <v>50315.56</v>
      </c>
      <c r="J122" s="37">
        <v>61648.9</v>
      </c>
      <c r="K122" s="37">
        <v>0</v>
      </c>
      <c r="L122" s="37">
        <v>0</v>
      </c>
      <c r="M122" s="37">
        <v>0</v>
      </c>
      <c r="N122" s="37">
        <v>0</v>
      </c>
      <c r="R122" s="5"/>
      <c r="S122" s="5" t="s">
        <v>41</v>
      </c>
      <c r="T122" s="5" t="s">
        <v>42</v>
      </c>
      <c r="U122" s="5" t="s">
        <v>43</v>
      </c>
      <c r="V122" s="5" t="s">
        <v>44</v>
      </c>
      <c r="W122" s="5" t="s">
        <v>45</v>
      </c>
    </row>
    <row r="123" spans="1:26" x14ac:dyDescent="0.3">
      <c r="A123" s="36">
        <v>2007</v>
      </c>
      <c r="B123" s="36" t="s">
        <v>273</v>
      </c>
      <c r="C123" s="36" t="s">
        <v>276</v>
      </c>
      <c r="D123" s="37">
        <v>5919021.5939999996</v>
      </c>
      <c r="E123" s="37">
        <v>2139346.909</v>
      </c>
      <c r="F123" s="37">
        <v>8058368.5029999996</v>
      </c>
      <c r="G123" s="37">
        <v>-3779674.6849999996</v>
      </c>
      <c r="H123" s="37">
        <v>2.7</v>
      </c>
      <c r="I123" s="37">
        <v>541.79300000000001</v>
      </c>
      <c r="J123" s="37">
        <v>41923.714999999997</v>
      </c>
      <c r="K123" s="37">
        <v>0</v>
      </c>
      <c r="L123" s="37">
        <v>0</v>
      </c>
      <c r="M123" s="37">
        <v>0</v>
      </c>
      <c r="N123" s="37">
        <v>0</v>
      </c>
      <c r="R123" s="3" t="s">
        <v>38</v>
      </c>
      <c r="S123" s="3">
        <v>6</v>
      </c>
      <c r="T123" s="3">
        <v>3.7953452420075987E+19</v>
      </c>
      <c r="U123" s="3">
        <v>6.3255754033459978E+18</v>
      </c>
      <c r="V123" s="3">
        <v>156.13798908248316</v>
      </c>
      <c r="W123" s="3">
        <v>1.0507217926311075E-123</v>
      </c>
    </row>
    <row r="124" spans="1:26" x14ac:dyDescent="0.3">
      <c r="A124" s="36">
        <v>2007</v>
      </c>
      <c r="B124" s="36" t="s">
        <v>485</v>
      </c>
      <c r="C124" s="36" t="s">
        <v>499</v>
      </c>
      <c r="D124" s="37">
        <v>2017120776.3110001</v>
      </c>
      <c r="E124" s="37">
        <v>1162538149.766</v>
      </c>
      <c r="F124" s="37">
        <v>3179658926.0770001</v>
      </c>
      <c r="G124" s="37">
        <v>-854582626.54500008</v>
      </c>
      <c r="H124" s="37">
        <v>5.8</v>
      </c>
      <c r="I124" s="37">
        <v>47869.24</v>
      </c>
      <c r="J124" s="37">
        <v>304447.57400000002</v>
      </c>
      <c r="K124" s="37">
        <v>0</v>
      </c>
      <c r="L124" s="37">
        <v>0</v>
      </c>
      <c r="M124" s="37">
        <v>0</v>
      </c>
      <c r="N124" s="37">
        <v>0</v>
      </c>
      <c r="R124" s="3" t="s">
        <v>39</v>
      </c>
      <c r="S124" s="3">
        <v>671</v>
      </c>
      <c r="T124" s="3">
        <v>2.7184038430281941E+19</v>
      </c>
      <c r="U124" s="3">
        <v>4.0512724933356096E+16</v>
      </c>
      <c r="V124" s="3"/>
      <c r="W124" s="3"/>
    </row>
    <row r="125" spans="1:26" ht="14.5" thickBot="1" x14ac:dyDescent="0.35">
      <c r="A125" s="36">
        <v>2007</v>
      </c>
      <c r="B125" s="36" t="s">
        <v>470</v>
      </c>
      <c r="C125" s="36" t="s">
        <v>498</v>
      </c>
      <c r="D125" s="37">
        <v>5627662.8300000001</v>
      </c>
      <c r="E125" s="37">
        <v>4517549.4249999998</v>
      </c>
      <c r="F125" s="37">
        <v>10145212.254999999</v>
      </c>
      <c r="G125" s="37">
        <v>-1110113.4050000003</v>
      </c>
      <c r="H125" s="37">
        <v>4</v>
      </c>
      <c r="I125" s="37">
        <v>6984.82</v>
      </c>
      <c r="J125" s="37">
        <v>3339.741</v>
      </c>
      <c r="K125" s="37">
        <v>0</v>
      </c>
      <c r="L125" s="37">
        <v>0</v>
      </c>
      <c r="M125" s="37">
        <v>0</v>
      </c>
      <c r="N125" s="37">
        <v>0</v>
      </c>
      <c r="R125" s="4" t="s">
        <v>4</v>
      </c>
      <c r="S125" s="4">
        <v>677</v>
      </c>
      <c r="T125" s="4">
        <v>6.5137490850357928E+19</v>
      </c>
      <c r="U125" s="4"/>
      <c r="V125" s="4"/>
      <c r="W125" s="4"/>
    </row>
    <row r="126" spans="1:26" ht="14.5" thickBot="1" x14ac:dyDescent="0.35">
      <c r="A126" s="36">
        <v>2007</v>
      </c>
      <c r="B126" s="36" t="s">
        <v>486</v>
      </c>
      <c r="C126" s="36" t="s">
        <v>498</v>
      </c>
      <c r="D126" s="37">
        <v>41911000</v>
      </c>
      <c r="E126" s="37">
        <v>67742898.126000002</v>
      </c>
      <c r="F126" s="37">
        <v>109653898.126</v>
      </c>
      <c r="G126" s="37">
        <v>25831898.126000002</v>
      </c>
      <c r="H126" s="37">
        <v>3.7</v>
      </c>
      <c r="I126" s="37">
        <v>8133.31</v>
      </c>
      <c r="J126" s="37">
        <v>27691.965</v>
      </c>
      <c r="K126" s="37">
        <v>0</v>
      </c>
      <c r="L126" s="37">
        <v>0</v>
      </c>
      <c r="M126" s="37">
        <v>0</v>
      </c>
      <c r="N126" s="37">
        <v>0</v>
      </c>
    </row>
    <row r="127" spans="1:26" x14ac:dyDescent="0.3">
      <c r="A127" s="36">
        <v>2007</v>
      </c>
      <c r="B127" s="36" t="s">
        <v>16</v>
      </c>
      <c r="C127" s="36" t="s">
        <v>17</v>
      </c>
      <c r="D127" s="37">
        <v>62764687.710000001</v>
      </c>
      <c r="E127" s="37">
        <v>48561343.185999997</v>
      </c>
      <c r="F127" s="37">
        <v>111326030.896</v>
      </c>
      <c r="G127" s="37">
        <v>-14203344.524000004</v>
      </c>
      <c r="H127" s="37">
        <v>2.8</v>
      </c>
      <c r="I127" s="37">
        <v>920.46299999999997</v>
      </c>
      <c r="J127" s="37">
        <v>85889.59</v>
      </c>
      <c r="K127" s="37">
        <v>0</v>
      </c>
      <c r="L127" s="37">
        <v>0</v>
      </c>
      <c r="M127" s="37">
        <v>0</v>
      </c>
      <c r="N127" s="37">
        <v>0</v>
      </c>
      <c r="R127" s="5"/>
      <c r="S127" s="5" t="s">
        <v>46</v>
      </c>
      <c r="T127" s="5" t="s">
        <v>35</v>
      </c>
      <c r="U127" s="5" t="s">
        <v>47</v>
      </c>
      <c r="V127" s="5" t="s">
        <v>48</v>
      </c>
      <c r="W127" s="5" t="s">
        <v>49</v>
      </c>
      <c r="X127" s="5" t="s">
        <v>50</v>
      </c>
      <c r="Y127" s="5" t="s">
        <v>51</v>
      </c>
      <c r="Z127" s="5" t="s">
        <v>52</v>
      </c>
    </row>
    <row r="128" spans="1:26" x14ac:dyDescent="0.3">
      <c r="A128" s="36">
        <v>2007</v>
      </c>
      <c r="B128" s="36" t="s">
        <v>170</v>
      </c>
      <c r="C128" s="36" t="s">
        <v>137</v>
      </c>
      <c r="D128" s="37">
        <v>8510708.2990000006</v>
      </c>
      <c r="E128" s="37">
        <v>6298942.7379999999</v>
      </c>
      <c r="F128" s="37">
        <v>14809651.037</v>
      </c>
      <c r="G128" s="37">
        <v>-2211765.5610000007</v>
      </c>
      <c r="H128" s="37">
        <v>2.5</v>
      </c>
      <c r="I128" s="37">
        <v>971.32600000000002</v>
      </c>
      <c r="J128" s="37">
        <v>21751.605</v>
      </c>
      <c r="K128" s="37">
        <v>0</v>
      </c>
      <c r="L128" s="37">
        <v>0</v>
      </c>
      <c r="M128" s="37">
        <v>0</v>
      </c>
      <c r="N128" s="37">
        <v>0</v>
      </c>
      <c r="R128" s="3" t="s">
        <v>40</v>
      </c>
      <c r="S128" s="3">
        <v>0</v>
      </c>
      <c r="T128" s="3" t="e">
        <v>#N/A</v>
      </c>
      <c r="U128" s="3" t="e">
        <v>#N/A</v>
      </c>
      <c r="V128" s="3" t="e">
        <v>#N/A</v>
      </c>
      <c r="W128" s="3" t="e">
        <v>#N/A</v>
      </c>
      <c r="X128" s="3" t="e">
        <v>#N/A</v>
      </c>
      <c r="Y128" s="3" t="e">
        <v>#N/A</v>
      </c>
      <c r="Z128" s="3" t="e">
        <v>#N/A</v>
      </c>
    </row>
    <row r="129" spans="1:26" x14ac:dyDescent="0.3">
      <c r="A129" s="36">
        <v>2007</v>
      </c>
      <c r="B129" s="36" t="s">
        <v>274</v>
      </c>
      <c r="C129" s="36" t="s">
        <v>276</v>
      </c>
      <c r="D129" s="37">
        <v>4006980.3709999998</v>
      </c>
      <c r="E129" s="37">
        <v>4617454.3250000002</v>
      </c>
      <c r="F129" s="37">
        <v>8624434.6960000005</v>
      </c>
      <c r="G129" s="37">
        <v>610473.95400000038</v>
      </c>
      <c r="H129" s="37">
        <v>2.7</v>
      </c>
      <c r="I129" s="37">
        <v>1103.45</v>
      </c>
      <c r="J129" s="37">
        <v>12725.974</v>
      </c>
      <c r="K129" s="37">
        <v>0</v>
      </c>
      <c r="L129" s="37">
        <v>0</v>
      </c>
      <c r="M129" s="37">
        <v>0</v>
      </c>
      <c r="N129" s="37">
        <v>0</v>
      </c>
      <c r="R129" s="3" t="s">
        <v>5</v>
      </c>
      <c r="S129" s="3">
        <v>4215.089297272677</v>
      </c>
      <c r="T129" s="3">
        <v>425.0284984726967</v>
      </c>
      <c r="U129" s="3">
        <v>9.9171921704526582</v>
      </c>
      <c r="V129" s="7">
        <v>1.0034106438901842E-21</v>
      </c>
      <c r="W129" s="3">
        <v>3380.5434227714095</v>
      </c>
      <c r="X129" s="3">
        <v>5049.6351717739444</v>
      </c>
      <c r="Y129" s="3">
        <v>3380.5434227714095</v>
      </c>
      <c r="Z129" s="3">
        <v>5049.6351717739444</v>
      </c>
    </row>
    <row r="130" spans="1:26" x14ac:dyDescent="0.3">
      <c r="A130" s="36">
        <v>2007</v>
      </c>
      <c r="B130" s="36" t="s">
        <v>275</v>
      </c>
      <c r="C130" s="36" t="s">
        <v>276</v>
      </c>
      <c r="D130" s="37">
        <v>2550000</v>
      </c>
      <c r="E130" s="37">
        <v>2400000</v>
      </c>
      <c r="F130" s="37">
        <v>4950000</v>
      </c>
      <c r="G130" s="37">
        <v>-150000</v>
      </c>
      <c r="H130" s="37">
        <v>2.4</v>
      </c>
      <c r="I130" s="37">
        <v>646.55799999999999</v>
      </c>
      <c r="J130" s="37">
        <v>13329.909</v>
      </c>
      <c r="K130" s="37">
        <v>0</v>
      </c>
      <c r="L130" s="37">
        <v>0</v>
      </c>
      <c r="M130" s="37">
        <v>0</v>
      </c>
      <c r="N130" s="37">
        <v>0</v>
      </c>
      <c r="R130" s="3" t="s">
        <v>6</v>
      </c>
      <c r="S130" s="3">
        <v>956.41995515905319</v>
      </c>
      <c r="T130" s="3">
        <v>47.993962848326824</v>
      </c>
      <c r="U130" s="3">
        <v>19.927922146824685</v>
      </c>
      <c r="V130" s="7">
        <v>9.2316139722578874E-70</v>
      </c>
      <c r="W130" s="3">
        <v>862.1835360954708</v>
      </c>
      <c r="X130" s="3">
        <v>1050.6563742226356</v>
      </c>
      <c r="Y130" s="3">
        <v>862.1835360954708</v>
      </c>
      <c r="Z130" s="3">
        <v>1050.6563742226356</v>
      </c>
    </row>
    <row r="131" spans="1:26" x14ac:dyDescent="0.3">
      <c r="A131">
        <v>2010</v>
      </c>
      <c r="B131" t="s">
        <v>98</v>
      </c>
      <c r="C131" t="s">
        <v>488</v>
      </c>
      <c r="D131" s="2">
        <v>4602774.9670000002</v>
      </c>
      <c r="E131" s="2">
        <v>1549955.7239999999</v>
      </c>
      <c r="F131" s="2">
        <v>6152730.6909999996</v>
      </c>
      <c r="G131" s="2">
        <v>-3052819.2430000002</v>
      </c>
      <c r="H131" s="2">
        <v>3.5</v>
      </c>
      <c r="I131" s="2">
        <v>4098.13</v>
      </c>
      <c r="J131" s="2">
        <v>2940.5250000000001</v>
      </c>
      <c r="K131" s="2">
        <v>0</v>
      </c>
      <c r="L131" s="2">
        <v>0</v>
      </c>
      <c r="M131" s="2">
        <v>0</v>
      </c>
      <c r="N131" s="2">
        <v>0</v>
      </c>
      <c r="R131" s="3" t="s">
        <v>541</v>
      </c>
      <c r="S131" s="3">
        <v>16264589.34308771</v>
      </c>
      <c r="T131" s="3">
        <v>11288657.982135708</v>
      </c>
      <c r="U131" s="3">
        <v>1.4407903374188864</v>
      </c>
      <c r="V131" s="3">
        <v>0.15011037904626037</v>
      </c>
      <c r="W131" s="3">
        <v>-5900754.8197163343</v>
      </c>
      <c r="X131" s="3">
        <v>38429933.505891755</v>
      </c>
      <c r="Y131" s="3">
        <v>-5900754.8197163343</v>
      </c>
      <c r="Z131" s="3">
        <v>38429933.505891755</v>
      </c>
    </row>
    <row r="132" spans="1:26" x14ac:dyDescent="0.3">
      <c r="A132">
        <v>2010</v>
      </c>
      <c r="B132" t="s">
        <v>224</v>
      </c>
      <c r="C132" t="s">
        <v>487</v>
      </c>
      <c r="D132" s="2">
        <v>40999891.115000002</v>
      </c>
      <c r="E132" s="2">
        <v>57050973.572999999</v>
      </c>
      <c r="F132" s="2">
        <v>98050864.687999994</v>
      </c>
      <c r="G132" s="2">
        <v>16051082.457999997</v>
      </c>
      <c r="H132" s="2">
        <v>3.7</v>
      </c>
      <c r="I132" s="2">
        <v>4480.72</v>
      </c>
      <c r="J132" s="2">
        <v>36117.637000000002</v>
      </c>
      <c r="K132" s="2">
        <v>3.8</v>
      </c>
      <c r="L132" s="2">
        <v>2.6</v>
      </c>
      <c r="M132" s="2">
        <v>3</v>
      </c>
      <c r="N132" s="2">
        <v>3.8</v>
      </c>
      <c r="R132" s="3" t="s">
        <v>542</v>
      </c>
      <c r="S132" s="3">
        <v>24297691.997936279</v>
      </c>
      <c r="T132" s="3">
        <v>4893990.6591020459</v>
      </c>
      <c r="U132" s="3">
        <v>4.9648014658030508</v>
      </c>
      <c r="V132" s="7">
        <v>8.7315096176425109E-7</v>
      </c>
      <c r="W132" s="3">
        <v>14688313.499605494</v>
      </c>
      <c r="X132" s="3">
        <v>33907070.496267065</v>
      </c>
      <c r="Y132" s="3">
        <v>14688313.499605494</v>
      </c>
      <c r="Z132" s="3">
        <v>33907070.496267065</v>
      </c>
    </row>
    <row r="133" spans="1:26" x14ac:dyDescent="0.3">
      <c r="A133">
        <v>2010</v>
      </c>
      <c r="B133" t="s">
        <v>225</v>
      </c>
      <c r="C133" t="s">
        <v>276</v>
      </c>
      <c r="D133" s="2">
        <v>18143268.908</v>
      </c>
      <c r="E133" s="2">
        <v>52612114.761</v>
      </c>
      <c r="F133" s="2">
        <v>70755383.669</v>
      </c>
      <c r="G133" s="2">
        <v>34468845.853</v>
      </c>
      <c r="H133" s="2">
        <v>2.1</v>
      </c>
      <c r="I133" s="2">
        <v>3641.44</v>
      </c>
      <c r="J133" s="2">
        <v>23369.131000000001</v>
      </c>
      <c r="K133" s="2">
        <v>2.5</v>
      </c>
      <c r="L133" s="2">
        <v>1.6</v>
      </c>
      <c r="M133" s="2">
        <v>2.2999999999999998</v>
      </c>
      <c r="N133" s="2">
        <v>3.1</v>
      </c>
      <c r="R133" s="3" t="s">
        <v>543</v>
      </c>
      <c r="S133" s="3">
        <v>-1909922.0614820044</v>
      </c>
      <c r="T133" s="3">
        <v>11533572.696687074</v>
      </c>
      <c r="U133" s="3">
        <v>-0.1655967419384814</v>
      </c>
      <c r="V133" s="3">
        <v>0.86852419082463195</v>
      </c>
      <c r="W133" s="3">
        <v>-24556157.659490902</v>
      </c>
      <c r="X133" s="3">
        <v>20736313.536526892</v>
      </c>
      <c r="Y133" s="3">
        <v>-24556157.659490902</v>
      </c>
      <c r="Z133" s="3">
        <v>20736313.536526892</v>
      </c>
    </row>
    <row r="134" spans="1:26" ht="14.5" thickBot="1" x14ac:dyDescent="0.35">
      <c r="A134">
        <v>2010</v>
      </c>
      <c r="B134" t="s">
        <v>155</v>
      </c>
      <c r="C134" t="s">
        <v>137</v>
      </c>
      <c r="D134" s="2">
        <v>3781767.406</v>
      </c>
      <c r="E134" s="2">
        <v>1011424.747</v>
      </c>
      <c r="F134" s="2">
        <v>4793192.1529999999</v>
      </c>
      <c r="G134" s="2">
        <v>-2770342.659</v>
      </c>
      <c r="H134" s="2">
        <v>4</v>
      </c>
      <c r="I134" s="2">
        <v>3121.78</v>
      </c>
      <c r="J134" s="2">
        <v>2877.3110000000001</v>
      </c>
      <c r="K134" s="2">
        <v>3.3</v>
      </c>
      <c r="L134" s="2">
        <v>2.5</v>
      </c>
      <c r="M134" s="2">
        <v>2.7</v>
      </c>
      <c r="N134" s="2">
        <v>4.5</v>
      </c>
      <c r="R134" s="4" t="s">
        <v>544</v>
      </c>
      <c r="S134" s="4">
        <v>-23476022.006234918</v>
      </c>
      <c r="T134" s="4">
        <v>11353059.586766858</v>
      </c>
      <c r="U134" s="4">
        <v>-2.0678145681185893</v>
      </c>
      <c r="V134" s="8">
        <v>3.9040190491603226E-2</v>
      </c>
      <c r="W134" s="4">
        <v>-45767819.086077042</v>
      </c>
      <c r="X134" s="4">
        <v>-1184224.9263927937</v>
      </c>
      <c r="Y134" s="4">
        <v>-45767819.086077042</v>
      </c>
      <c r="Z134" s="4">
        <v>-1184224.9263927937</v>
      </c>
    </row>
    <row r="135" spans="1:26" x14ac:dyDescent="0.3">
      <c r="A135">
        <v>2010</v>
      </c>
      <c r="B135" t="s">
        <v>412</v>
      </c>
      <c r="C135" t="s">
        <v>498</v>
      </c>
      <c r="D135" s="2">
        <v>1394245.81</v>
      </c>
      <c r="E135" s="2">
        <v>264636.87199999997</v>
      </c>
      <c r="F135" s="2">
        <v>1658882.682</v>
      </c>
      <c r="G135" s="2">
        <v>-1129608.9380000001</v>
      </c>
      <c r="H135" s="2">
        <v>2.4</v>
      </c>
      <c r="I135" s="2">
        <v>23468.6</v>
      </c>
      <c r="J135" s="2">
        <v>101.669</v>
      </c>
      <c r="K135" s="2">
        <v>2.1</v>
      </c>
      <c r="L135" s="2">
        <v>2.5</v>
      </c>
      <c r="M135" s="2">
        <v>2.8</v>
      </c>
      <c r="N135" s="2">
        <v>3</v>
      </c>
    </row>
    <row r="136" spans="1:26" x14ac:dyDescent="0.3">
      <c r="A136">
        <v>2010</v>
      </c>
      <c r="B136" t="s">
        <v>413</v>
      </c>
      <c r="C136" t="s">
        <v>497</v>
      </c>
      <c r="D136" s="2">
        <v>201703333.727</v>
      </c>
      <c r="E136" s="2">
        <v>212108726.296</v>
      </c>
      <c r="F136" s="2">
        <v>413812060.023</v>
      </c>
      <c r="G136" s="2">
        <v>10405392.569000006</v>
      </c>
      <c r="H136" s="2">
        <v>3.5</v>
      </c>
      <c r="I136" s="2">
        <v>56453.83</v>
      </c>
      <c r="J136" s="2">
        <v>22120.063999999998</v>
      </c>
      <c r="K136" s="2">
        <v>3.6</v>
      </c>
      <c r="L136" s="2">
        <v>3</v>
      </c>
      <c r="M136" s="2">
        <v>3.5</v>
      </c>
      <c r="N136" s="2">
        <v>3</v>
      </c>
    </row>
    <row r="137" spans="1:26" x14ac:dyDescent="0.3">
      <c r="A137">
        <v>2010</v>
      </c>
      <c r="B137" t="s">
        <v>99</v>
      </c>
      <c r="C137" t="s">
        <v>488</v>
      </c>
      <c r="D137" s="2">
        <v>150592664.07100001</v>
      </c>
      <c r="E137" s="2">
        <v>144882002.01199999</v>
      </c>
      <c r="F137" s="2">
        <v>295474666.083</v>
      </c>
      <c r="G137" s="2">
        <v>-5710662.0590000153</v>
      </c>
      <c r="H137" s="2">
        <v>6.3</v>
      </c>
      <c r="I137" s="2">
        <v>46958.52</v>
      </c>
      <c r="J137" s="2">
        <v>8409.9490000000005</v>
      </c>
      <c r="K137" s="2">
        <v>6.2</v>
      </c>
      <c r="L137" s="2">
        <v>5.3</v>
      </c>
      <c r="M137" s="2">
        <v>4.7</v>
      </c>
      <c r="N137" s="2">
        <v>5.9</v>
      </c>
    </row>
    <row r="138" spans="1:26" x14ac:dyDescent="0.3">
      <c r="A138">
        <v>2010</v>
      </c>
      <c r="B138" t="s">
        <v>156</v>
      </c>
      <c r="C138" t="s">
        <v>137</v>
      </c>
      <c r="D138" s="2">
        <v>6596796.7680000002</v>
      </c>
      <c r="E138" s="2">
        <v>26476026</v>
      </c>
      <c r="F138" s="2">
        <v>33072822.767999999</v>
      </c>
      <c r="G138" s="2">
        <v>19879229.232000001</v>
      </c>
      <c r="H138" s="2">
        <v>4.4000000000000004</v>
      </c>
      <c r="I138" s="2">
        <v>5880.81</v>
      </c>
      <c r="J138" s="2">
        <v>9032.4570000000003</v>
      </c>
      <c r="K138" s="2">
        <v>3.8</v>
      </c>
      <c r="L138" s="2">
        <v>3.9</v>
      </c>
      <c r="M138" s="2">
        <v>4.0999999999999996</v>
      </c>
      <c r="N138" s="2">
        <v>5</v>
      </c>
    </row>
    <row r="139" spans="1:26" x14ac:dyDescent="0.3">
      <c r="A139">
        <v>2010</v>
      </c>
      <c r="B139" t="s">
        <v>473</v>
      </c>
      <c r="C139" t="s">
        <v>498</v>
      </c>
      <c r="D139" s="2">
        <v>2861948.1469999999</v>
      </c>
      <c r="E139" s="2">
        <v>702400</v>
      </c>
      <c r="F139" s="2">
        <v>3564348.1469999999</v>
      </c>
      <c r="G139" s="2">
        <v>-2159548.1469999999</v>
      </c>
      <c r="H139" s="2">
        <v>2.6</v>
      </c>
      <c r="I139" s="2">
        <v>29303.27</v>
      </c>
      <c r="J139" s="2">
        <v>360.83199999999999</v>
      </c>
      <c r="K139" s="2">
        <v>2.8</v>
      </c>
      <c r="L139" s="2">
        <v>2.1</v>
      </c>
      <c r="M139" s="2">
        <v>2.4</v>
      </c>
      <c r="N139" s="2">
        <v>2.2999999999999998</v>
      </c>
    </row>
    <row r="140" spans="1:26" x14ac:dyDescent="0.3">
      <c r="A140">
        <v>2010</v>
      </c>
      <c r="B140" t="s">
        <v>157</v>
      </c>
      <c r="C140" t="s">
        <v>137</v>
      </c>
      <c r="D140" s="2">
        <v>12260000</v>
      </c>
      <c r="E140" s="2">
        <v>16059213.418</v>
      </c>
      <c r="F140" s="2">
        <v>28319213.417999998</v>
      </c>
      <c r="G140" s="2">
        <v>3799213.4179999996</v>
      </c>
      <c r="H140" s="2">
        <v>5.9</v>
      </c>
      <c r="I140" s="2">
        <v>20827.72</v>
      </c>
      <c r="J140" s="2">
        <v>1240.8620000000001</v>
      </c>
      <c r="K140" s="2">
        <v>5.7</v>
      </c>
      <c r="L140" s="2">
        <v>0</v>
      </c>
      <c r="M140" s="2">
        <v>6</v>
      </c>
      <c r="N140" s="2">
        <v>6.1</v>
      </c>
    </row>
    <row r="141" spans="1:26" x14ac:dyDescent="0.3">
      <c r="A141">
        <v>2010</v>
      </c>
      <c r="B141" t="s">
        <v>414</v>
      </c>
      <c r="C141" t="s">
        <v>487</v>
      </c>
      <c r="D141" s="2">
        <v>30503835.497000001</v>
      </c>
      <c r="E141" s="2">
        <v>19230982.559</v>
      </c>
      <c r="F141" s="2">
        <v>49734818.056000002</v>
      </c>
      <c r="G141" s="2">
        <v>-11272852.938000001</v>
      </c>
      <c r="H141" s="2">
        <v>3.1</v>
      </c>
      <c r="I141" s="2">
        <v>807.53099999999995</v>
      </c>
      <c r="J141" s="2">
        <v>152149.10200000001</v>
      </c>
      <c r="K141" s="2">
        <v>3.5</v>
      </c>
      <c r="L141" s="2">
        <v>3.8</v>
      </c>
      <c r="M141" s="2">
        <v>3.1</v>
      </c>
      <c r="N141" s="2">
        <v>3</v>
      </c>
    </row>
    <row r="142" spans="1:26" x14ac:dyDescent="0.3">
      <c r="A142">
        <v>2010</v>
      </c>
      <c r="B142" t="s">
        <v>100</v>
      </c>
      <c r="C142" t="s">
        <v>488</v>
      </c>
      <c r="D142" s="2">
        <v>34884450.899999999</v>
      </c>
      <c r="E142" s="2">
        <v>25283462.300000001</v>
      </c>
      <c r="F142" s="2">
        <v>60167913.200000003</v>
      </c>
      <c r="G142" s="2">
        <v>-9600988.5999999978</v>
      </c>
      <c r="H142" s="2">
        <v>2.5</v>
      </c>
      <c r="I142" s="2">
        <v>6023.15</v>
      </c>
      <c r="J142" s="2">
        <v>9473.0709999999999</v>
      </c>
      <c r="K142" s="2">
        <v>2</v>
      </c>
      <c r="L142" s="2">
        <v>2.8</v>
      </c>
      <c r="M142" s="2">
        <v>2.6</v>
      </c>
      <c r="N142" s="2">
        <v>2.2999999999999998</v>
      </c>
    </row>
    <row r="143" spans="1:26" x14ac:dyDescent="0.3">
      <c r="A143">
        <v>2010</v>
      </c>
      <c r="B143" t="s">
        <v>101</v>
      </c>
      <c r="C143" t="s">
        <v>488</v>
      </c>
      <c r="D143" s="2">
        <v>391255897.338</v>
      </c>
      <c r="E143" s="2">
        <v>407595914.29799998</v>
      </c>
      <c r="F143" s="2">
        <v>798851811.63599992</v>
      </c>
      <c r="G143" s="2">
        <v>16340016.959999979</v>
      </c>
      <c r="H143" s="2">
        <v>5.9</v>
      </c>
      <c r="I143" s="2">
        <v>44691.38</v>
      </c>
      <c r="J143" s="2">
        <v>10938.739</v>
      </c>
      <c r="K143" s="2">
        <v>5.4</v>
      </c>
      <c r="L143" s="2">
        <v>5.4</v>
      </c>
      <c r="M143" s="2">
        <v>6.5</v>
      </c>
      <c r="N143" s="2">
        <v>6.2</v>
      </c>
    </row>
    <row r="144" spans="1:26" x14ac:dyDescent="0.3">
      <c r="A144">
        <v>2010</v>
      </c>
      <c r="B144" t="s">
        <v>226</v>
      </c>
      <c r="C144" t="s">
        <v>276</v>
      </c>
      <c r="D144" s="2">
        <v>2133551.1979999999</v>
      </c>
      <c r="E144" s="2">
        <v>1281610</v>
      </c>
      <c r="F144" s="2">
        <v>3415161.1979999999</v>
      </c>
      <c r="G144" s="2">
        <v>-851941.19799999986</v>
      </c>
      <c r="H144" s="2">
        <v>3.1</v>
      </c>
      <c r="I144" s="2">
        <v>759.06500000000005</v>
      </c>
      <c r="J144" s="2">
        <v>9199.259</v>
      </c>
      <c r="K144" s="2">
        <v>2.9</v>
      </c>
      <c r="L144" s="2">
        <v>1.9</v>
      </c>
      <c r="M144" s="2">
        <v>3.9</v>
      </c>
      <c r="N144" s="2">
        <v>3.8</v>
      </c>
    </row>
    <row r="145" spans="1:14" x14ac:dyDescent="0.3">
      <c r="A145">
        <v>2010</v>
      </c>
      <c r="B145" t="s">
        <v>417</v>
      </c>
      <c r="C145" t="s">
        <v>487</v>
      </c>
      <c r="D145" s="2">
        <v>853803.67500000005</v>
      </c>
      <c r="E145" s="2">
        <v>641310</v>
      </c>
      <c r="F145" s="2">
        <v>1495113.675</v>
      </c>
      <c r="G145" s="2">
        <v>-212493.67500000005</v>
      </c>
      <c r="H145" s="2">
        <v>3.1</v>
      </c>
      <c r="I145" s="2">
        <v>1998.77</v>
      </c>
      <c r="J145" s="2">
        <v>727.64099999999996</v>
      </c>
      <c r="K145" s="2">
        <v>3.6</v>
      </c>
      <c r="L145" s="2">
        <v>2.8</v>
      </c>
      <c r="M145" s="2">
        <v>3</v>
      </c>
      <c r="N145" s="2">
        <v>3.2</v>
      </c>
    </row>
    <row r="146" spans="1:14" x14ac:dyDescent="0.3">
      <c r="A146">
        <v>2010</v>
      </c>
      <c r="B146" t="s">
        <v>474</v>
      </c>
      <c r="C146" t="s">
        <v>498</v>
      </c>
      <c r="D146" s="2">
        <v>5603872.6210000003</v>
      </c>
      <c r="E146" s="2">
        <v>7051433.1629999997</v>
      </c>
      <c r="F146" s="2">
        <v>12655305.784</v>
      </c>
      <c r="G146" s="2">
        <v>1447560.5419999994</v>
      </c>
      <c r="H146" s="2">
        <v>3.2</v>
      </c>
      <c r="I146" s="2">
        <v>1896.24</v>
      </c>
      <c r="J146" s="2">
        <v>9918.2420000000002</v>
      </c>
      <c r="K146" s="2">
        <v>3.3</v>
      </c>
      <c r="L146" s="2">
        <v>3.5</v>
      </c>
      <c r="M146" s="2">
        <v>2.9</v>
      </c>
      <c r="N146" s="2">
        <v>2.9</v>
      </c>
    </row>
    <row r="147" spans="1:14" x14ac:dyDescent="0.3">
      <c r="A147">
        <v>2010</v>
      </c>
      <c r="B147" t="s">
        <v>418</v>
      </c>
      <c r="C147" t="s">
        <v>488</v>
      </c>
      <c r="D147" s="2">
        <v>9222997.6329999994</v>
      </c>
      <c r="E147" s="2">
        <v>4803107.1909999996</v>
      </c>
      <c r="F147" s="2">
        <v>14026104.823999999</v>
      </c>
      <c r="G147" s="2">
        <v>-4419890.4419999998</v>
      </c>
      <c r="H147" s="2">
        <v>3.1</v>
      </c>
      <c r="I147" s="2">
        <v>4611.3500000000004</v>
      </c>
      <c r="J147" s="2">
        <v>3722.0839999999998</v>
      </c>
      <c r="K147" s="2">
        <v>3.6</v>
      </c>
      <c r="L147" s="2">
        <v>3.5</v>
      </c>
      <c r="M147" s="2">
        <v>3</v>
      </c>
      <c r="N147" s="2">
        <v>3.1</v>
      </c>
    </row>
    <row r="148" spans="1:14" x14ac:dyDescent="0.3">
      <c r="A148">
        <v>2010</v>
      </c>
      <c r="B148" t="s">
        <v>227</v>
      </c>
      <c r="C148" t="s">
        <v>276</v>
      </c>
      <c r="D148" s="2">
        <v>5656806.3729999997</v>
      </c>
      <c r="E148" s="2">
        <v>4693238.0999999996</v>
      </c>
      <c r="F148" s="2">
        <v>10350044.472999999</v>
      </c>
      <c r="G148" s="2">
        <v>-963568.27300000004</v>
      </c>
      <c r="H148" s="2">
        <v>4.5999999999999996</v>
      </c>
      <c r="I148" s="2">
        <v>6374.99</v>
      </c>
      <c r="J148" s="2">
        <v>2014.866</v>
      </c>
      <c r="K148" s="2">
        <v>4.4000000000000004</v>
      </c>
      <c r="L148" s="2">
        <v>3</v>
      </c>
      <c r="M148" s="2">
        <v>3.9</v>
      </c>
      <c r="N148" s="2">
        <v>4.0999999999999996</v>
      </c>
    </row>
    <row r="149" spans="1:14" x14ac:dyDescent="0.3">
      <c r="A149">
        <v>2010</v>
      </c>
      <c r="B149" t="s">
        <v>419</v>
      </c>
      <c r="C149" t="s">
        <v>498</v>
      </c>
      <c r="D149" s="2">
        <v>181768424.09</v>
      </c>
      <c r="E149" s="2">
        <v>201915103.285</v>
      </c>
      <c r="F149" s="2">
        <v>383683527.375</v>
      </c>
      <c r="G149" s="2">
        <v>20146679.194999993</v>
      </c>
      <c r="H149" s="2">
        <v>3.5</v>
      </c>
      <c r="I149" s="2">
        <v>11327.46</v>
      </c>
      <c r="J149" s="2">
        <v>196796.269</v>
      </c>
      <c r="K149" s="2">
        <v>3.6</v>
      </c>
      <c r="L149" s="2">
        <v>3.8</v>
      </c>
      <c r="M149" s="2">
        <v>3</v>
      </c>
      <c r="N149" s="2">
        <v>3.2</v>
      </c>
    </row>
    <row r="150" spans="1:14" x14ac:dyDescent="0.3">
      <c r="A150">
        <v>2010</v>
      </c>
      <c r="B150" t="s">
        <v>7</v>
      </c>
      <c r="C150" t="s">
        <v>17</v>
      </c>
      <c r="D150" s="2">
        <v>2538787.6910000001</v>
      </c>
      <c r="E150" s="2">
        <v>8907965.6239999998</v>
      </c>
      <c r="F150" s="2">
        <v>11446753.314999999</v>
      </c>
      <c r="G150" s="2">
        <v>6369177.9330000002</v>
      </c>
      <c r="H150" s="2">
        <v>5</v>
      </c>
      <c r="I150" s="2">
        <v>35437.22</v>
      </c>
      <c r="J150" s="2">
        <v>388.66199999999998</v>
      </c>
      <c r="K150" s="2">
        <v>5.2</v>
      </c>
      <c r="L150" s="2">
        <v>2.2000000000000002</v>
      </c>
      <c r="M150" s="2">
        <v>4.4000000000000004</v>
      </c>
      <c r="N150" s="2">
        <v>4.9000000000000004</v>
      </c>
    </row>
    <row r="151" spans="1:14" x14ac:dyDescent="0.3">
      <c r="A151">
        <v>2010</v>
      </c>
      <c r="B151" t="s">
        <v>120</v>
      </c>
      <c r="C151" t="s">
        <v>488</v>
      </c>
      <c r="D151" s="2">
        <v>25359886.219999999</v>
      </c>
      <c r="E151" s="2">
        <v>20608005.155999999</v>
      </c>
      <c r="F151" s="2">
        <v>45967891.376000002</v>
      </c>
      <c r="G151" s="2">
        <v>-4751881.0639999993</v>
      </c>
      <c r="H151" s="2">
        <v>3.4</v>
      </c>
      <c r="I151" s="2">
        <v>6743.74</v>
      </c>
      <c r="J151" s="2">
        <v>7404.59</v>
      </c>
      <c r="K151" s="2">
        <v>3.2</v>
      </c>
      <c r="L151" s="2">
        <v>3</v>
      </c>
      <c r="M151" s="2">
        <v>2.9</v>
      </c>
      <c r="N151" s="2">
        <v>3.5</v>
      </c>
    </row>
    <row r="152" spans="1:14" x14ac:dyDescent="0.3">
      <c r="A152">
        <v>2010</v>
      </c>
      <c r="B152" t="s">
        <v>228</v>
      </c>
      <c r="C152" t="s">
        <v>276</v>
      </c>
      <c r="D152" s="2">
        <v>2048216.351</v>
      </c>
      <c r="E152" s="2">
        <v>1591028.8589999999</v>
      </c>
      <c r="F152" s="2">
        <v>3639245.21</v>
      </c>
      <c r="G152" s="2">
        <v>-457187.49200000009</v>
      </c>
      <c r="H152" s="2">
        <v>2.7</v>
      </c>
      <c r="I152" s="2">
        <v>574.32799999999997</v>
      </c>
      <c r="J152" s="2">
        <v>15605.217000000001</v>
      </c>
      <c r="K152" s="2">
        <v>2.5</v>
      </c>
      <c r="L152" s="2">
        <v>1.8</v>
      </c>
      <c r="M152" s="2">
        <v>3.7</v>
      </c>
      <c r="N152" s="2">
        <v>3.1</v>
      </c>
    </row>
    <row r="153" spans="1:14" x14ac:dyDescent="0.3">
      <c r="A153">
        <v>2010</v>
      </c>
      <c r="B153" t="s">
        <v>229</v>
      </c>
      <c r="C153" t="s">
        <v>276</v>
      </c>
      <c r="D153" s="2">
        <v>508797</v>
      </c>
      <c r="E153" s="2">
        <v>101193</v>
      </c>
      <c r="F153" s="2">
        <v>609990</v>
      </c>
      <c r="G153" s="2">
        <v>-407604</v>
      </c>
      <c r="H153" s="2">
        <v>2.6</v>
      </c>
      <c r="I153" s="2">
        <v>231.54900000000001</v>
      </c>
      <c r="J153" s="2">
        <v>8766.93</v>
      </c>
      <c r="K153" s="2">
        <v>2.8</v>
      </c>
      <c r="L153" s="2">
        <v>0</v>
      </c>
      <c r="M153" s="2">
        <v>3</v>
      </c>
      <c r="N153" s="2">
        <v>3.2</v>
      </c>
    </row>
    <row r="154" spans="1:14" x14ac:dyDescent="0.3">
      <c r="A154">
        <v>2010</v>
      </c>
      <c r="B154" t="s">
        <v>230</v>
      </c>
      <c r="C154" t="s">
        <v>276</v>
      </c>
      <c r="D154" s="2">
        <v>730765.79099999997</v>
      </c>
      <c r="E154" s="2">
        <v>44497</v>
      </c>
      <c r="F154" s="2">
        <v>775262.79099999997</v>
      </c>
      <c r="G154" s="2">
        <v>-686268.79099999997</v>
      </c>
      <c r="H154" s="2">
        <v>2.9</v>
      </c>
      <c r="I154" s="2">
        <v>3312.83</v>
      </c>
      <c r="J154" s="2">
        <v>502.38400000000001</v>
      </c>
      <c r="K154" s="2">
        <v>3</v>
      </c>
      <c r="L154" s="2">
        <v>3.5</v>
      </c>
      <c r="M154" s="2">
        <v>3.6</v>
      </c>
      <c r="N154" s="2">
        <v>3</v>
      </c>
    </row>
    <row r="155" spans="1:14" x14ac:dyDescent="0.3">
      <c r="A155">
        <v>2010</v>
      </c>
      <c r="B155" t="s">
        <v>8</v>
      </c>
      <c r="C155" t="s">
        <v>17</v>
      </c>
      <c r="D155" s="2">
        <v>6790731</v>
      </c>
      <c r="E155" s="2">
        <v>5590104.0930000003</v>
      </c>
      <c r="F155" s="2">
        <v>12380835.093</v>
      </c>
      <c r="G155" s="2">
        <v>-1200626.9069999997</v>
      </c>
      <c r="H155" s="2">
        <v>4.0999999999999996</v>
      </c>
      <c r="I155" s="2">
        <v>781.91200000000003</v>
      </c>
      <c r="J155" s="2">
        <v>14308.74</v>
      </c>
      <c r="K155" s="2">
        <v>4</v>
      </c>
      <c r="L155" s="2">
        <v>1.8</v>
      </c>
      <c r="M155" s="2">
        <v>4</v>
      </c>
      <c r="N155" s="2">
        <v>4.3</v>
      </c>
    </row>
    <row r="156" spans="1:14" x14ac:dyDescent="0.3">
      <c r="A156">
        <v>2010</v>
      </c>
      <c r="B156" t="s">
        <v>231</v>
      </c>
      <c r="C156" t="s">
        <v>276</v>
      </c>
      <c r="D156" s="2">
        <v>5133282.7970000003</v>
      </c>
      <c r="E156" s="2">
        <v>3878432.844</v>
      </c>
      <c r="F156" s="2">
        <v>9011715.6410000008</v>
      </c>
      <c r="G156" s="2">
        <v>-1254849.9530000002</v>
      </c>
      <c r="H156" s="2">
        <v>3.1</v>
      </c>
      <c r="I156" s="2">
        <v>1282.46</v>
      </c>
      <c r="J156" s="2">
        <v>19970.494999999999</v>
      </c>
      <c r="K156" s="2">
        <v>2.8</v>
      </c>
      <c r="L156" s="2">
        <v>2.2999999999999998</v>
      </c>
      <c r="M156" s="2">
        <v>3.5</v>
      </c>
      <c r="N156" s="2">
        <v>3.3</v>
      </c>
    </row>
    <row r="157" spans="1:14" x14ac:dyDescent="0.3">
      <c r="A157">
        <v>2010</v>
      </c>
      <c r="B157" t="s">
        <v>420</v>
      </c>
      <c r="C157" t="s">
        <v>499</v>
      </c>
      <c r="D157" s="2">
        <v>392108702.463</v>
      </c>
      <c r="E157" s="2">
        <v>386579899.70499998</v>
      </c>
      <c r="F157" s="2">
        <v>778688602.16799998</v>
      </c>
      <c r="G157" s="2">
        <v>-5528802.7580000162</v>
      </c>
      <c r="H157" s="2">
        <v>3.1</v>
      </c>
      <c r="I157" s="2">
        <v>47625</v>
      </c>
      <c r="J157" s="2">
        <v>34168.667999999998</v>
      </c>
      <c r="K157" s="2">
        <v>3.5</v>
      </c>
      <c r="L157" s="2">
        <v>3.6</v>
      </c>
      <c r="M157" s="2">
        <v>3.8</v>
      </c>
      <c r="N157" s="2">
        <v>3.4</v>
      </c>
    </row>
    <row r="158" spans="1:14" x14ac:dyDescent="0.3">
      <c r="A158">
        <v>2010</v>
      </c>
      <c r="B158" t="s">
        <v>233</v>
      </c>
      <c r="C158" t="s">
        <v>276</v>
      </c>
      <c r="D158" s="2">
        <v>2400000</v>
      </c>
      <c r="E158" s="2">
        <v>3600000</v>
      </c>
      <c r="F158" s="2">
        <v>6000000</v>
      </c>
      <c r="G158" s="2">
        <v>1200000</v>
      </c>
      <c r="H158" s="2">
        <v>2.8</v>
      </c>
      <c r="I158" s="2">
        <v>1046.8900000000001</v>
      </c>
      <c r="J158" s="2">
        <v>11887.201999999999</v>
      </c>
      <c r="K158" s="2">
        <v>3</v>
      </c>
      <c r="L158" s="2">
        <v>0</v>
      </c>
      <c r="M158" s="2">
        <v>2.7</v>
      </c>
      <c r="N158" s="2">
        <v>3.2</v>
      </c>
    </row>
    <row r="159" spans="1:14" x14ac:dyDescent="0.3">
      <c r="A159">
        <v>2010</v>
      </c>
      <c r="B159" t="s">
        <v>421</v>
      </c>
      <c r="C159" t="s">
        <v>498</v>
      </c>
      <c r="D159" s="2">
        <v>59007357.609999999</v>
      </c>
      <c r="E159" s="2">
        <v>71106105.854000002</v>
      </c>
      <c r="F159" s="2">
        <v>130113463.464</v>
      </c>
      <c r="G159" s="2">
        <v>12098748.244000003</v>
      </c>
      <c r="H159" s="2">
        <v>3.8</v>
      </c>
      <c r="I159" s="2">
        <v>12793.55</v>
      </c>
      <c r="J159" s="2">
        <v>16993.353999999999</v>
      </c>
      <c r="K159" s="2">
        <v>3.4</v>
      </c>
      <c r="L159" s="2">
        <v>3</v>
      </c>
      <c r="M159" s="2">
        <v>3.2</v>
      </c>
      <c r="N159" s="2">
        <v>2.9</v>
      </c>
    </row>
    <row r="160" spans="1:14" x14ac:dyDescent="0.3">
      <c r="A160">
        <v>2010</v>
      </c>
      <c r="B160" t="s">
        <v>422</v>
      </c>
      <c r="C160" t="s">
        <v>500</v>
      </c>
      <c r="D160" s="2">
        <v>1396001565.2579999</v>
      </c>
      <c r="E160" s="2">
        <v>1577763750.888</v>
      </c>
      <c r="F160" s="2">
        <v>2973765316.1459999</v>
      </c>
      <c r="G160" s="2">
        <v>181762185.63000011</v>
      </c>
      <c r="H160" s="2">
        <v>4.2</v>
      </c>
      <c r="I160" s="2">
        <v>4524.0600000000004</v>
      </c>
      <c r="J160" s="2">
        <v>1359755.102</v>
      </c>
      <c r="K160" s="2">
        <v>4.4000000000000004</v>
      </c>
      <c r="L160" s="2">
        <v>4.5999999999999996</v>
      </c>
      <c r="M160" s="2">
        <v>4.5999999999999996</v>
      </c>
      <c r="N160" s="2">
        <v>4.5999999999999996</v>
      </c>
    </row>
    <row r="161" spans="1:14" x14ac:dyDescent="0.3">
      <c r="A161">
        <v>2010</v>
      </c>
      <c r="B161" t="s">
        <v>475</v>
      </c>
      <c r="C161" t="s">
        <v>500</v>
      </c>
      <c r="D161" s="2">
        <v>441369197.51800001</v>
      </c>
      <c r="E161" s="2">
        <v>400692015.208</v>
      </c>
      <c r="F161" s="2">
        <v>842061212.72600007</v>
      </c>
      <c r="G161" s="2">
        <v>-40677182.310000002</v>
      </c>
      <c r="H161" s="2">
        <v>3.2</v>
      </c>
      <c r="I161" s="2">
        <v>32422.06</v>
      </c>
      <c r="J161" s="2">
        <v>7025.2209999999995</v>
      </c>
      <c r="K161" s="2">
        <v>3.5</v>
      </c>
      <c r="L161" s="2">
        <v>3.1</v>
      </c>
      <c r="M161" s="2">
        <v>3.2</v>
      </c>
      <c r="N161" s="2">
        <v>3</v>
      </c>
    </row>
    <row r="162" spans="1:14" x14ac:dyDescent="0.3">
      <c r="A162">
        <v>2010</v>
      </c>
      <c r="B162" t="s">
        <v>477</v>
      </c>
      <c r="C162" t="s">
        <v>500</v>
      </c>
      <c r="D162" s="2">
        <v>251315168.442</v>
      </c>
      <c r="E162" s="2">
        <v>273705866.278</v>
      </c>
      <c r="F162" s="2">
        <v>525021034.72000003</v>
      </c>
      <c r="G162" s="2">
        <v>22390697.835999995</v>
      </c>
      <c r="H162" s="2">
        <v>3.6</v>
      </c>
      <c r="I162" s="2">
        <v>19261.669999999998</v>
      </c>
      <c r="J162" s="2">
        <v>23102.405999999999</v>
      </c>
      <c r="K162" s="2">
        <v>3.4</v>
      </c>
      <c r="L162" s="2">
        <v>3</v>
      </c>
      <c r="M162" s="2">
        <v>2.8</v>
      </c>
      <c r="N162" s="2">
        <v>3.2</v>
      </c>
    </row>
    <row r="163" spans="1:14" x14ac:dyDescent="0.3">
      <c r="A163">
        <v>2010</v>
      </c>
      <c r="B163" t="s">
        <v>423</v>
      </c>
      <c r="C163" t="s">
        <v>498</v>
      </c>
      <c r="D163" s="2">
        <v>40682507.645999998</v>
      </c>
      <c r="E163" s="2">
        <v>39819528.641999997</v>
      </c>
      <c r="F163" s="2">
        <v>80502036.287999988</v>
      </c>
      <c r="G163" s="2">
        <v>-862979.00400000066</v>
      </c>
      <c r="H163" s="2">
        <v>3.4</v>
      </c>
      <c r="I163" s="2">
        <v>6285.2</v>
      </c>
      <c r="J163" s="2">
        <v>45918.097000000002</v>
      </c>
      <c r="K163" s="2">
        <v>2.7</v>
      </c>
      <c r="L163" s="2">
        <v>1.5</v>
      </c>
      <c r="M163" s="2">
        <v>3.7</v>
      </c>
      <c r="N163" s="2">
        <v>4.0999999999999996</v>
      </c>
    </row>
    <row r="164" spans="1:14" x14ac:dyDescent="0.3">
      <c r="A164">
        <v>2010</v>
      </c>
      <c r="B164" t="s">
        <v>234</v>
      </c>
      <c r="C164" t="s">
        <v>276</v>
      </c>
      <c r="D164" s="2">
        <v>232818</v>
      </c>
      <c r="E164" s="2">
        <v>20607.983</v>
      </c>
      <c r="F164" s="2">
        <v>253425.98300000001</v>
      </c>
      <c r="G164" s="2">
        <v>-212210.01699999999</v>
      </c>
      <c r="H164" s="2">
        <v>2.7</v>
      </c>
      <c r="I164" s="2">
        <v>793.27300000000002</v>
      </c>
      <c r="J164" s="2">
        <v>689.69200000000001</v>
      </c>
      <c r="K164" s="2">
        <v>3.1</v>
      </c>
      <c r="L164" s="2">
        <v>2.8</v>
      </c>
      <c r="M164" s="2">
        <v>3.5</v>
      </c>
      <c r="N164" s="2">
        <v>3.5</v>
      </c>
    </row>
    <row r="165" spans="1:14" x14ac:dyDescent="0.3">
      <c r="A165">
        <v>2010</v>
      </c>
      <c r="B165" t="s">
        <v>424</v>
      </c>
      <c r="C165" t="s">
        <v>498</v>
      </c>
      <c r="D165" s="2">
        <v>13920243.832</v>
      </c>
      <c r="E165" s="2">
        <v>9044840.6760000009</v>
      </c>
      <c r="F165" s="2">
        <v>22965084.508000001</v>
      </c>
      <c r="G165" s="2">
        <v>-4875403.1559999995</v>
      </c>
      <c r="H165" s="2">
        <v>3.6</v>
      </c>
      <c r="I165" s="2">
        <v>8264.2000000000007</v>
      </c>
      <c r="J165" s="2">
        <v>4545.28</v>
      </c>
      <c r="K165" s="2">
        <v>2.8</v>
      </c>
      <c r="L165" s="2">
        <v>1.9</v>
      </c>
      <c r="M165" s="2">
        <v>3</v>
      </c>
      <c r="N165" s="2">
        <v>4.5999999999999996</v>
      </c>
    </row>
    <row r="166" spans="1:14" x14ac:dyDescent="0.3">
      <c r="A166">
        <v>2010</v>
      </c>
      <c r="B166" t="s">
        <v>236</v>
      </c>
      <c r="C166" t="s">
        <v>276</v>
      </c>
      <c r="D166" s="2">
        <v>7849330.8229999999</v>
      </c>
      <c r="E166" s="2">
        <v>10283508.505999999</v>
      </c>
      <c r="F166" s="2">
        <v>18132839.329</v>
      </c>
      <c r="G166" s="2">
        <v>2434177.6829999993</v>
      </c>
      <c r="H166" s="2">
        <v>4</v>
      </c>
      <c r="I166" s="2">
        <v>1193.21</v>
      </c>
      <c r="J166" s="2">
        <v>20401.330999999998</v>
      </c>
      <c r="K166" s="2">
        <v>3.9</v>
      </c>
      <c r="L166" s="2">
        <v>2.8</v>
      </c>
      <c r="M166" s="2">
        <v>5.0999999999999996</v>
      </c>
      <c r="N166" s="2">
        <v>4.8</v>
      </c>
    </row>
    <row r="167" spans="1:14" x14ac:dyDescent="0.3">
      <c r="A167">
        <v>2010</v>
      </c>
      <c r="B167" t="s">
        <v>127</v>
      </c>
      <c r="C167" t="s">
        <v>488</v>
      </c>
      <c r="D167" s="2">
        <v>20067004.556000002</v>
      </c>
      <c r="E167" s="2">
        <v>11810676.241</v>
      </c>
      <c r="F167" s="2">
        <v>31877680.797000002</v>
      </c>
      <c r="G167" s="2">
        <v>-8256328.3150000013</v>
      </c>
      <c r="H167" s="2">
        <v>4.9000000000000004</v>
      </c>
      <c r="I167" s="2">
        <v>13550.44</v>
      </c>
      <c r="J167" s="2">
        <v>4328.1530000000002</v>
      </c>
      <c r="K167" s="2">
        <v>5.6</v>
      </c>
      <c r="L167" s="2">
        <v>2.9</v>
      </c>
      <c r="M167" s="2">
        <v>4.5999999999999996</v>
      </c>
      <c r="N167" s="2">
        <v>4.2</v>
      </c>
    </row>
    <row r="168" spans="1:14" x14ac:dyDescent="0.3">
      <c r="A168">
        <v>2010</v>
      </c>
      <c r="B168" t="s">
        <v>128</v>
      </c>
      <c r="C168" t="s">
        <v>488</v>
      </c>
      <c r="D168" s="2">
        <v>8644721.9869999997</v>
      </c>
      <c r="E168" s="2">
        <v>1506457.953</v>
      </c>
      <c r="F168" s="2">
        <v>10151179.939999999</v>
      </c>
      <c r="G168" s="2">
        <v>-7138264.034</v>
      </c>
      <c r="H168" s="2">
        <v>5.5</v>
      </c>
      <c r="I168" s="2">
        <v>31262.53</v>
      </c>
      <c r="J168" s="2">
        <v>829.38147684889998</v>
      </c>
      <c r="K168" s="2">
        <v>5.7</v>
      </c>
      <c r="L168" s="2">
        <v>0</v>
      </c>
      <c r="M168" s="2">
        <v>5.0999999999999996</v>
      </c>
      <c r="N168" s="2">
        <v>5.5</v>
      </c>
    </row>
    <row r="169" spans="1:14" x14ac:dyDescent="0.3">
      <c r="A169">
        <v>2010</v>
      </c>
      <c r="B169" t="s">
        <v>130</v>
      </c>
      <c r="C169" t="s">
        <v>488</v>
      </c>
      <c r="D169" s="2">
        <v>82724280.371999994</v>
      </c>
      <c r="E169" s="2">
        <v>96216730.269999996</v>
      </c>
      <c r="F169" s="2">
        <v>178941010.64199999</v>
      </c>
      <c r="G169" s="2">
        <v>13492449.898000002</v>
      </c>
      <c r="H169" s="2">
        <v>6.4</v>
      </c>
      <c r="I169" s="2">
        <v>58177.16</v>
      </c>
      <c r="J169" s="2">
        <v>5554.8440000000001</v>
      </c>
      <c r="K169" s="2">
        <v>6.3</v>
      </c>
      <c r="L169" s="2">
        <v>5.5</v>
      </c>
      <c r="M169" s="2">
        <v>6.2</v>
      </c>
      <c r="N169" s="2">
        <v>6.3</v>
      </c>
    </row>
    <row r="170" spans="1:14" x14ac:dyDescent="0.3">
      <c r="A170">
        <v>2010</v>
      </c>
      <c r="B170" t="s">
        <v>426</v>
      </c>
      <c r="C170" t="s">
        <v>498</v>
      </c>
      <c r="D170" s="2">
        <v>15138222.512</v>
      </c>
      <c r="E170" s="2">
        <v>6753689</v>
      </c>
      <c r="F170" s="2">
        <v>21891911.512000002</v>
      </c>
      <c r="G170" s="2">
        <v>-8384533.5120000001</v>
      </c>
      <c r="H170" s="2">
        <v>3.7</v>
      </c>
      <c r="I170" s="2">
        <v>5688.75</v>
      </c>
      <c r="J170" s="2">
        <v>9897.9850000000006</v>
      </c>
      <c r="K170" s="2">
        <v>4.4000000000000004</v>
      </c>
      <c r="L170" s="2">
        <v>0</v>
      </c>
      <c r="M170" s="2">
        <v>4.5999999999999996</v>
      </c>
      <c r="N170" s="2">
        <v>4.8</v>
      </c>
    </row>
    <row r="171" spans="1:14" x14ac:dyDescent="0.3">
      <c r="A171">
        <v>2010</v>
      </c>
      <c r="B171" t="s">
        <v>239</v>
      </c>
      <c r="C171" t="s">
        <v>276</v>
      </c>
      <c r="D171" s="2">
        <v>53003406.056999996</v>
      </c>
      <c r="E171" s="2">
        <v>26331836.028999999</v>
      </c>
      <c r="F171" s="2">
        <v>79335242.085999995</v>
      </c>
      <c r="G171" s="2">
        <v>-26671570.027999997</v>
      </c>
      <c r="H171" s="2">
        <v>3.9</v>
      </c>
      <c r="I171" s="2">
        <v>2921.76</v>
      </c>
      <c r="J171" s="2">
        <v>84107.606</v>
      </c>
      <c r="K171" s="2">
        <v>3.4</v>
      </c>
      <c r="L171" s="2">
        <v>3.2</v>
      </c>
      <c r="M171" s="2">
        <v>4</v>
      </c>
      <c r="N171" s="2">
        <v>5.3</v>
      </c>
    </row>
    <row r="172" spans="1:14" x14ac:dyDescent="0.3">
      <c r="A172">
        <v>2010</v>
      </c>
      <c r="B172" t="s">
        <v>428</v>
      </c>
      <c r="C172" t="s">
        <v>498</v>
      </c>
      <c r="D172" s="2">
        <v>8416163.0869999994</v>
      </c>
      <c r="E172" s="2">
        <v>4499243.2580000004</v>
      </c>
      <c r="F172" s="2">
        <v>12915406.344999999</v>
      </c>
      <c r="G172" s="2">
        <v>-3916919.828999999</v>
      </c>
      <c r="H172" s="2">
        <v>4.5999999999999996</v>
      </c>
      <c r="I172" s="2">
        <v>2978.76</v>
      </c>
      <c r="J172" s="2">
        <v>6164.6260000000002</v>
      </c>
      <c r="K172" s="2">
        <v>4.5999999999999996</v>
      </c>
      <c r="L172" s="2">
        <v>0</v>
      </c>
      <c r="M172" s="2">
        <v>4</v>
      </c>
      <c r="N172" s="2">
        <v>5</v>
      </c>
    </row>
    <row r="173" spans="1:14" x14ac:dyDescent="0.3">
      <c r="A173">
        <v>2010</v>
      </c>
      <c r="B173" t="s">
        <v>240</v>
      </c>
      <c r="C173" t="s">
        <v>276</v>
      </c>
      <c r="D173" s="2">
        <v>5485000</v>
      </c>
      <c r="E173" s="2">
        <v>10000000</v>
      </c>
      <c r="F173" s="2">
        <v>15485000</v>
      </c>
      <c r="G173" s="2">
        <v>4515000</v>
      </c>
      <c r="H173" s="2">
        <v>4</v>
      </c>
      <c r="I173" s="2">
        <v>17136.45</v>
      </c>
      <c r="J173" s="2">
        <v>951.10400000000004</v>
      </c>
      <c r="K173" s="2">
        <v>3.9</v>
      </c>
      <c r="L173" s="2">
        <v>2.8</v>
      </c>
      <c r="M173" s="2">
        <v>5.0999999999999996</v>
      </c>
      <c r="N173" s="2">
        <v>4.8</v>
      </c>
    </row>
    <row r="174" spans="1:14" x14ac:dyDescent="0.3">
      <c r="A174">
        <v>2010</v>
      </c>
      <c r="B174" t="s">
        <v>241</v>
      </c>
      <c r="C174" t="s">
        <v>276</v>
      </c>
      <c r="D174" s="2">
        <v>649004.125</v>
      </c>
      <c r="E174" s="2">
        <v>12640.23</v>
      </c>
      <c r="F174" s="2">
        <v>661644.35499999998</v>
      </c>
      <c r="G174" s="2">
        <v>-636363.89500000002</v>
      </c>
      <c r="H174" s="2">
        <v>3.4</v>
      </c>
      <c r="I174" s="2">
        <v>415.53699999999998</v>
      </c>
      <c r="J174" s="2">
        <v>4390.84</v>
      </c>
      <c r="K174" s="2">
        <v>2.7</v>
      </c>
      <c r="L174" s="2">
        <v>1.5</v>
      </c>
      <c r="M174" s="2">
        <v>3.7</v>
      </c>
      <c r="N174" s="2">
        <v>4.0999999999999996</v>
      </c>
    </row>
    <row r="175" spans="1:14" x14ac:dyDescent="0.3">
      <c r="A175">
        <v>2010</v>
      </c>
      <c r="B175" t="s">
        <v>131</v>
      </c>
      <c r="C175" t="s">
        <v>488</v>
      </c>
      <c r="D175" s="2">
        <v>13196568.154999999</v>
      </c>
      <c r="E175" s="2">
        <v>12811364.478</v>
      </c>
      <c r="F175" s="2">
        <v>26007932.633000001</v>
      </c>
      <c r="G175" s="2">
        <v>-385203.67699999921</v>
      </c>
      <c r="H175" s="2">
        <v>5.5</v>
      </c>
      <c r="I175" s="2">
        <v>14672.33</v>
      </c>
      <c r="J175" s="2">
        <v>1332.1020000000001</v>
      </c>
      <c r="K175" s="2">
        <v>4.5</v>
      </c>
      <c r="L175" s="2">
        <v>3.5</v>
      </c>
      <c r="M175" s="2">
        <v>5.6</v>
      </c>
      <c r="N175" s="2">
        <v>4.4000000000000004</v>
      </c>
    </row>
    <row r="176" spans="1:14" x14ac:dyDescent="0.3">
      <c r="A176">
        <v>2010</v>
      </c>
      <c r="B176" t="s">
        <v>429</v>
      </c>
      <c r="C176" t="s">
        <v>276</v>
      </c>
      <c r="D176" s="2">
        <v>8601769.2300000004</v>
      </c>
      <c r="E176" s="2">
        <v>2329792.8220000002</v>
      </c>
      <c r="F176" s="2">
        <v>10931562.052000001</v>
      </c>
      <c r="G176" s="2">
        <v>-6271976.4079999998</v>
      </c>
      <c r="H176" s="2">
        <v>3.6</v>
      </c>
      <c r="I176" s="2">
        <v>360.82900000000001</v>
      </c>
      <c r="J176" s="2">
        <v>87702.67</v>
      </c>
      <c r="K176" s="2">
        <v>4.0999999999999996</v>
      </c>
      <c r="L176" s="2">
        <v>1.3</v>
      </c>
      <c r="M176" s="2">
        <v>3.9</v>
      </c>
      <c r="N176" s="2">
        <v>5.3</v>
      </c>
    </row>
    <row r="177" spans="1:14" x14ac:dyDescent="0.3">
      <c r="A177">
        <v>2010</v>
      </c>
      <c r="B177" t="s">
        <v>430</v>
      </c>
      <c r="C177" t="s">
        <v>497</v>
      </c>
      <c r="D177" s="2">
        <v>1808458.7690000001</v>
      </c>
      <c r="E177" s="2">
        <v>841361.39800000004</v>
      </c>
      <c r="F177" s="2">
        <v>2649820.1670000004</v>
      </c>
      <c r="G177" s="2">
        <v>-967097.37100000004</v>
      </c>
      <c r="H177" s="2">
        <v>4.9000000000000004</v>
      </c>
      <c r="I177" s="2">
        <v>3697.24</v>
      </c>
      <c r="J177" s="2">
        <v>859.95</v>
      </c>
      <c r="K177" s="2">
        <v>5.6</v>
      </c>
      <c r="L177" s="2">
        <v>2.9</v>
      </c>
      <c r="M177" s="2">
        <v>4.5999999999999996</v>
      </c>
      <c r="N177" s="2">
        <v>4.2</v>
      </c>
    </row>
    <row r="178" spans="1:14" x14ac:dyDescent="0.3">
      <c r="A178">
        <v>2010</v>
      </c>
      <c r="B178" t="s">
        <v>132</v>
      </c>
      <c r="C178" t="s">
        <v>488</v>
      </c>
      <c r="D178" s="2">
        <v>68767143.783000007</v>
      </c>
      <c r="E178" s="2">
        <v>70116501.474999994</v>
      </c>
      <c r="F178" s="2">
        <v>138883645.25800002</v>
      </c>
      <c r="G178" s="2">
        <v>1349357.6919999868</v>
      </c>
      <c r="H178" s="2">
        <v>6.4</v>
      </c>
      <c r="I178" s="2">
        <v>46391.71</v>
      </c>
      <c r="J178" s="2">
        <v>5365.7820000000002</v>
      </c>
      <c r="K178" s="2">
        <v>5.8</v>
      </c>
      <c r="L178" s="2">
        <v>5.6</v>
      </c>
      <c r="M178" s="2">
        <v>6.2</v>
      </c>
      <c r="N178" s="2">
        <v>6.2</v>
      </c>
    </row>
    <row r="179" spans="1:14" x14ac:dyDescent="0.3">
      <c r="A179">
        <v>2010</v>
      </c>
      <c r="B179" t="s">
        <v>133</v>
      </c>
      <c r="C179" t="s">
        <v>488</v>
      </c>
      <c r="D179" s="2">
        <v>599171506.08399999</v>
      </c>
      <c r="E179" s="2">
        <v>511651042.741</v>
      </c>
      <c r="F179" s="2">
        <v>1110822548.825</v>
      </c>
      <c r="G179" s="2">
        <v>-87520463.342999995</v>
      </c>
      <c r="H179" s="2">
        <v>6.5</v>
      </c>
      <c r="I179" s="2">
        <v>42181.58</v>
      </c>
      <c r="J179" s="2">
        <v>65182.879999999997</v>
      </c>
      <c r="K179" s="2">
        <v>6.6</v>
      </c>
      <c r="L179" s="2">
        <v>6.4</v>
      </c>
      <c r="M179" s="2">
        <v>5.6</v>
      </c>
      <c r="N179" s="2">
        <v>6.3</v>
      </c>
    </row>
    <row r="180" spans="1:14" x14ac:dyDescent="0.3">
      <c r="A180">
        <v>2010</v>
      </c>
      <c r="B180" t="s">
        <v>243</v>
      </c>
      <c r="C180" t="s">
        <v>276</v>
      </c>
      <c r="D180" s="2">
        <v>283687.08299999998</v>
      </c>
      <c r="E180" s="2">
        <v>68290.752999999997</v>
      </c>
      <c r="F180" s="2">
        <v>351977.83600000001</v>
      </c>
      <c r="G180" s="2">
        <v>-215396.33</v>
      </c>
      <c r="H180" s="2">
        <v>4.5999999999999996</v>
      </c>
      <c r="I180" s="2">
        <v>963.529</v>
      </c>
      <c r="J180" s="2">
        <v>1692.1489999999999</v>
      </c>
      <c r="K180" s="2">
        <v>4.5</v>
      </c>
      <c r="L180" s="2">
        <v>0</v>
      </c>
      <c r="M180" s="2">
        <v>4.9000000000000004</v>
      </c>
      <c r="N180" s="2">
        <v>4.8</v>
      </c>
    </row>
    <row r="181" spans="1:14" x14ac:dyDescent="0.3">
      <c r="A181">
        <v>2010</v>
      </c>
      <c r="B181" t="s">
        <v>158</v>
      </c>
      <c r="C181" t="s">
        <v>488</v>
      </c>
      <c r="D181" s="2">
        <v>5235753.0829999996</v>
      </c>
      <c r="E181" s="2">
        <v>1677298.831</v>
      </c>
      <c r="F181" s="2">
        <v>6913051.9139999999</v>
      </c>
      <c r="G181" s="2">
        <v>-3558454.2519999994</v>
      </c>
      <c r="H181" s="2">
        <v>4.5999999999999996</v>
      </c>
      <c r="I181" s="2">
        <v>3062.85</v>
      </c>
      <c r="J181" s="2">
        <v>4231.6610000000001</v>
      </c>
      <c r="K181" s="2">
        <v>4.2</v>
      </c>
      <c r="L181" s="2">
        <v>3.9</v>
      </c>
      <c r="M181" s="2">
        <v>4.2</v>
      </c>
      <c r="N181" s="2">
        <v>4.2</v>
      </c>
    </row>
    <row r="182" spans="1:14" x14ac:dyDescent="0.3">
      <c r="A182">
        <v>2010</v>
      </c>
      <c r="B182" t="s">
        <v>134</v>
      </c>
      <c r="C182" t="s">
        <v>488</v>
      </c>
      <c r="D182" s="2">
        <v>1066816751.876</v>
      </c>
      <c r="E182" s="2">
        <v>1271096328.74</v>
      </c>
      <c r="F182" s="2">
        <v>2337913080.6160002</v>
      </c>
      <c r="G182" s="2">
        <v>204279576.86399996</v>
      </c>
      <c r="H182" s="2">
        <v>6.2</v>
      </c>
      <c r="I182" s="2">
        <v>42641.42</v>
      </c>
      <c r="J182" s="2">
        <v>80894.785000000003</v>
      </c>
      <c r="K182" s="2">
        <v>6.2</v>
      </c>
      <c r="L182" s="2">
        <v>5.7</v>
      </c>
      <c r="M182" s="2">
        <v>6.1</v>
      </c>
      <c r="N182" s="2">
        <v>6.5</v>
      </c>
    </row>
    <row r="183" spans="1:14" x14ac:dyDescent="0.3">
      <c r="A183">
        <v>2010</v>
      </c>
      <c r="B183" t="s">
        <v>250</v>
      </c>
      <c r="C183" t="s">
        <v>276</v>
      </c>
      <c r="D183" s="2">
        <v>10922110</v>
      </c>
      <c r="E183" s="2">
        <v>7960090</v>
      </c>
      <c r="F183" s="2">
        <v>18882200</v>
      </c>
      <c r="G183" s="2">
        <v>-2962020</v>
      </c>
      <c r="H183" s="2">
        <v>3.7</v>
      </c>
      <c r="I183" s="2">
        <v>1745.54</v>
      </c>
      <c r="J183" s="2">
        <v>24512.103999999999</v>
      </c>
      <c r="K183" s="2">
        <v>3.4</v>
      </c>
      <c r="L183" s="2">
        <v>1.4</v>
      </c>
      <c r="M183" s="2">
        <v>4.2</v>
      </c>
      <c r="N183" s="2">
        <v>4.2</v>
      </c>
    </row>
    <row r="184" spans="1:14" x14ac:dyDescent="0.3">
      <c r="A184">
        <v>2010</v>
      </c>
      <c r="B184" t="s">
        <v>135</v>
      </c>
      <c r="C184" t="s">
        <v>488</v>
      </c>
      <c r="D184" s="2">
        <v>66452642.920000002</v>
      </c>
      <c r="E184" s="2">
        <v>27585695.544</v>
      </c>
      <c r="F184" s="2">
        <v>94038338.464000002</v>
      </c>
      <c r="G184" s="2">
        <v>-38866947.376000002</v>
      </c>
      <c r="H184" s="2">
        <v>4.5</v>
      </c>
      <c r="I184" s="2">
        <v>26972.87</v>
      </c>
      <c r="J184" s="2">
        <v>11446.004999999999</v>
      </c>
      <c r="K184" s="2">
        <v>4</v>
      </c>
      <c r="L184" s="2">
        <v>2.6</v>
      </c>
      <c r="M184" s="2">
        <v>4.0999999999999996</v>
      </c>
      <c r="N184" s="2">
        <v>5.4</v>
      </c>
    </row>
    <row r="185" spans="1:14" x14ac:dyDescent="0.3">
      <c r="A185">
        <v>2010</v>
      </c>
      <c r="B185" t="s">
        <v>431</v>
      </c>
      <c r="C185" t="s">
        <v>498</v>
      </c>
      <c r="D185" s="2">
        <v>318010.24699999997</v>
      </c>
      <c r="E185" s="2">
        <v>24972.155999999999</v>
      </c>
      <c r="F185" s="2">
        <v>342982.40299999999</v>
      </c>
      <c r="G185" s="2">
        <v>-293038.09099999996</v>
      </c>
      <c r="H185" s="2">
        <v>3.4</v>
      </c>
      <c r="I185" s="2">
        <v>7365.64</v>
      </c>
      <c r="J185" s="2">
        <v>104.67700000000001</v>
      </c>
      <c r="K185" s="2">
        <v>2.7</v>
      </c>
      <c r="L185" s="2">
        <v>1.5</v>
      </c>
      <c r="M185" s="2">
        <v>3.7</v>
      </c>
      <c r="N185" s="2">
        <v>4.0999999999999996</v>
      </c>
    </row>
    <row r="186" spans="1:14" x14ac:dyDescent="0.3">
      <c r="A186">
        <v>2010</v>
      </c>
      <c r="B186" t="s">
        <v>432</v>
      </c>
      <c r="C186" t="s">
        <v>498</v>
      </c>
      <c r="D186" s="2">
        <v>13830314.124</v>
      </c>
      <c r="E186" s="2">
        <v>8460152.6950000003</v>
      </c>
      <c r="F186" s="2">
        <v>22290466.818999998</v>
      </c>
      <c r="G186" s="2">
        <v>-5370161.4289999995</v>
      </c>
      <c r="H186" s="2">
        <v>4.9000000000000004</v>
      </c>
      <c r="I186" s="2">
        <v>2825.51</v>
      </c>
      <c r="J186" s="2">
        <v>14630.416999999999</v>
      </c>
      <c r="K186" s="2">
        <v>5.6</v>
      </c>
      <c r="L186" s="2">
        <v>2.9</v>
      </c>
      <c r="M186" s="2">
        <v>4.5999999999999996</v>
      </c>
      <c r="N186" s="2">
        <v>4.2</v>
      </c>
    </row>
    <row r="187" spans="1:14" x14ac:dyDescent="0.3">
      <c r="A187">
        <v>2010</v>
      </c>
      <c r="B187" t="s">
        <v>244</v>
      </c>
      <c r="C187" t="s">
        <v>276</v>
      </c>
      <c r="D187" s="2">
        <v>1404920</v>
      </c>
      <c r="E187" s="2">
        <v>1433556.7720000001</v>
      </c>
      <c r="F187" s="2">
        <v>2838476.7719999999</v>
      </c>
      <c r="G187" s="2">
        <v>28636.772000000114</v>
      </c>
      <c r="H187" s="2">
        <v>4</v>
      </c>
      <c r="I187" s="2">
        <v>631.29100000000005</v>
      </c>
      <c r="J187" s="2">
        <v>10794.17</v>
      </c>
      <c r="K187" s="2">
        <v>3.9</v>
      </c>
      <c r="L187" s="2">
        <v>2.8</v>
      </c>
      <c r="M187" s="2">
        <v>5.0999999999999996</v>
      </c>
      <c r="N187" s="2">
        <v>4.8</v>
      </c>
    </row>
    <row r="188" spans="1:14" x14ac:dyDescent="0.3">
      <c r="A188">
        <v>2010</v>
      </c>
      <c r="B188" t="s">
        <v>433</v>
      </c>
      <c r="C188" t="s">
        <v>498</v>
      </c>
      <c r="D188" s="2">
        <v>1451561.6969999999</v>
      </c>
      <c r="E188" s="2">
        <v>900754.24899999995</v>
      </c>
      <c r="F188" s="2">
        <v>2352315.946</v>
      </c>
      <c r="G188" s="2">
        <v>-550807.44799999997</v>
      </c>
      <c r="H188" s="2">
        <v>4.9000000000000004</v>
      </c>
      <c r="I188" s="2">
        <v>3004.23</v>
      </c>
      <c r="J188" s="2">
        <v>746.55600000000004</v>
      </c>
      <c r="K188" s="2">
        <v>5.6</v>
      </c>
      <c r="L188" s="2">
        <v>2.9</v>
      </c>
      <c r="M188" s="2">
        <v>4.5999999999999996</v>
      </c>
      <c r="N188" s="2">
        <v>4.2</v>
      </c>
    </row>
    <row r="189" spans="1:14" x14ac:dyDescent="0.3">
      <c r="A189">
        <v>2010</v>
      </c>
      <c r="B189" t="s">
        <v>434</v>
      </c>
      <c r="C189" t="s">
        <v>498</v>
      </c>
      <c r="D189" s="2">
        <v>3172591.318</v>
      </c>
      <c r="E189" s="2">
        <v>583073.41899999999</v>
      </c>
      <c r="F189" s="2">
        <v>3755664.7369999997</v>
      </c>
      <c r="G189" s="2">
        <v>-2589517.8990000002</v>
      </c>
      <c r="H189" s="2">
        <v>2.2000000000000002</v>
      </c>
      <c r="I189" s="2">
        <v>662.01300000000003</v>
      </c>
      <c r="J189" s="2">
        <v>9999.6170000000002</v>
      </c>
      <c r="K189" s="2">
        <v>2.4</v>
      </c>
      <c r="L189" s="2">
        <v>0</v>
      </c>
      <c r="M189" s="2">
        <v>2.5</v>
      </c>
      <c r="N189" s="2">
        <v>2.8</v>
      </c>
    </row>
    <row r="190" spans="1:14" x14ac:dyDescent="0.3">
      <c r="A190">
        <v>2010</v>
      </c>
      <c r="B190" t="s">
        <v>126</v>
      </c>
      <c r="C190" t="s">
        <v>488</v>
      </c>
      <c r="D190" s="2">
        <v>87432095</v>
      </c>
      <c r="E190" s="2">
        <v>94748737</v>
      </c>
      <c r="F190" s="2">
        <v>182180832</v>
      </c>
      <c r="G190" s="2">
        <v>7316642</v>
      </c>
      <c r="H190" s="2">
        <v>4.8</v>
      </c>
      <c r="I190" s="2">
        <v>13073.96</v>
      </c>
      <c r="J190" s="2">
        <v>9927.84</v>
      </c>
      <c r="K190" s="2">
        <v>4</v>
      </c>
      <c r="L190" s="2">
        <v>3.6</v>
      </c>
      <c r="M190" s="2">
        <v>4</v>
      </c>
      <c r="N190" s="2">
        <v>4.7</v>
      </c>
    </row>
    <row r="191" spans="1:14" x14ac:dyDescent="0.3">
      <c r="A191">
        <v>2010</v>
      </c>
      <c r="B191" t="s">
        <v>436</v>
      </c>
      <c r="C191" t="s">
        <v>488</v>
      </c>
      <c r="D191" s="2">
        <v>3914349.4440000001</v>
      </c>
      <c r="E191" s="2">
        <v>4603089.4780000001</v>
      </c>
      <c r="F191" s="2">
        <v>8517438.9220000003</v>
      </c>
      <c r="G191" s="2">
        <v>688740.03399999999</v>
      </c>
      <c r="H191" s="2">
        <v>3.8</v>
      </c>
      <c r="I191" s="2">
        <v>43080.6</v>
      </c>
      <c r="J191" s="2">
        <v>320.32799999999997</v>
      </c>
      <c r="K191" s="2">
        <v>3.5</v>
      </c>
      <c r="L191" s="2">
        <v>4</v>
      </c>
      <c r="M191" s="2">
        <v>2.6</v>
      </c>
      <c r="N191" s="2">
        <v>3.9</v>
      </c>
    </row>
    <row r="192" spans="1:14" x14ac:dyDescent="0.3">
      <c r="A192">
        <v>2010</v>
      </c>
      <c r="B192" t="s">
        <v>437</v>
      </c>
      <c r="C192" t="s">
        <v>501</v>
      </c>
      <c r="D192" s="2">
        <v>350029386.92699999</v>
      </c>
      <c r="E192" s="2">
        <v>220408495.991</v>
      </c>
      <c r="F192" s="2">
        <v>570437882.91799998</v>
      </c>
      <c r="G192" s="2">
        <v>-129620890.93599999</v>
      </c>
      <c r="H192" s="2">
        <v>3.5</v>
      </c>
      <c r="I192" s="2">
        <v>1422.93</v>
      </c>
      <c r="J192" s="2">
        <v>1230980.6910000001</v>
      </c>
      <c r="K192" s="2">
        <v>3.6</v>
      </c>
      <c r="L192" s="2">
        <v>3.5</v>
      </c>
      <c r="M192" s="2">
        <v>3.9</v>
      </c>
      <c r="N192" s="2">
        <v>3.4</v>
      </c>
    </row>
    <row r="193" spans="1:14" x14ac:dyDescent="0.3">
      <c r="A193">
        <v>2010</v>
      </c>
      <c r="B193" t="s">
        <v>9</v>
      </c>
      <c r="C193" t="s">
        <v>17</v>
      </c>
      <c r="D193" s="2">
        <v>135663280.21399999</v>
      </c>
      <c r="E193" s="2">
        <v>157779103.47</v>
      </c>
      <c r="F193" s="2">
        <v>293442383.68400002</v>
      </c>
      <c r="G193" s="2">
        <v>22115823.256000012</v>
      </c>
      <c r="H193" s="2">
        <v>3.9</v>
      </c>
      <c r="I193" s="2">
        <v>3178.13</v>
      </c>
      <c r="J193" s="2">
        <v>242524.12299999999</v>
      </c>
      <c r="K193" s="2">
        <v>3.5</v>
      </c>
      <c r="L193" s="2">
        <v>3.1</v>
      </c>
      <c r="M193" s="2">
        <v>3.6</v>
      </c>
      <c r="N193" s="2">
        <v>4.4000000000000004</v>
      </c>
    </row>
    <row r="194" spans="1:14" x14ac:dyDescent="0.3">
      <c r="A194">
        <v>2010</v>
      </c>
      <c r="B194" t="s">
        <v>478</v>
      </c>
      <c r="C194" t="s">
        <v>137</v>
      </c>
      <c r="D194" s="2">
        <v>65404000</v>
      </c>
      <c r="E194" s="2">
        <v>101316000</v>
      </c>
      <c r="F194" s="2">
        <v>166720000</v>
      </c>
      <c r="G194" s="2">
        <v>35912000</v>
      </c>
      <c r="H194" s="2">
        <v>3.6</v>
      </c>
      <c r="I194" s="2">
        <v>6504.87</v>
      </c>
      <c r="J194" s="2">
        <v>74567.510999999999</v>
      </c>
      <c r="K194" s="2">
        <v>3.4</v>
      </c>
      <c r="L194" s="2">
        <v>3.3</v>
      </c>
      <c r="M194" s="2">
        <v>2.9</v>
      </c>
      <c r="N194" s="2">
        <v>3.2</v>
      </c>
    </row>
    <row r="195" spans="1:14" x14ac:dyDescent="0.3">
      <c r="A195">
        <v>2010</v>
      </c>
      <c r="B195" t="s">
        <v>125</v>
      </c>
      <c r="C195" t="s">
        <v>488</v>
      </c>
      <c r="D195" s="2">
        <v>64600595.239</v>
      </c>
      <c r="E195" s="2">
        <v>120645180.498</v>
      </c>
      <c r="F195" s="2">
        <v>185245775.73699999</v>
      </c>
      <c r="G195" s="2">
        <v>56044585.258999996</v>
      </c>
      <c r="H195" s="2">
        <v>4.5999999999999996</v>
      </c>
      <c r="I195" s="2">
        <v>48716.46</v>
      </c>
      <c r="J195" s="2">
        <v>4626.9279999999999</v>
      </c>
      <c r="K195" s="2">
        <v>4.8</v>
      </c>
      <c r="L195" s="2">
        <v>4</v>
      </c>
      <c r="M195" s="2">
        <v>5.2</v>
      </c>
      <c r="N195" s="2">
        <v>5.5</v>
      </c>
    </row>
    <row r="196" spans="1:14" x14ac:dyDescent="0.3">
      <c r="A196">
        <v>2010</v>
      </c>
      <c r="B196" t="s">
        <v>160</v>
      </c>
      <c r="C196" t="s">
        <v>137</v>
      </c>
      <c r="D196" s="2">
        <v>59193894</v>
      </c>
      <c r="E196" s="2">
        <v>58413028</v>
      </c>
      <c r="F196" s="2">
        <v>117606922</v>
      </c>
      <c r="G196" s="2">
        <v>-780866</v>
      </c>
      <c r="H196" s="2">
        <v>5.0999999999999996</v>
      </c>
      <c r="I196" s="2">
        <v>30670.34</v>
      </c>
      <c r="J196" s="2">
        <v>7425.9589999999998</v>
      </c>
      <c r="K196" s="2">
        <v>4.5</v>
      </c>
      <c r="L196" s="2">
        <v>3.2</v>
      </c>
      <c r="M196" s="2">
        <v>4.2</v>
      </c>
      <c r="N196" s="2">
        <v>5.5</v>
      </c>
    </row>
    <row r="197" spans="1:14" x14ac:dyDescent="0.3">
      <c r="A197">
        <v>2010</v>
      </c>
      <c r="B197" t="s">
        <v>124</v>
      </c>
      <c r="C197" t="s">
        <v>488</v>
      </c>
      <c r="D197" s="2">
        <v>486984371.949</v>
      </c>
      <c r="E197" s="2">
        <v>446839829.71499997</v>
      </c>
      <c r="F197" s="2">
        <v>933824201.66400003</v>
      </c>
      <c r="G197" s="2">
        <v>-40144542.234000027</v>
      </c>
      <c r="H197" s="2">
        <v>4</v>
      </c>
      <c r="I197" s="2">
        <v>35657.65</v>
      </c>
      <c r="J197" s="2">
        <v>59729.807000000001</v>
      </c>
      <c r="K197" s="2">
        <v>4.2</v>
      </c>
      <c r="L197" s="2">
        <v>3.5</v>
      </c>
      <c r="M197" s="2">
        <v>3.9</v>
      </c>
      <c r="N197" s="2">
        <v>4.5999999999999996</v>
      </c>
    </row>
    <row r="198" spans="1:14" x14ac:dyDescent="0.3">
      <c r="A198">
        <v>2010</v>
      </c>
      <c r="B198" t="s">
        <v>438</v>
      </c>
      <c r="C198" t="s">
        <v>276</v>
      </c>
      <c r="D198" s="2">
        <v>5225226.7379999999</v>
      </c>
      <c r="E198" s="2">
        <v>1327601.926</v>
      </c>
      <c r="F198" s="2">
        <v>6552828.6639999999</v>
      </c>
      <c r="G198" s="2">
        <v>-3897624.8119999999</v>
      </c>
      <c r="H198" s="2">
        <v>3.8029999999999999</v>
      </c>
      <c r="I198" s="2">
        <v>4812.26</v>
      </c>
      <c r="J198" s="2">
        <v>2817.21</v>
      </c>
      <c r="K198" s="2">
        <v>3.5</v>
      </c>
      <c r="L198" s="2">
        <v>0</v>
      </c>
      <c r="M198" s="2">
        <v>2.6</v>
      </c>
      <c r="N198" s="2">
        <v>2.9</v>
      </c>
    </row>
    <row r="199" spans="1:14" x14ac:dyDescent="0.3">
      <c r="A199">
        <v>2010</v>
      </c>
      <c r="B199" t="s">
        <v>439</v>
      </c>
      <c r="C199" t="s">
        <v>500</v>
      </c>
      <c r="D199" s="2">
        <v>694059159.97500002</v>
      </c>
      <c r="E199" s="2">
        <v>769773832.48000002</v>
      </c>
      <c r="F199" s="2">
        <v>1463832992.4549999</v>
      </c>
      <c r="G199" s="2">
        <v>75714672.504999995</v>
      </c>
      <c r="H199" s="2">
        <v>6</v>
      </c>
      <c r="I199" s="2">
        <v>44673.61</v>
      </c>
      <c r="J199" s="2">
        <v>128551.87300000001</v>
      </c>
      <c r="K199" s="2">
        <v>5.8</v>
      </c>
      <c r="L199" s="2">
        <v>6.5</v>
      </c>
      <c r="M199" s="2">
        <v>5.2</v>
      </c>
      <c r="N199" s="2">
        <v>5.2</v>
      </c>
    </row>
    <row r="200" spans="1:14" x14ac:dyDescent="0.3">
      <c r="A200">
        <v>2010</v>
      </c>
      <c r="B200" t="s">
        <v>161</v>
      </c>
      <c r="C200" t="s">
        <v>137</v>
      </c>
      <c r="D200" s="2">
        <v>15262001.381999999</v>
      </c>
      <c r="E200" s="2">
        <v>7023137.4550000001</v>
      </c>
      <c r="F200" s="2">
        <v>22285138.836999997</v>
      </c>
      <c r="G200" s="2">
        <v>-8238863.9269999992</v>
      </c>
      <c r="H200" s="2">
        <v>5</v>
      </c>
      <c r="I200" s="2">
        <v>3679.19</v>
      </c>
      <c r="J200" s="2">
        <v>7182.39</v>
      </c>
      <c r="K200" s="2">
        <v>4.5999999999999996</v>
      </c>
      <c r="L200" s="2">
        <v>1.5</v>
      </c>
      <c r="M200" s="2">
        <v>4.3</v>
      </c>
      <c r="N200" s="2">
        <v>5.6</v>
      </c>
    </row>
    <row r="201" spans="1:14" x14ac:dyDescent="0.3">
      <c r="A201">
        <v>2010</v>
      </c>
      <c r="B201" t="s">
        <v>440</v>
      </c>
      <c r="C201" t="s">
        <v>137</v>
      </c>
      <c r="D201" s="2">
        <v>31106700</v>
      </c>
      <c r="E201" s="2">
        <v>57244063.938000001</v>
      </c>
      <c r="F201" s="2">
        <v>88350763.937999994</v>
      </c>
      <c r="G201" s="2">
        <v>26137363.938000001</v>
      </c>
      <c r="H201" s="2">
        <v>3.2</v>
      </c>
      <c r="I201" s="2">
        <v>9005.26</v>
      </c>
      <c r="J201" s="2">
        <v>16398.975999999999</v>
      </c>
      <c r="K201" s="2">
        <v>3.6</v>
      </c>
      <c r="L201" s="2">
        <v>3.8</v>
      </c>
      <c r="M201" s="2">
        <v>3.6</v>
      </c>
      <c r="N201" s="2">
        <v>3.4</v>
      </c>
    </row>
    <row r="202" spans="1:14" x14ac:dyDescent="0.3">
      <c r="A202">
        <v>2010</v>
      </c>
      <c r="B202" t="s">
        <v>246</v>
      </c>
      <c r="C202" t="s">
        <v>276</v>
      </c>
      <c r="D202" s="2">
        <v>12092926.244999999</v>
      </c>
      <c r="E202" s="2">
        <v>5169111.9160000002</v>
      </c>
      <c r="F202" s="2">
        <v>17262038.160999998</v>
      </c>
      <c r="G202" s="2">
        <v>-6923814.328999999</v>
      </c>
      <c r="H202" s="2">
        <v>3.9</v>
      </c>
      <c r="I202" s="2">
        <v>1038.95</v>
      </c>
      <c r="J202" s="2">
        <v>41350.152000000002</v>
      </c>
      <c r="K202" s="2">
        <v>3.9</v>
      </c>
      <c r="L202" s="2">
        <v>2.4</v>
      </c>
      <c r="M202" s="2">
        <v>3.8</v>
      </c>
      <c r="N202" s="2">
        <v>4.9000000000000004</v>
      </c>
    </row>
    <row r="203" spans="1:14" x14ac:dyDescent="0.3">
      <c r="A203">
        <v>2010</v>
      </c>
      <c r="B203" t="s">
        <v>479</v>
      </c>
      <c r="C203" t="s">
        <v>500</v>
      </c>
      <c r="D203" s="2">
        <v>425208007.07800001</v>
      </c>
      <c r="E203" s="2">
        <v>466380619.66000003</v>
      </c>
      <c r="F203" s="2">
        <v>891588626.73800004</v>
      </c>
      <c r="G203" s="2">
        <v>41172612.582000017</v>
      </c>
      <c r="H203" s="2">
        <v>3.9</v>
      </c>
      <c r="I203" s="2">
        <v>22086.95</v>
      </c>
      <c r="J203" s="2">
        <v>49552.855000000003</v>
      </c>
      <c r="K203" s="2">
        <v>3.5</v>
      </c>
      <c r="L203" s="2">
        <v>4</v>
      </c>
      <c r="M203" s="2">
        <v>3.5</v>
      </c>
      <c r="N203" s="2">
        <v>3.3</v>
      </c>
    </row>
    <row r="204" spans="1:14" x14ac:dyDescent="0.3">
      <c r="A204">
        <v>2010</v>
      </c>
      <c r="B204" t="s">
        <v>162</v>
      </c>
      <c r="C204" t="s">
        <v>137</v>
      </c>
      <c r="D204" s="2">
        <v>22691403.866</v>
      </c>
      <c r="E204" s="2">
        <v>62698237.005999997</v>
      </c>
      <c r="F204" s="2">
        <v>85389640.871999994</v>
      </c>
      <c r="G204" s="2">
        <v>40006833.140000001</v>
      </c>
      <c r="H204" s="2">
        <v>4.7</v>
      </c>
      <c r="I204" s="2">
        <v>32216.41</v>
      </c>
      <c r="J204" s="2">
        <v>2998.0830000000001</v>
      </c>
      <c r="K204" s="2">
        <v>5</v>
      </c>
      <c r="L204" s="2">
        <v>0</v>
      </c>
      <c r="M204" s="2">
        <v>4.2</v>
      </c>
      <c r="N204" s="2">
        <v>4.4000000000000004</v>
      </c>
    </row>
    <row r="205" spans="1:14" x14ac:dyDescent="0.3">
      <c r="A205">
        <v>2010</v>
      </c>
      <c r="B205" t="s">
        <v>480</v>
      </c>
      <c r="C205" t="s">
        <v>137</v>
      </c>
      <c r="D205" s="2">
        <v>3222635.1770000001</v>
      </c>
      <c r="E205" s="2">
        <v>1755900</v>
      </c>
      <c r="F205" s="2">
        <v>4978535.1770000001</v>
      </c>
      <c r="G205" s="2">
        <v>-1466735.1770000001</v>
      </c>
      <c r="H205" s="2">
        <v>3.6</v>
      </c>
      <c r="I205" s="2">
        <v>875.26400000000001</v>
      </c>
      <c r="J205" s="2">
        <v>5422.3370000000004</v>
      </c>
      <c r="K205" s="2">
        <v>3.5</v>
      </c>
      <c r="L205" s="2">
        <v>3</v>
      </c>
      <c r="M205" s="2">
        <v>2.6</v>
      </c>
      <c r="N205" s="2">
        <v>3.3</v>
      </c>
    </row>
    <row r="206" spans="1:14" x14ac:dyDescent="0.3">
      <c r="A206">
        <v>2010</v>
      </c>
      <c r="B206" t="s">
        <v>10</v>
      </c>
      <c r="C206" t="s">
        <v>17</v>
      </c>
      <c r="D206" s="2">
        <v>1836634.47</v>
      </c>
      <c r="E206" s="2">
        <v>1908744.656</v>
      </c>
      <c r="F206" s="2">
        <v>3745379.1260000002</v>
      </c>
      <c r="G206" s="2">
        <v>72110.185999999987</v>
      </c>
      <c r="H206" s="2">
        <v>3.5</v>
      </c>
      <c r="I206" s="2">
        <v>1242.96</v>
      </c>
      <c r="J206" s="2">
        <v>6246.2740000000003</v>
      </c>
      <c r="K206" s="2">
        <v>3.6</v>
      </c>
      <c r="L206" s="2">
        <v>3.1</v>
      </c>
      <c r="M206" s="2">
        <v>3</v>
      </c>
      <c r="N206" s="2">
        <v>2.6</v>
      </c>
    </row>
    <row r="207" spans="1:14" x14ac:dyDescent="0.3">
      <c r="A207">
        <v>2010</v>
      </c>
      <c r="B207" t="s">
        <v>123</v>
      </c>
      <c r="C207" t="s">
        <v>488</v>
      </c>
      <c r="D207" s="2">
        <v>11143287.700999999</v>
      </c>
      <c r="E207" s="2">
        <v>8850801.2310000006</v>
      </c>
      <c r="F207" s="2">
        <v>19994088.932</v>
      </c>
      <c r="G207" s="2">
        <v>-2292486.4699999988</v>
      </c>
      <c r="H207" s="2">
        <v>4.5</v>
      </c>
      <c r="I207" s="2">
        <v>11228.13</v>
      </c>
      <c r="J207" s="2">
        <v>2118.848</v>
      </c>
      <c r="K207" s="2">
        <v>3.1</v>
      </c>
      <c r="L207" s="2">
        <v>3.9</v>
      </c>
      <c r="M207" s="2">
        <v>4.7</v>
      </c>
      <c r="N207" s="2">
        <v>5.2</v>
      </c>
    </row>
    <row r="208" spans="1:14" x14ac:dyDescent="0.3">
      <c r="A208">
        <v>2010</v>
      </c>
      <c r="B208" t="s">
        <v>163</v>
      </c>
      <c r="C208" t="s">
        <v>137</v>
      </c>
      <c r="D208" s="2">
        <v>17969734.783</v>
      </c>
      <c r="E208" s="2">
        <v>5021000</v>
      </c>
      <c r="F208" s="2">
        <v>22990734.783</v>
      </c>
      <c r="G208" s="2">
        <v>-12948734.783</v>
      </c>
      <c r="H208" s="2">
        <v>2.5</v>
      </c>
      <c r="I208" s="2">
        <v>8858.2800000000007</v>
      </c>
      <c r="J208" s="2">
        <v>4337.1409999999996</v>
      </c>
      <c r="K208" s="2">
        <v>2.9</v>
      </c>
      <c r="L208" s="2">
        <v>1</v>
      </c>
      <c r="M208" s="2">
        <v>4.3</v>
      </c>
      <c r="N208" s="2">
        <v>5.5</v>
      </c>
    </row>
    <row r="209" spans="1:14" x14ac:dyDescent="0.3">
      <c r="A209">
        <v>2010</v>
      </c>
      <c r="B209" t="s">
        <v>247</v>
      </c>
      <c r="C209" t="s">
        <v>276</v>
      </c>
      <c r="D209" s="2">
        <v>2300000</v>
      </c>
      <c r="E209" s="2">
        <v>877657</v>
      </c>
      <c r="F209" s="2">
        <v>3177657</v>
      </c>
      <c r="G209" s="2">
        <v>-1422343</v>
      </c>
      <c r="H209" s="2">
        <v>3.2</v>
      </c>
      <c r="I209" s="2">
        <v>1309.5899999999999</v>
      </c>
      <c r="J209" s="2">
        <v>2040.5509999999999</v>
      </c>
      <c r="K209" s="2">
        <v>2.7</v>
      </c>
      <c r="L209" s="2">
        <v>1.3</v>
      </c>
      <c r="M209" s="2">
        <v>3.4</v>
      </c>
      <c r="N209" s="2">
        <v>2.4</v>
      </c>
    </row>
    <row r="210" spans="1:14" x14ac:dyDescent="0.3">
      <c r="A210">
        <v>2010</v>
      </c>
      <c r="B210" t="s">
        <v>251</v>
      </c>
      <c r="C210" t="s">
        <v>276</v>
      </c>
      <c r="D210" s="2">
        <v>709800</v>
      </c>
      <c r="E210" s="2">
        <v>222000</v>
      </c>
      <c r="F210" s="2">
        <v>931800</v>
      </c>
      <c r="G210" s="2">
        <v>-487800</v>
      </c>
      <c r="H210" s="2">
        <v>3.6</v>
      </c>
      <c r="I210" s="2">
        <v>550.36</v>
      </c>
      <c r="J210" s="2">
        <v>3948.125</v>
      </c>
      <c r="K210" s="2">
        <v>3.5</v>
      </c>
      <c r="L210" s="2">
        <v>3.2</v>
      </c>
      <c r="M210" s="2">
        <v>3</v>
      </c>
      <c r="N210" s="2">
        <v>2.4</v>
      </c>
    </row>
    <row r="211" spans="1:14" x14ac:dyDescent="0.3">
      <c r="A211">
        <v>2010</v>
      </c>
      <c r="B211" t="s">
        <v>122</v>
      </c>
      <c r="C211" t="s">
        <v>488</v>
      </c>
      <c r="D211" s="2">
        <v>23378047.392999999</v>
      </c>
      <c r="E211" s="2">
        <v>20813922.631999999</v>
      </c>
      <c r="F211" s="2">
        <v>44191970.024999999</v>
      </c>
      <c r="G211" s="2">
        <v>-2564124.7609999999</v>
      </c>
      <c r="H211" s="2">
        <v>5.0999999999999996</v>
      </c>
      <c r="I211" s="2">
        <v>12010.68</v>
      </c>
      <c r="J211" s="2">
        <v>3123.8029999999999</v>
      </c>
      <c r="K211" s="2">
        <v>5.2</v>
      </c>
      <c r="L211" s="2">
        <v>4.4000000000000004</v>
      </c>
      <c r="M211" s="2">
        <v>4.9000000000000004</v>
      </c>
      <c r="N211" s="2">
        <v>3.7</v>
      </c>
    </row>
    <row r="212" spans="1:14" x14ac:dyDescent="0.3">
      <c r="A212">
        <v>2010</v>
      </c>
      <c r="B212" t="s">
        <v>121</v>
      </c>
      <c r="C212" t="s">
        <v>488</v>
      </c>
      <c r="D212" s="2">
        <v>25092232.250999998</v>
      </c>
      <c r="E212" s="2">
        <v>19748439.482000001</v>
      </c>
      <c r="F212" s="2">
        <v>44840671.732999995</v>
      </c>
      <c r="G212" s="2">
        <v>-5343792.7689999975</v>
      </c>
      <c r="H212" s="2">
        <v>5.9</v>
      </c>
      <c r="I212" s="2">
        <v>106184.61</v>
      </c>
      <c r="J212" s="2">
        <v>507.88900000000001</v>
      </c>
      <c r="K212" s="2">
        <v>5.9</v>
      </c>
      <c r="L212" s="2">
        <v>5.0999999999999996</v>
      </c>
      <c r="M212" s="2">
        <v>5.2</v>
      </c>
      <c r="N212" s="2">
        <v>5.8</v>
      </c>
    </row>
    <row r="213" spans="1:14" x14ac:dyDescent="0.3">
      <c r="A213">
        <v>2010</v>
      </c>
      <c r="B213" t="s">
        <v>252</v>
      </c>
      <c r="C213" t="s">
        <v>276</v>
      </c>
      <c r="D213" s="2">
        <v>2546194.9109999998</v>
      </c>
      <c r="E213" s="2">
        <v>1082167.7409999999</v>
      </c>
      <c r="F213" s="2">
        <v>3628362.6519999998</v>
      </c>
      <c r="G213" s="2">
        <v>-1464027.17</v>
      </c>
      <c r="H213" s="2">
        <v>3</v>
      </c>
      <c r="I213" s="2">
        <v>414.14499999999998</v>
      </c>
      <c r="J213" s="2">
        <v>21151.64</v>
      </c>
      <c r="K213" s="2">
        <v>2.7</v>
      </c>
      <c r="L213" s="2">
        <v>1.6</v>
      </c>
      <c r="M213" s="2">
        <v>3.3</v>
      </c>
      <c r="N213" s="2">
        <v>3.4</v>
      </c>
    </row>
    <row r="214" spans="1:14" x14ac:dyDescent="0.3">
      <c r="A214">
        <v>2010</v>
      </c>
      <c r="B214" t="s">
        <v>253</v>
      </c>
      <c r="C214" t="s">
        <v>276</v>
      </c>
      <c r="D214" s="2">
        <v>2173037.656</v>
      </c>
      <c r="E214" s="2">
        <v>1066203.666</v>
      </c>
      <c r="F214" s="2">
        <v>3239241.3219999997</v>
      </c>
      <c r="G214" s="2">
        <v>-1106833.99</v>
      </c>
      <c r="H214" s="2">
        <v>3.5</v>
      </c>
      <c r="I214" s="2">
        <v>442.76499999999999</v>
      </c>
      <c r="J214" s="2">
        <v>15167.094999999999</v>
      </c>
      <c r="K214" s="2">
        <v>3.7</v>
      </c>
      <c r="L214" s="2">
        <v>2.4</v>
      </c>
      <c r="M214" s="2">
        <v>3.6</v>
      </c>
      <c r="N214" s="2">
        <v>3.3</v>
      </c>
    </row>
    <row r="215" spans="1:14" x14ac:dyDescent="0.3">
      <c r="A215">
        <v>2010</v>
      </c>
      <c r="B215" t="s">
        <v>18</v>
      </c>
      <c r="C215" t="s">
        <v>17</v>
      </c>
      <c r="D215" s="2">
        <v>164586273.42300001</v>
      </c>
      <c r="E215" s="2">
        <v>198790690.678</v>
      </c>
      <c r="F215" s="2">
        <v>363376964.10100001</v>
      </c>
      <c r="G215" s="2">
        <v>34204417.254999995</v>
      </c>
      <c r="H215" s="2">
        <v>5.7</v>
      </c>
      <c r="I215" s="2">
        <v>8920.48</v>
      </c>
      <c r="J215" s="2">
        <v>28112.289000000001</v>
      </c>
      <c r="K215" s="2">
        <v>5.7</v>
      </c>
      <c r="L215" s="2">
        <v>5</v>
      </c>
      <c r="M215" s="2">
        <v>5.7</v>
      </c>
      <c r="N215" s="2">
        <v>6</v>
      </c>
    </row>
    <row r="216" spans="1:14" x14ac:dyDescent="0.3">
      <c r="A216">
        <v>2010</v>
      </c>
      <c r="B216" t="s">
        <v>254</v>
      </c>
      <c r="C216" t="s">
        <v>276</v>
      </c>
      <c r="D216" s="2">
        <v>3427510</v>
      </c>
      <c r="E216" s="2">
        <v>1996261.29</v>
      </c>
      <c r="F216" s="2">
        <v>5423771.29</v>
      </c>
      <c r="G216" s="2">
        <v>-1431248.71</v>
      </c>
      <c r="H216" s="2">
        <v>3.6</v>
      </c>
      <c r="I216" s="2">
        <v>732.45399999999995</v>
      </c>
      <c r="J216" s="2">
        <v>15075.084999999999</v>
      </c>
      <c r="K216" s="2">
        <v>3.3</v>
      </c>
      <c r="L216" s="2">
        <v>2.2999999999999998</v>
      </c>
      <c r="M216" s="2">
        <v>3.7</v>
      </c>
      <c r="N216" s="2">
        <v>3.7</v>
      </c>
    </row>
    <row r="217" spans="1:14" x14ac:dyDescent="0.3">
      <c r="A217">
        <v>2010</v>
      </c>
      <c r="B217" t="s">
        <v>119</v>
      </c>
      <c r="C217" t="s">
        <v>488</v>
      </c>
      <c r="D217" s="2">
        <v>5062059.943</v>
      </c>
      <c r="E217" s="2">
        <v>3716753.9929999998</v>
      </c>
      <c r="F217" s="2">
        <v>8778813.9360000007</v>
      </c>
      <c r="G217" s="2">
        <v>-1345305.9500000002</v>
      </c>
      <c r="H217" s="2">
        <v>4.9000000000000004</v>
      </c>
      <c r="I217" s="2">
        <v>21150.42</v>
      </c>
      <c r="J217" s="2">
        <v>416.11</v>
      </c>
      <c r="K217" s="2">
        <v>3</v>
      </c>
      <c r="L217" s="2">
        <v>0</v>
      </c>
      <c r="M217" s="2">
        <v>5.6</v>
      </c>
      <c r="N217" s="2">
        <v>6.1</v>
      </c>
    </row>
    <row r="218" spans="1:14" x14ac:dyDescent="0.3">
      <c r="A218">
        <v>2010</v>
      </c>
      <c r="B218" t="s">
        <v>255</v>
      </c>
      <c r="C218" t="s">
        <v>276</v>
      </c>
      <c r="D218" s="2">
        <v>1935300</v>
      </c>
      <c r="E218" s="2">
        <v>2073500</v>
      </c>
      <c r="F218" s="2">
        <v>4008800</v>
      </c>
      <c r="G218" s="2">
        <v>138200</v>
      </c>
      <c r="H218" s="2">
        <v>2.6</v>
      </c>
      <c r="I218" s="2">
        <v>1203.3800000000001</v>
      </c>
      <c r="J218" s="2">
        <v>3609.5430000000001</v>
      </c>
      <c r="K218" s="2">
        <v>2.2999999999999998</v>
      </c>
      <c r="L218" s="2">
        <v>1.8</v>
      </c>
      <c r="M218" s="2">
        <v>3.3</v>
      </c>
      <c r="N218" s="2">
        <v>2.5</v>
      </c>
    </row>
    <row r="219" spans="1:14" x14ac:dyDescent="0.3">
      <c r="A219">
        <v>2010</v>
      </c>
      <c r="B219" t="s">
        <v>256</v>
      </c>
      <c r="C219" t="s">
        <v>276</v>
      </c>
      <c r="D219" s="2">
        <v>4402331.7309999997</v>
      </c>
      <c r="E219" s="2">
        <v>2261495</v>
      </c>
      <c r="F219" s="2">
        <v>6663826.7309999997</v>
      </c>
      <c r="G219" s="2">
        <v>-2140836.7309999997</v>
      </c>
      <c r="H219" s="2">
        <v>4.5999999999999996</v>
      </c>
      <c r="I219" s="2">
        <v>8000.38</v>
      </c>
      <c r="J219" s="2">
        <v>1247.9549999999999</v>
      </c>
      <c r="K219" s="2">
        <v>4.0999999999999996</v>
      </c>
      <c r="L219" s="2">
        <v>0</v>
      </c>
      <c r="M219" s="2">
        <v>4.7</v>
      </c>
      <c r="N219" s="2">
        <v>5.0999999999999996</v>
      </c>
    </row>
    <row r="220" spans="1:14" x14ac:dyDescent="0.3">
      <c r="A220">
        <v>2010</v>
      </c>
      <c r="B220" t="s">
        <v>445</v>
      </c>
      <c r="C220" t="s">
        <v>498</v>
      </c>
      <c r="D220" s="2">
        <v>301481733.926</v>
      </c>
      <c r="E220" s="2">
        <v>298305075.13599998</v>
      </c>
      <c r="F220" s="2">
        <v>599786809.06200004</v>
      </c>
      <c r="G220" s="2">
        <v>-3176658.7900000215</v>
      </c>
      <c r="H220" s="2">
        <v>3.5</v>
      </c>
      <c r="I220" s="2">
        <v>9258.2000000000007</v>
      </c>
      <c r="J220" s="2">
        <v>117318.94100000001</v>
      </c>
      <c r="K220" s="2">
        <v>3.2</v>
      </c>
      <c r="L220" s="2">
        <v>3</v>
      </c>
      <c r="M220" s="2">
        <v>3.1</v>
      </c>
      <c r="N220" s="2">
        <v>3.6</v>
      </c>
    </row>
    <row r="221" spans="1:14" x14ac:dyDescent="0.3">
      <c r="A221">
        <v>2010</v>
      </c>
      <c r="B221" t="s">
        <v>446</v>
      </c>
      <c r="C221" t="s">
        <v>500</v>
      </c>
      <c r="D221" s="2">
        <v>3279357.3659999999</v>
      </c>
      <c r="E221" s="2">
        <v>2896566.8879999998</v>
      </c>
      <c r="F221" s="2">
        <v>6175924.2539999997</v>
      </c>
      <c r="G221" s="2">
        <v>-382790.47800000012</v>
      </c>
      <c r="H221" s="2">
        <v>3.5</v>
      </c>
      <c r="I221" s="2">
        <v>2602.37</v>
      </c>
      <c r="J221" s="2">
        <v>2712.65</v>
      </c>
      <c r="K221" s="2">
        <v>3.2</v>
      </c>
      <c r="L221" s="2">
        <v>3.7</v>
      </c>
      <c r="M221" s="2">
        <v>3.1</v>
      </c>
      <c r="N221" s="2">
        <v>3</v>
      </c>
    </row>
    <row r="222" spans="1:14" x14ac:dyDescent="0.3">
      <c r="A222">
        <v>2010</v>
      </c>
      <c r="B222" t="s">
        <v>118</v>
      </c>
      <c r="C222" t="e">
        <v>#N/A</v>
      </c>
      <c r="D222" s="2">
        <v>2181940.2940000002</v>
      </c>
      <c r="E222" s="2">
        <v>436575.41200000001</v>
      </c>
      <c r="F222" s="2">
        <v>2618515.7060000002</v>
      </c>
      <c r="G222" s="2">
        <v>-1745364.8820000002</v>
      </c>
      <c r="H222" s="2">
        <v>2.9</v>
      </c>
      <c r="I222" s="2">
        <v>6694.34</v>
      </c>
      <c r="J222" s="2">
        <v>624.28499999999997</v>
      </c>
      <c r="K222" s="2">
        <v>2.6</v>
      </c>
      <c r="L222" s="2">
        <v>3</v>
      </c>
      <c r="M222" s="2">
        <v>2.8</v>
      </c>
      <c r="N222" s="2">
        <v>2.4</v>
      </c>
    </row>
    <row r="223" spans="1:14" x14ac:dyDescent="0.3">
      <c r="A223">
        <v>2010</v>
      </c>
      <c r="B223" t="s">
        <v>257</v>
      </c>
      <c r="C223" t="s">
        <v>488</v>
      </c>
      <c r="D223" s="2">
        <v>35378881.794</v>
      </c>
      <c r="E223" s="2">
        <v>17764791.263999999</v>
      </c>
      <c r="F223" s="2">
        <v>53143673.057999998</v>
      </c>
      <c r="G223" s="2">
        <v>-17614090.530000001</v>
      </c>
      <c r="H223" s="2">
        <v>4.3</v>
      </c>
      <c r="I223" s="2">
        <v>2896.56</v>
      </c>
      <c r="J223" s="2">
        <v>32409.638999999999</v>
      </c>
      <c r="K223" s="2">
        <v>3.4</v>
      </c>
      <c r="L223" s="2">
        <v>3.6</v>
      </c>
      <c r="M223" s="2">
        <v>4.5</v>
      </c>
      <c r="N223" s="2">
        <v>4.8</v>
      </c>
    </row>
    <row r="224" spans="1:14" x14ac:dyDescent="0.3">
      <c r="A224">
        <v>2010</v>
      </c>
      <c r="B224" t="s">
        <v>258</v>
      </c>
      <c r="C224" t="s">
        <v>276</v>
      </c>
      <c r="D224" s="2">
        <v>4600000</v>
      </c>
      <c r="E224" s="2">
        <v>3000000</v>
      </c>
      <c r="F224" s="2">
        <v>7600000</v>
      </c>
      <c r="G224" s="2">
        <v>-1600000</v>
      </c>
      <c r="H224" s="2">
        <v>3.1</v>
      </c>
      <c r="I224" s="2">
        <v>429.94799999999998</v>
      </c>
      <c r="J224" s="2">
        <v>24221.404999999999</v>
      </c>
      <c r="K224" s="2">
        <v>2.2999999999999998</v>
      </c>
      <c r="L224" s="2">
        <v>2.2000000000000002</v>
      </c>
      <c r="M224" s="2">
        <v>3.4</v>
      </c>
      <c r="N224" s="2">
        <v>4.0999999999999996</v>
      </c>
    </row>
    <row r="225" spans="1:14" x14ac:dyDescent="0.3">
      <c r="A225">
        <v>2010</v>
      </c>
      <c r="B225" t="s">
        <v>11</v>
      </c>
      <c r="C225" t="s">
        <v>17</v>
      </c>
      <c r="D225" s="2">
        <v>4759660</v>
      </c>
      <c r="E225" s="2">
        <v>8661080</v>
      </c>
      <c r="F225" s="2">
        <v>13420740</v>
      </c>
      <c r="G225" s="2">
        <v>3901420</v>
      </c>
      <c r="H225" s="2">
        <v>3.5</v>
      </c>
      <c r="I225" s="2">
        <v>800.245</v>
      </c>
      <c r="J225" s="2">
        <v>50155.896000000001</v>
      </c>
      <c r="K225" s="2">
        <v>3.6</v>
      </c>
      <c r="L225" s="2">
        <v>3.1</v>
      </c>
      <c r="M225" s="2">
        <v>3</v>
      </c>
      <c r="N225" s="2">
        <v>3.5</v>
      </c>
    </row>
    <row r="226" spans="1:14" x14ac:dyDescent="0.3">
      <c r="A226">
        <v>2010</v>
      </c>
      <c r="B226" t="s">
        <v>259</v>
      </c>
      <c r="C226" t="s">
        <v>276</v>
      </c>
      <c r="D226" s="2">
        <v>5979722.9079999998</v>
      </c>
      <c r="E226" s="2">
        <v>4025518</v>
      </c>
      <c r="F226" s="2">
        <v>10005240.908</v>
      </c>
      <c r="G226" s="2">
        <v>-1954204.9079999998</v>
      </c>
      <c r="H226" s="2">
        <v>5.3</v>
      </c>
      <c r="I226" s="2">
        <v>5410.98</v>
      </c>
      <c r="J226" s="2">
        <v>2173.17</v>
      </c>
      <c r="K226" s="2">
        <v>5.4</v>
      </c>
      <c r="L226" s="2">
        <v>4</v>
      </c>
      <c r="M226" s="2">
        <v>5.5</v>
      </c>
      <c r="N226" s="2">
        <v>5</v>
      </c>
    </row>
    <row r="227" spans="1:14" x14ac:dyDescent="0.3">
      <c r="A227">
        <v>2010</v>
      </c>
      <c r="B227" t="s">
        <v>448</v>
      </c>
      <c r="C227" t="s">
        <v>487</v>
      </c>
      <c r="D227" s="2">
        <v>5115880.4790000003</v>
      </c>
      <c r="E227" s="2">
        <v>874201.15</v>
      </c>
      <c r="F227" s="2">
        <v>5990081.6290000007</v>
      </c>
      <c r="G227" s="2">
        <v>-4241679.3289999999</v>
      </c>
      <c r="H227" s="2">
        <v>3.7</v>
      </c>
      <c r="I227" s="2">
        <v>592.15200000000004</v>
      </c>
      <c r="J227" s="2">
        <v>27023.136999999999</v>
      </c>
      <c r="K227" s="2">
        <v>3</v>
      </c>
      <c r="L227" s="2">
        <v>3</v>
      </c>
      <c r="M227" s="2">
        <v>3.6</v>
      </c>
      <c r="N227" s="2">
        <v>2.9</v>
      </c>
    </row>
    <row r="228" spans="1:14" x14ac:dyDescent="0.3">
      <c r="A228">
        <v>2010</v>
      </c>
      <c r="B228" t="s">
        <v>117</v>
      </c>
      <c r="C228" t="s">
        <v>488</v>
      </c>
      <c r="D228" s="2">
        <v>516408787.33999997</v>
      </c>
      <c r="E228" s="2">
        <v>574251148.60000002</v>
      </c>
      <c r="F228" s="2">
        <v>1090659935.9400001</v>
      </c>
      <c r="G228" s="2">
        <v>57842361.26000005</v>
      </c>
      <c r="H228" s="2">
        <v>6</v>
      </c>
      <c r="I228" s="2">
        <v>51046.25</v>
      </c>
      <c r="J228" s="2">
        <v>16682.917000000001</v>
      </c>
      <c r="K228" s="2">
        <v>5.6</v>
      </c>
      <c r="L228" s="2">
        <v>5.7</v>
      </c>
      <c r="M228" s="2">
        <v>6.6</v>
      </c>
      <c r="N228" s="2">
        <v>6.5</v>
      </c>
    </row>
    <row r="229" spans="1:14" x14ac:dyDescent="0.3">
      <c r="A229">
        <v>2010</v>
      </c>
      <c r="B229" t="s">
        <v>449</v>
      </c>
      <c r="C229" t="s">
        <v>497</v>
      </c>
      <c r="D229" s="2">
        <v>30157848.079999998</v>
      </c>
      <c r="E229" s="2">
        <v>30931877.693</v>
      </c>
      <c r="F229" s="2">
        <v>61089725.773000002</v>
      </c>
      <c r="G229" s="2">
        <v>774029.61300000176</v>
      </c>
      <c r="H229" s="2">
        <v>4.5</v>
      </c>
      <c r="I229" s="2">
        <v>33222.26</v>
      </c>
      <c r="J229" s="2">
        <v>4370.0619999999999</v>
      </c>
      <c r="K229" s="2">
        <v>4</v>
      </c>
      <c r="L229" s="2">
        <v>3.9</v>
      </c>
      <c r="M229" s="2">
        <v>4.0999999999999996</v>
      </c>
      <c r="N229" s="2">
        <v>4</v>
      </c>
    </row>
    <row r="230" spans="1:14" x14ac:dyDescent="0.3">
      <c r="A230">
        <v>2010</v>
      </c>
      <c r="B230" t="s">
        <v>260</v>
      </c>
      <c r="C230" t="s">
        <v>276</v>
      </c>
      <c r="D230" s="2">
        <v>2272515.3539999998</v>
      </c>
      <c r="E230" s="2">
        <v>1150000</v>
      </c>
      <c r="F230" s="2">
        <v>3422515.3539999998</v>
      </c>
      <c r="G230" s="2">
        <v>-1122515.3539999998</v>
      </c>
      <c r="H230" s="2">
        <v>3</v>
      </c>
      <c r="I230" s="2">
        <v>378.20499999999998</v>
      </c>
      <c r="J230" s="2">
        <v>16425.578000000001</v>
      </c>
      <c r="K230" s="2">
        <v>2.7</v>
      </c>
      <c r="L230" s="2">
        <v>1.6</v>
      </c>
      <c r="M230" s="2">
        <v>3.3</v>
      </c>
      <c r="N230" s="2">
        <v>3.9</v>
      </c>
    </row>
    <row r="231" spans="1:14" x14ac:dyDescent="0.3">
      <c r="A231">
        <v>2010</v>
      </c>
      <c r="B231" t="s">
        <v>261</v>
      </c>
      <c r="C231" t="s">
        <v>276</v>
      </c>
      <c r="D231" s="2">
        <v>44235268.670000002</v>
      </c>
      <c r="E231" s="2">
        <v>86567912.528999999</v>
      </c>
      <c r="F231" s="2">
        <v>130803181.199</v>
      </c>
      <c r="G231" s="2">
        <v>42332643.858999997</v>
      </c>
      <c r="H231" s="2">
        <v>3</v>
      </c>
      <c r="I231" s="2">
        <v>2365.0100000000002</v>
      </c>
      <c r="J231" s="2">
        <v>158578.261</v>
      </c>
      <c r="K231" s="2">
        <v>2.7</v>
      </c>
      <c r="L231" s="2">
        <v>1.6</v>
      </c>
      <c r="M231" s="2">
        <v>3.3</v>
      </c>
      <c r="N231" s="2">
        <v>3.9</v>
      </c>
    </row>
    <row r="232" spans="1:14" x14ac:dyDescent="0.3">
      <c r="A232">
        <v>2010</v>
      </c>
      <c r="B232" t="s">
        <v>115</v>
      </c>
      <c r="C232" t="s">
        <v>488</v>
      </c>
      <c r="D232" s="2">
        <v>77330164.614999995</v>
      </c>
      <c r="E232" s="2">
        <v>130656792.43099999</v>
      </c>
      <c r="F232" s="2">
        <v>207986957.046</v>
      </c>
      <c r="G232" s="2">
        <v>53326627.816</v>
      </c>
      <c r="H232" s="2">
        <v>3.9</v>
      </c>
      <c r="I232" s="2">
        <v>87432.38</v>
      </c>
      <c r="J232" s="2">
        <v>4885.8779999999997</v>
      </c>
      <c r="K232" s="2">
        <v>4</v>
      </c>
      <c r="L232" s="2">
        <v>3.2</v>
      </c>
      <c r="M232" s="2">
        <v>3.6</v>
      </c>
      <c r="N232" s="2">
        <v>3.8</v>
      </c>
    </row>
    <row r="233" spans="1:14" x14ac:dyDescent="0.3">
      <c r="A233">
        <v>2010</v>
      </c>
      <c r="B233" t="s">
        <v>164</v>
      </c>
      <c r="C233" t="s">
        <v>137</v>
      </c>
      <c r="D233" s="2">
        <v>19774505.522999998</v>
      </c>
      <c r="E233" s="2">
        <v>36599577.119999997</v>
      </c>
      <c r="F233" s="2">
        <v>56374082.642999992</v>
      </c>
      <c r="G233" s="2">
        <v>16825071.596999999</v>
      </c>
      <c r="H233" s="2">
        <v>5.9</v>
      </c>
      <c r="I233" s="2">
        <v>19774.8</v>
      </c>
      <c r="J233" s="2">
        <v>3041.46</v>
      </c>
      <c r="K233" s="2">
        <v>5.4</v>
      </c>
      <c r="L233" s="2">
        <v>0</v>
      </c>
      <c r="M233" s="2">
        <v>5.4</v>
      </c>
      <c r="N233" s="2">
        <v>5.5</v>
      </c>
    </row>
    <row r="234" spans="1:14" x14ac:dyDescent="0.3">
      <c r="A234">
        <v>2010</v>
      </c>
      <c r="B234" t="s">
        <v>451</v>
      </c>
      <c r="C234" t="s">
        <v>487</v>
      </c>
      <c r="D234" s="2">
        <v>37537025.236000001</v>
      </c>
      <c r="E234" s="2">
        <v>21413102.681000002</v>
      </c>
      <c r="F234" s="2">
        <v>58950127.917000003</v>
      </c>
      <c r="G234" s="2">
        <v>-16123922.555</v>
      </c>
      <c r="H234" s="2">
        <v>3.5</v>
      </c>
      <c r="I234" s="2">
        <v>1031.6500000000001</v>
      </c>
      <c r="J234" s="2">
        <v>170560.182</v>
      </c>
      <c r="K234" s="2">
        <v>3.1</v>
      </c>
      <c r="L234" s="2">
        <v>3.2</v>
      </c>
      <c r="M234" s="2">
        <v>3</v>
      </c>
      <c r="N234" s="2">
        <v>3</v>
      </c>
    </row>
    <row r="235" spans="1:14" x14ac:dyDescent="0.3">
      <c r="A235">
        <v>2010</v>
      </c>
      <c r="B235" t="s">
        <v>453</v>
      </c>
      <c r="C235" t="s">
        <v>498</v>
      </c>
      <c r="D235" s="2">
        <v>16737103.355</v>
      </c>
      <c r="E235" s="2">
        <v>10986602.586999999</v>
      </c>
      <c r="F235" s="2">
        <v>27723705.942000002</v>
      </c>
      <c r="G235" s="2">
        <v>-5750500.7680000011</v>
      </c>
      <c r="H235" s="2">
        <v>3.9</v>
      </c>
      <c r="I235" s="2">
        <v>8039.76</v>
      </c>
      <c r="J235" s="2">
        <v>3643.2220000000002</v>
      </c>
      <c r="K235" s="2">
        <v>3.4</v>
      </c>
      <c r="L235" s="2">
        <v>3.5</v>
      </c>
      <c r="M235" s="2">
        <v>3.6</v>
      </c>
      <c r="N235" s="2">
        <v>3.2</v>
      </c>
    </row>
    <row r="236" spans="1:14" x14ac:dyDescent="0.3">
      <c r="A236">
        <v>2010</v>
      </c>
      <c r="B236" t="s">
        <v>456</v>
      </c>
      <c r="C236" t="s">
        <v>498</v>
      </c>
      <c r="D236" s="2">
        <v>29965750.155000001</v>
      </c>
      <c r="E236" s="2">
        <v>35807438.494999997</v>
      </c>
      <c r="F236" s="2">
        <v>65773188.649999999</v>
      </c>
      <c r="G236" s="2">
        <v>5841688.3399999961</v>
      </c>
      <c r="H236" s="2">
        <v>3.6</v>
      </c>
      <c r="I236" s="2">
        <v>5051.26</v>
      </c>
      <c r="J236" s="2">
        <v>29373.646000000001</v>
      </c>
      <c r="K236" s="2">
        <v>3.2</v>
      </c>
      <c r="L236" s="2">
        <v>3.5</v>
      </c>
      <c r="M236" s="2">
        <v>3</v>
      </c>
      <c r="N236" s="2">
        <v>3.6</v>
      </c>
    </row>
    <row r="237" spans="1:14" x14ac:dyDescent="0.3">
      <c r="A237">
        <v>2010</v>
      </c>
      <c r="B237" t="s">
        <v>12</v>
      </c>
      <c r="C237" t="s">
        <v>17</v>
      </c>
      <c r="D237" s="2">
        <v>58467803.681000002</v>
      </c>
      <c r="E237" s="2">
        <v>51497514.607000001</v>
      </c>
      <c r="F237" s="2">
        <v>109965318.288</v>
      </c>
      <c r="G237" s="2">
        <v>-6970289.074000001</v>
      </c>
      <c r="H237" s="2">
        <v>3.4</v>
      </c>
      <c r="I237" s="2">
        <v>2155.41</v>
      </c>
      <c r="J237" s="2">
        <v>93726.623999999996</v>
      </c>
      <c r="K237" s="2">
        <v>3.1</v>
      </c>
      <c r="L237" s="2">
        <v>1.7</v>
      </c>
      <c r="M237" s="2">
        <v>3</v>
      </c>
      <c r="N237" s="2">
        <v>3.6</v>
      </c>
    </row>
    <row r="238" spans="1:14" x14ac:dyDescent="0.3">
      <c r="A238">
        <v>2010</v>
      </c>
      <c r="B238" t="s">
        <v>114</v>
      </c>
      <c r="C238" t="s">
        <v>488</v>
      </c>
      <c r="D238" s="2">
        <v>174127590.29300001</v>
      </c>
      <c r="E238" s="2">
        <v>157064948.463</v>
      </c>
      <c r="F238" s="2">
        <v>331192538.75600004</v>
      </c>
      <c r="G238" s="2">
        <v>-17062641.830000013</v>
      </c>
      <c r="H238" s="2">
        <v>3.8</v>
      </c>
      <c r="I238" s="2">
        <v>12601.92</v>
      </c>
      <c r="J238" s="2">
        <v>38323.402000000002</v>
      </c>
      <c r="K238" s="2">
        <v>2.2999999999999998</v>
      </c>
      <c r="L238" s="2">
        <v>2.5</v>
      </c>
      <c r="M238" s="2">
        <v>3.4</v>
      </c>
      <c r="N238" s="2">
        <v>3.7</v>
      </c>
    </row>
    <row r="239" spans="1:14" x14ac:dyDescent="0.3">
      <c r="A239">
        <v>2010</v>
      </c>
      <c r="B239" t="s">
        <v>113</v>
      </c>
      <c r="C239" t="s">
        <v>488</v>
      </c>
      <c r="D239" s="2">
        <v>77682426.213</v>
      </c>
      <c r="E239" s="2">
        <v>49414051.267999999</v>
      </c>
      <c r="F239" s="2">
        <v>127096477.48100001</v>
      </c>
      <c r="G239" s="2">
        <v>-28268374.945</v>
      </c>
      <c r="H239" s="2">
        <v>6.1</v>
      </c>
      <c r="I239" s="2">
        <v>22580.68</v>
      </c>
      <c r="J239" s="2">
        <v>10652.321</v>
      </c>
      <c r="K239" s="2">
        <v>6.3</v>
      </c>
      <c r="L239" s="2">
        <v>4.4000000000000004</v>
      </c>
      <c r="M239" s="2">
        <v>4.9000000000000004</v>
      </c>
      <c r="N239" s="2">
        <v>5.5</v>
      </c>
    </row>
    <row r="240" spans="1:14" x14ac:dyDescent="0.3">
      <c r="A240">
        <v>2010</v>
      </c>
      <c r="B240" t="s">
        <v>165</v>
      </c>
      <c r="C240" t="s">
        <v>137</v>
      </c>
      <c r="D240" s="2">
        <v>23239545.239</v>
      </c>
      <c r="E240" s="2">
        <v>74964415.452999994</v>
      </c>
      <c r="F240" s="2">
        <v>98203960.692000002</v>
      </c>
      <c r="G240" s="2">
        <v>51724870.213999994</v>
      </c>
      <c r="H240" s="2">
        <v>5.6</v>
      </c>
      <c r="I240" s="2">
        <v>72953.440000000002</v>
      </c>
      <c r="J240" s="2">
        <v>1779.6759999999999</v>
      </c>
      <c r="K240" s="2">
        <v>5</v>
      </c>
      <c r="L240" s="2">
        <v>0</v>
      </c>
      <c r="M240" s="2">
        <v>5.4</v>
      </c>
      <c r="N240" s="2">
        <v>5.9</v>
      </c>
    </row>
    <row r="241" spans="1:14" x14ac:dyDescent="0.3">
      <c r="A241">
        <v>2010</v>
      </c>
      <c r="B241" t="s">
        <v>262</v>
      </c>
      <c r="C241" t="s">
        <v>276</v>
      </c>
      <c r="D241" s="2">
        <v>1405159.4040000001</v>
      </c>
      <c r="E241" s="2">
        <v>297280</v>
      </c>
      <c r="F241" s="2">
        <v>1702439.4040000001</v>
      </c>
      <c r="G241" s="2">
        <v>-1107879.4040000001</v>
      </c>
      <c r="H241" s="2">
        <v>4.5999999999999996</v>
      </c>
      <c r="I241" s="2">
        <v>577.41099999999994</v>
      </c>
      <c r="J241" s="2">
        <v>10246.842000000001</v>
      </c>
      <c r="K241" s="2">
        <v>4.5999999999999996</v>
      </c>
      <c r="L241" s="2">
        <v>0</v>
      </c>
      <c r="M241" s="2">
        <v>3.2</v>
      </c>
      <c r="N241" s="2">
        <v>4.0999999999999996</v>
      </c>
    </row>
    <row r="242" spans="1:14" x14ac:dyDescent="0.3">
      <c r="A242">
        <v>2010</v>
      </c>
      <c r="B242" t="s">
        <v>483</v>
      </c>
      <c r="C242" t="s">
        <v>498</v>
      </c>
      <c r="D242" s="2">
        <v>646866.18799999997</v>
      </c>
      <c r="E242" s="2">
        <v>215067.728</v>
      </c>
      <c r="F242" s="2">
        <v>861933.91599999997</v>
      </c>
      <c r="G242" s="2">
        <v>-431798.45999999996</v>
      </c>
      <c r="H242" s="2">
        <v>3</v>
      </c>
      <c r="I242" s="2">
        <v>8440.59</v>
      </c>
      <c r="J242" s="2">
        <v>172.58</v>
      </c>
      <c r="K242" s="2">
        <v>3.2</v>
      </c>
      <c r="L242" s="2">
        <v>2.6</v>
      </c>
      <c r="M242" s="2">
        <v>2.4</v>
      </c>
      <c r="N242" s="2">
        <v>2.8</v>
      </c>
    </row>
    <row r="243" spans="1:14" x14ac:dyDescent="0.3">
      <c r="A243">
        <v>2010</v>
      </c>
      <c r="B243" t="s">
        <v>166</v>
      </c>
      <c r="C243" t="s">
        <v>137</v>
      </c>
      <c r="D243" s="2">
        <v>103621530.06</v>
      </c>
      <c r="E243" s="2">
        <v>250577015.62099999</v>
      </c>
      <c r="F243" s="2">
        <v>354198545.68099999</v>
      </c>
      <c r="G243" s="2">
        <v>146955485.56099999</v>
      </c>
      <c r="H243" s="2">
        <v>5.6</v>
      </c>
      <c r="I243" s="2">
        <v>19163.34</v>
      </c>
      <c r="J243" s="2">
        <v>27425.675999999999</v>
      </c>
      <c r="K243" s="2">
        <v>5.8</v>
      </c>
      <c r="L243" s="2">
        <v>4</v>
      </c>
      <c r="M243" s="2">
        <v>5.4</v>
      </c>
      <c r="N243" s="2">
        <v>5.6</v>
      </c>
    </row>
    <row r="244" spans="1:14" x14ac:dyDescent="0.3">
      <c r="A244">
        <v>2010</v>
      </c>
      <c r="B244" t="s">
        <v>264</v>
      </c>
      <c r="C244" t="s">
        <v>276</v>
      </c>
      <c r="D244" s="2">
        <v>4776840.4649999999</v>
      </c>
      <c r="E244" s="2">
        <v>2085661.791</v>
      </c>
      <c r="F244" s="2">
        <v>6862502.2560000001</v>
      </c>
      <c r="G244" s="2">
        <v>-2691178.6739999996</v>
      </c>
      <c r="H244" s="2">
        <v>3.6</v>
      </c>
      <c r="I244" s="2">
        <v>1257.74</v>
      </c>
      <c r="J244" s="2">
        <v>12916.228999999999</v>
      </c>
      <c r="K244" s="2">
        <v>3.3</v>
      </c>
      <c r="L244" s="2">
        <v>1.9</v>
      </c>
      <c r="M244" s="2">
        <v>4.5</v>
      </c>
      <c r="N244" s="2">
        <v>4.0999999999999996</v>
      </c>
    </row>
    <row r="245" spans="1:14" x14ac:dyDescent="0.3">
      <c r="A245">
        <v>2010</v>
      </c>
      <c r="B245" t="s">
        <v>109</v>
      </c>
      <c r="C245" t="e">
        <v>#N/A</v>
      </c>
      <c r="D245" s="2">
        <v>16734509.022</v>
      </c>
      <c r="E245" s="2">
        <v>9794515.7990000006</v>
      </c>
      <c r="F245" s="2">
        <v>26529024.821000002</v>
      </c>
      <c r="G245" s="2">
        <v>-6939993.2229999993</v>
      </c>
      <c r="H245" s="2">
        <v>3.6</v>
      </c>
      <c r="I245" s="2">
        <v>5673.62</v>
      </c>
      <c r="J245" s="2">
        <v>9029.7160000000003</v>
      </c>
      <c r="K245" s="2">
        <v>3.2</v>
      </c>
      <c r="L245" s="2">
        <v>3.3</v>
      </c>
      <c r="M245" s="2">
        <v>3</v>
      </c>
      <c r="N245" s="2">
        <v>3.2</v>
      </c>
    </row>
    <row r="246" spans="1:14" x14ac:dyDescent="0.3">
      <c r="A246">
        <v>2010</v>
      </c>
      <c r="B246" t="s">
        <v>13</v>
      </c>
      <c r="C246" t="s">
        <v>17</v>
      </c>
      <c r="D246" s="2">
        <v>310791133.59399998</v>
      </c>
      <c r="E246" s="2">
        <v>351867167.05900002</v>
      </c>
      <c r="F246" s="2">
        <v>662658300.653</v>
      </c>
      <c r="G246" s="2">
        <v>41076033.465000033</v>
      </c>
      <c r="H246" s="2">
        <v>6.6</v>
      </c>
      <c r="I246" s="2">
        <v>46569.4</v>
      </c>
      <c r="J246" s="2">
        <v>5074.2520000000004</v>
      </c>
      <c r="K246" s="2">
        <v>6.5</v>
      </c>
      <c r="L246" s="2">
        <v>5.7</v>
      </c>
      <c r="M246" s="2">
        <v>6.8</v>
      </c>
      <c r="N246" s="2">
        <v>6.9</v>
      </c>
    </row>
    <row r="247" spans="1:14" x14ac:dyDescent="0.3">
      <c r="A247">
        <v>2010</v>
      </c>
      <c r="B247" t="s">
        <v>107</v>
      </c>
      <c r="C247" t="s">
        <v>488</v>
      </c>
      <c r="D247" s="2">
        <v>30093508.875999998</v>
      </c>
      <c r="E247" s="2">
        <v>29200113.449000001</v>
      </c>
      <c r="F247" s="2">
        <v>59293622.325000003</v>
      </c>
      <c r="G247" s="2">
        <v>-893395.42699999735</v>
      </c>
      <c r="H247" s="2">
        <v>5.3</v>
      </c>
      <c r="I247" s="2">
        <v>23499.59</v>
      </c>
      <c r="J247" s="2">
        <v>2045.1679999999999</v>
      </c>
      <c r="K247" s="2">
        <v>4.7</v>
      </c>
      <c r="L247" s="2">
        <v>2.9</v>
      </c>
      <c r="M247" s="2">
        <v>5.2</v>
      </c>
      <c r="N247" s="2">
        <v>4.5999999999999996</v>
      </c>
    </row>
    <row r="248" spans="1:14" x14ac:dyDescent="0.3">
      <c r="A248">
        <v>2010</v>
      </c>
      <c r="B248" t="s">
        <v>268</v>
      </c>
      <c r="C248" t="s">
        <v>276</v>
      </c>
      <c r="D248" s="2">
        <v>83099781.127000004</v>
      </c>
      <c r="E248" s="2">
        <v>82630650.018000007</v>
      </c>
      <c r="F248" s="2">
        <v>165730431.14500001</v>
      </c>
      <c r="G248" s="2">
        <v>-469131.10899999738</v>
      </c>
      <c r="H248" s="2">
        <v>4.5</v>
      </c>
      <c r="I248" s="2">
        <v>7380.62</v>
      </c>
      <c r="J248" s="2">
        <v>51584.663</v>
      </c>
      <c r="K248" s="2">
        <v>4.8</v>
      </c>
      <c r="L248" s="2">
        <v>3.4</v>
      </c>
      <c r="M248" s="2">
        <v>4.7</v>
      </c>
      <c r="N248" s="2">
        <v>6.1</v>
      </c>
    </row>
    <row r="249" spans="1:14" x14ac:dyDescent="0.3">
      <c r="A249">
        <v>2010</v>
      </c>
      <c r="B249" t="s">
        <v>106</v>
      </c>
      <c r="C249" t="s">
        <v>488</v>
      </c>
      <c r="D249" s="2">
        <v>315547199.30900002</v>
      </c>
      <c r="E249" s="2">
        <v>246265330.44299999</v>
      </c>
      <c r="F249" s="2">
        <v>561812529.75199997</v>
      </c>
      <c r="G249" s="2">
        <v>-69281868.866000026</v>
      </c>
      <c r="H249" s="2">
        <v>5.8</v>
      </c>
      <c r="I249" s="2">
        <v>30803.47</v>
      </c>
      <c r="J249" s="2">
        <v>46788.63</v>
      </c>
      <c r="K249" s="2">
        <v>5.9</v>
      </c>
      <c r="L249" s="2">
        <v>5.6</v>
      </c>
      <c r="M249" s="2">
        <v>5.8</v>
      </c>
      <c r="N249" s="2">
        <v>6</v>
      </c>
    </row>
    <row r="250" spans="1:14" x14ac:dyDescent="0.3">
      <c r="A250">
        <v>2010</v>
      </c>
      <c r="B250" t="s">
        <v>463</v>
      </c>
      <c r="C250" t="s">
        <v>487</v>
      </c>
      <c r="D250" s="2">
        <v>12353707.838</v>
      </c>
      <c r="E250" s="2">
        <v>8304051.8020000001</v>
      </c>
      <c r="F250" s="2">
        <v>20657759.640000001</v>
      </c>
      <c r="G250" s="2">
        <v>-4049656.0359999994</v>
      </c>
      <c r="H250" s="2">
        <v>3.4</v>
      </c>
      <c r="I250" s="2">
        <v>2807.66</v>
      </c>
      <c r="J250" s="2">
        <v>20198.352999999999</v>
      </c>
      <c r="K250" s="2">
        <v>3.2</v>
      </c>
      <c r="L250" s="2">
        <v>3</v>
      </c>
      <c r="M250" s="2">
        <v>2.9</v>
      </c>
      <c r="N250" s="2">
        <v>3.5</v>
      </c>
    </row>
    <row r="251" spans="1:14" x14ac:dyDescent="0.3">
      <c r="A251">
        <v>2010</v>
      </c>
      <c r="B251" t="s">
        <v>464</v>
      </c>
      <c r="C251" t="s">
        <v>498</v>
      </c>
      <c r="D251" s="2">
        <v>1397499.693</v>
      </c>
      <c r="E251" s="2">
        <v>2025566.568</v>
      </c>
      <c r="F251" s="2">
        <v>3423066.2609999999</v>
      </c>
      <c r="G251" s="2">
        <v>628066.875</v>
      </c>
      <c r="H251" s="2">
        <v>3.6</v>
      </c>
      <c r="I251" s="2">
        <v>8224.07</v>
      </c>
      <c r="J251" s="2">
        <v>526.10299999999995</v>
      </c>
      <c r="K251" s="2">
        <v>3.1</v>
      </c>
      <c r="L251" s="2">
        <v>3.2</v>
      </c>
      <c r="M251" s="2">
        <v>3.2</v>
      </c>
      <c r="N251" s="2">
        <v>3</v>
      </c>
    </row>
    <row r="252" spans="1:14" x14ac:dyDescent="0.3">
      <c r="A252">
        <v>2010</v>
      </c>
      <c r="B252" t="s">
        <v>105</v>
      </c>
      <c r="C252" t="s">
        <v>488</v>
      </c>
      <c r="D252" s="2">
        <v>148788238.595</v>
      </c>
      <c r="E252" s="2">
        <v>158410621.98899999</v>
      </c>
      <c r="F252" s="2">
        <v>307198860.58399999</v>
      </c>
      <c r="G252" s="2">
        <v>9622383.3939999938</v>
      </c>
      <c r="H252" s="2">
        <v>6.1</v>
      </c>
      <c r="I252" s="2">
        <v>51925.599999999999</v>
      </c>
      <c r="J252" s="2">
        <v>9390.1679999999997</v>
      </c>
      <c r="K252" s="2">
        <v>5.7</v>
      </c>
      <c r="L252" s="2">
        <v>5</v>
      </c>
      <c r="M252" s="2">
        <v>6</v>
      </c>
      <c r="N252" s="2">
        <v>6.3</v>
      </c>
    </row>
    <row r="253" spans="1:14" x14ac:dyDescent="0.3">
      <c r="A253">
        <v>2010</v>
      </c>
      <c r="B253" t="s">
        <v>104</v>
      </c>
      <c r="C253" t="s">
        <v>488</v>
      </c>
      <c r="D253" s="2">
        <v>176280625.55500001</v>
      </c>
      <c r="E253" s="2">
        <v>195609280.16999999</v>
      </c>
      <c r="F253" s="2">
        <v>371889905.72500002</v>
      </c>
      <c r="G253" s="2">
        <v>19328654.61499998</v>
      </c>
      <c r="H253" s="2">
        <v>4.2</v>
      </c>
      <c r="I253" s="2">
        <v>74884.83</v>
      </c>
      <c r="J253" s="2">
        <v>7867.9740000000002</v>
      </c>
      <c r="K253" s="2">
        <v>4.3</v>
      </c>
      <c r="L253" s="2">
        <v>3.9</v>
      </c>
      <c r="M253" s="2">
        <v>3.5</v>
      </c>
      <c r="N253" s="2">
        <v>3.5</v>
      </c>
    </row>
    <row r="254" spans="1:14" x14ac:dyDescent="0.3">
      <c r="A254">
        <v>2010</v>
      </c>
      <c r="B254" t="s">
        <v>465</v>
      </c>
      <c r="C254" t="s">
        <v>137</v>
      </c>
      <c r="D254" s="2">
        <v>2656900</v>
      </c>
      <c r="E254" s="2">
        <v>1173215.2350000001</v>
      </c>
      <c r="F254" s="2">
        <v>3830115.2350000003</v>
      </c>
      <c r="G254" s="2">
        <v>-1483684.7649999999</v>
      </c>
      <c r="H254" s="2">
        <v>3.4</v>
      </c>
      <c r="I254" s="2">
        <v>738.28700000000003</v>
      </c>
      <c r="J254" s="2">
        <v>7641.63</v>
      </c>
      <c r="K254" s="2">
        <v>3.2</v>
      </c>
      <c r="L254" s="2">
        <v>3.6</v>
      </c>
      <c r="M254" s="2">
        <v>3</v>
      </c>
      <c r="N254" s="2">
        <v>3</v>
      </c>
    </row>
    <row r="255" spans="1:14" x14ac:dyDescent="0.3">
      <c r="A255">
        <v>2010</v>
      </c>
      <c r="B255" t="s">
        <v>14</v>
      </c>
      <c r="C255" t="s">
        <v>17</v>
      </c>
      <c r="D255" s="2">
        <v>182393379.868</v>
      </c>
      <c r="E255" s="2">
        <v>195311520.25600001</v>
      </c>
      <c r="F255" s="2">
        <v>377704900.12400001</v>
      </c>
      <c r="G255" s="2">
        <v>12918140.388000011</v>
      </c>
      <c r="H255" s="2">
        <v>4.7</v>
      </c>
      <c r="I255" s="2">
        <v>5174.53</v>
      </c>
      <c r="J255" s="2">
        <v>67208.808000000005</v>
      </c>
      <c r="K255" s="2">
        <v>5</v>
      </c>
      <c r="L255" s="2">
        <v>2.6</v>
      </c>
      <c r="M255" s="2">
        <v>4.7</v>
      </c>
      <c r="N255" s="2">
        <v>5.7</v>
      </c>
    </row>
    <row r="256" spans="1:14" x14ac:dyDescent="0.3">
      <c r="A256">
        <v>2010</v>
      </c>
      <c r="B256" t="s">
        <v>15</v>
      </c>
      <c r="C256" t="s">
        <v>17</v>
      </c>
      <c r="D256" s="2">
        <v>245782.19699999999</v>
      </c>
      <c r="E256" s="2">
        <v>16395</v>
      </c>
      <c r="F256" s="2">
        <v>262177.19699999999</v>
      </c>
      <c r="G256" s="2">
        <v>-229387.19699999999</v>
      </c>
      <c r="H256" s="2">
        <v>2.5</v>
      </c>
      <c r="I256" s="2">
        <v>3782.71</v>
      </c>
      <c r="J256" s="2">
        <v>1109.5909999999999</v>
      </c>
      <c r="K256" s="2">
        <v>2.1</v>
      </c>
      <c r="L256" s="2">
        <v>0</v>
      </c>
      <c r="M256" s="2">
        <v>5.6</v>
      </c>
      <c r="N256" s="2">
        <v>3.1</v>
      </c>
    </row>
    <row r="257" spans="1:14" x14ac:dyDescent="0.3">
      <c r="A257">
        <v>2010</v>
      </c>
      <c r="B257" t="s">
        <v>271</v>
      </c>
      <c r="C257" t="s">
        <v>276</v>
      </c>
      <c r="D257" s="2">
        <v>22215362.061000001</v>
      </c>
      <c r="E257" s="2">
        <v>16426570.437999999</v>
      </c>
      <c r="F257" s="2">
        <v>38641932.498999998</v>
      </c>
      <c r="G257" s="2">
        <v>-5788791.6230000015</v>
      </c>
      <c r="H257" s="2">
        <v>5</v>
      </c>
      <c r="I257" s="2">
        <v>4140.49</v>
      </c>
      <c r="J257" s="2">
        <v>10639.931</v>
      </c>
      <c r="K257" s="2">
        <v>4.5999999999999996</v>
      </c>
      <c r="L257" s="2">
        <v>3.7</v>
      </c>
      <c r="M257" s="2">
        <v>4.5</v>
      </c>
      <c r="N257" s="2">
        <v>5.3</v>
      </c>
    </row>
    <row r="258" spans="1:14" x14ac:dyDescent="0.3">
      <c r="A258">
        <v>2010</v>
      </c>
      <c r="B258" t="s">
        <v>168</v>
      </c>
      <c r="C258" t="s">
        <v>137</v>
      </c>
      <c r="D258" s="2">
        <v>185544331.852</v>
      </c>
      <c r="E258" s="2">
        <v>113883219.184</v>
      </c>
      <c r="F258" s="2">
        <v>299427551.03600001</v>
      </c>
      <c r="G258" s="2">
        <v>-71661112.667999998</v>
      </c>
      <c r="H258" s="2">
        <v>5.3</v>
      </c>
      <c r="I258" s="2">
        <v>10475.57</v>
      </c>
      <c r="J258" s="2">
        <v>72326.914000000004</v>
      </c>
      <c r="K258" s="2">
        <v>4.8</v>
      </c>
      <c r="L258" s="2">
        <v>2.7</v>
      </c>
      <c r="M258" s="2">
        <v>4.2</v>
      </c>
      <c r="N258" s="2">
        <v>5.5</v>
      </c>
    </row>
    <row r="259" spans="1:14" x14ac:dyDescent="0.3">
      <c r="A259">
        <v>2010</v>
      </c>
      <c r="B259" t="s">
        <v>468</v>
      </c>
      <c r="C259" t="s">
        <v>137</v>
      </c>
      <c r="D259" s="2">
        <v>5700000</v>
      </c>
      <c r="E259" s="2">
        <v>6500000</v>
      </c>
      <c r="F259" s="2">
        <v>12200000</v>
      </c>
      <c r="G259" s="2">
        <v>800000</v>
      </c>
      <c r="H259" s="2">
        <v>3.4</v>
      </c>
      <c r="I259" s="2">
        <v>4439.2</v>
      </c>
      <c r="J259" s="2">
        <v>5087.21</v>
      </c>
      <c r="K259" s="2">
        <v>3.2</v>
      </c>
      <c r="L259" s="2">
        <v>3</v>
      </c>
      <c r="M259" s="2">
        <v>3.6</v>
      </c>
      <c r="N259" s="2">
        <v>3.8</v>
      </c>
    </row>
    <row r="260" spans="1:14" x14ac:dyDescent="0.3">
      <c r="A260">
        <v>2010</v>
      </c>
      <c r="B260" t="s">
        <v>272</v>
      </c>
      <c r="C260" t="s">
        <v>276</v>
      </c>
      <c r="D260" s="2">
        <v>4664338.4720000001</v>
      </c>
      <c r="E260" s="2">
        <v>1618603.26</v>
      </c>
      <c r="F260" s="2">
        <v>6282941.7319999998</v>
      </c>
      <c r="G260" s="2">
        <v>-3045735.2120000003</v>
      </c>
      <c r="H260" s="2">
        <v>3.6</v>
      </c>
      <c r="I260" s="2">
        <v>662.22299999999996</v>
      </c>
      <c r="J260" s="2">
        <v>33915.133000000002</v>
      </c>
      <c r="K260" s="2">
        <v>3</v>
      </c>
      <c r="L260" s="2">
        <v>1.4</v>
      </c>
      <c r="M260" s="2">
        <v>3.7</v>
      </c>
      <c r="N260" s="2">
        <v>3.9</v>
      </c>
    </row>
    <row r="261" spans="1:14" x14ac:dyDescent="0.3">
      <c r="A261">
        <v>2010</v>
      </c>
      <c r="B261" t="s">
        <v>103</v>
      </c>
      <c r="C261" t="s">
        <v>488</v>
      </c>
      <c r="D261" s="2">
        <v>60737134.586000003</v>
      </c>
      <c r="E261" s="2">
        <v>51430285.575999998</v>
      </c>
      <c r="F261" s="2">
        <v>112167420.162</v>
      </c>
      <c r="G261" s="2">
        <v>-9306849.0100000054</v>
      </c>
      <c r="H261" s="2">
        <v>4.2</v>
      </c>
      <c r="I261" s="2">
        <v>2982.81</v>
      </c>
      <c r="J261" s="2">
        <v>45792.500999999997</v>
      </c>
      <c r="K261" s="2">
        <v>3.5</v>
      </c>
      <c r="L261" s="2">
        <v>3.8</v>
      </c>
      <c r="M261" s="2">
        <v>3</v>
      </c>
      <c r="N261" s="2">
        <v>2.9</v>
      </c>
    </row>
    <row r="262" spans="1:14" x14ac:dyDescent="0.3">
      <c r="A262">
        <v>2010</v>
      </c>
      <c r="B262" t="s">
        <v>169</v>
      </c>
      <c r="C262" t="s">
        <v>137</v>
      </c>
      <c r="D262" s="2">
        <v>165000000</v>
      </c>
      <c r="E262" s="2">
        <v>198362000</v>
      </c>
      <c r="F262" s="2">
        <v>363362000</v>
      </c>
      <c r="G262" s="2">
        <v>33362000</v>
      </c>
      <c r="H262" s="2">
        <v>6.3</v>
      </c>
      <c r="I262" s="2">
        <v>35064.26</v>
      </c>
      <c r="J262" s="2">
        <v>8270.6839999999993</v>
      </c>
      <c r="K262" s="2">
        <v>6.3</v>
      </c>
      <c r="L262" s="2">
        <v>0</v>
      </c>
      <c r="M262" s="2">
        <v>6.2</v>
      </c>
      <c r="N262" s="2">
        <v>6.5</v>
      </c>
    </row>
    <row r="263" spans="1:14" x14ac:dyDescent="0.3">
      <c r="A263">
        <v>2010</v>
      </c>
      <c r="B263" t="s">
        <v>102</v>
      </c>
      <c r="C263" t="s">
        <v>488</v>
      </c>
      <c r="D263" s="2">
        <v>627617523.09300005</v>
      </c>
      <c r="E263" s="2">
        <v>422014118.47299999</v>
      </c>
      <c r="F263" s="2">
        <v>1049631641.566</v>
      </c>
      <c r="G263" s="2">
        <v>-205603404.62000006</v>
      </c>
      <c r="H263" s="2">
        <v>5.6</v>
      </c>
      <c r="I263" s="2">
        <v>39122.19</v>
      </c>
      <c r="J263" s="2">
        <v>63546.495999999999</v>
      </c>
      <c r="K263" s="2">
        <v>5.5</v>
      </c>
      <c r="L263" s="2">
        <v>4.9000000000000004</v>
      </c>
      <c r="M263" s="2">
        <v>5.6</v>
      </c>
      <c r="N263" s="2">
        <v>5.9</v>
      </c>
    </row>
    <row r="264" spans="1:14" x14ac:dyDescent="0.3">
      <c r="A264">
        <v>2010</v>
      </c>
      <c r="B264" t="s">
        <v>273</v>
      </c>
      <c r="C264" t="s">
        <v>276</v>
      </c>
      <c r="D264" s="2">
        <v>8012873.966</v>
      </c>
      <c r="E264" s="2">
        <v>4050546.4449999998</v>
      </c>
      <c r="F264" s="2">
        <v>12063420.411</v>
      </c>
      <c r="G264" s="2">
        <v>-3962327.5210000002</v>
      </c>
      <c r="H264" s="2">
        <v>2.6</v>
      </c>
      <c r="I264" s="2">
        <v>725.76499999999999</v>
      </c>
      <c r="J264" s="2">
        <v>46098.591</v>
      </c>
      <c r="K264" s="2">
        <v>3.1</v>
      </c>
      <c r="L264" s="2">
        <v>2.2000000000000002</v>
      </c>
      <c r="M264" s="2">
        <v>2.6</v>
      </c>
      <c r="N264" s="2">
        <v>3.4</v>
      </c>
    </row>
    <row r="265" spans="1:14" x14ac:dyDescent="0.3">
      <c r="A265">
        <v>2010</v>
      </c>
      <c r="B265" t="s">
        <v>485</v>
      </c>
      <c r="C265" t="s">
        <v>499</v>
      </c>
      <c r="D265" s="2">
        <v>1968259900.993</v>
      </c>
      <c r="E265" s="2">
        <v>1278099187.391</v>
      </c>
      <c r="F265" s="2">
        <v>3246359088.3839998</v>
      </c>
      <c r="G265" s="2">
        <v>-690160713.602</v>
      </c>
      <c r="H265" s="2">
        <v>5.7</v>
      </c>
      <c r="I265" s="2">
        <v>48402.58</v>
      </c>
      <c r="J265" s="2">
        <v>312464.23300000001</v>
      </c>
      <c r="K265" s="2">
        <v>5.7</v>
      </c>
      <c r="L265" s="2">
        <v>4.8</v>
      </c>
      <c r="M265" s="2">
        <v>5.5</v>
      </c>
      <c r="N265" s="2">
        <v>5.7</v>
      </c>
    </row>
    <row r="266" spans="1:14" x14ac:dyDescent="0.3">
      <c r="A266">
        <v>2010</v>
      </c>
      <c r="B266" t="s">
        <v>470</v>
      </c>
      <c r="C266" t="s">
        <v>498</v>
      </c>
      <c r="D266" s="2">
        <v>8621757.6410000008</v>
      </c>
      <c r="E266" s="2">
        <v>6724161.7070000004</v>
      </c>
      <c r="F266" s="2">
        <v>15345919.348000001</v>
      </c>
      <c r="G266" s="2">
        <v>-1897595.9340000004</v>
      </c>
      <c r="H266" s="2">
        <v>3.5</v>
      </c>
      <c r="I266" s="2">
        <v>11859.9</v>
      </c>
      <c r="J266" s="2">
        <v>3374.415</v>
      </c>
      <c r="K266" s="2">
        <v>3.2</v>
      </c>
      <c r="L266" s="2">
        <v>3</v>
      </c>
      <c r="M266" s="2">
        <v>2.9</v>
      </c>
      <c r="N266" s="2">
        <v>3.6</v>
      </c>
    </row>
    <row r="267" spans="1:14" x14ac:dyDescent="0.3">
      <c r="A267">
        <v>2010</v>
      </c>
      <c r="B267" t="s">
        <v>471</v>
      </c>
      <c r="C267" t="s">
        <v>137</v>
      </c>
      <c r="D267" s="2">
        <v>8689483</v>
      </c>
      <c r="E267" s="2">
        <v>11695013</v>
      </c>
      <c r="F267" s="2">
        <v>20384496</v>
      </c>
      <c r="G267" s="2">
        <v>3005530</v>
      </c>
      <c r="H267" s="2">
        <v>3.5</v>
      </c>
      <c r="I267" s="2">
        <v>1404.85</v>
      </c>
      <c r="J267" s="2">
        <v>28606.294000000002</v>
      </c>
      <c r="K267" s="2">
        <v>3.2</v>
      </c>
      <c r="L267" s="2">
        <v>3.6</v>
      </c>
      <c r="M267" s="2">
        <v>3.8</v>
      </c>
      <c r="N267" s="2">
        <v>3.1</v>
      </c>
    </row>
    <row r="268" spans="1:14" x14ac:dyDescent="0.3">
      <c r="A268">
        <v>2010</v>
      </c>
      <c r="B268" t="s">
        <v>16</v>
      </c>
      <c r="C268" t="s">
        <v>17</v>
      </c>
      <c r="D268" s="2">
        <v>84838552.670000002</v>
      </c>
      <c r="E268" s="2">
        <v>72236665</v>
      </c>
      <c r="F268" s="2">
        <v>157075217.67000002</v>
      </c>
      <c r="G268" s="2">
        <v>-12601887.670000002</v>
      </c>
      <c r="H268" s="2">
        <v>3.1</v>
      </c>
      <c r="I268" s="2">
        <v>1297.23</v>
      </c>
      <c r="J268" s="2">
        <v>88472.512000000002</v>
      </c>
      <c r="K268" s="2">
        <v>2.6</v>
      </c>
      <c r="L268" s="2">
        <v>2.5</v>
      </c>
      <c r="M268" s="2">
        <v>3.4</v>
      </c>
      <c r="N268" s="2">
        <v>4.0999999999999996</v>
      </c>
    </row>
    <row r="269" spans="1:14" x14ac:dyDescent="0.3">
      <c r="A269">
        <v>2010</v>
      </c>
      <c r="B269" t="s">
        <v>170</v>
      </c>
      <c r="C269" t="s">
        <v>137</v>
      </c>
      <c r="D269" s="2">
        <v>9255368.3489999995</v>
      </c>
      <c r="E269" s="2">
        <v>8100000</v>
      </c>
      <c r="F269" s="2">
        <v>17355368.348999999</v>
      </c>
      <c r="G269" s="2">
        <v>-1155368.3489999995</v>
      </c>
      <c r="H269" s="2">
        <v>3</v>
      </c>
      <c r="I269" s="2">
        <v>1266.79</v>
      </c>
      <c r="J269" s="2">
        <v>23606.778999999999</v>
      </c>
      <c r="K269" s="2">
        <v>2.9</v>
      </c>
      <c r="L269" s="2">
        <v>0</v>
      </c>
      <c r="M269" s="2">
        <v>2.9</v>
      </c>
      <c r="N269" s="2">
        <v>4</v>
      </c>
    </row>
    <row r="270" spans="1:14" x14ac:dyDescent="0.3">
      <c r="A270">
        <v>2010</v>
      </c>
      <c r="B270" t="s">
        <v>274</v>
      </c>
      <c r="C270" t="s">
        <v>276</v>
      </c>
      <c r="D270" s="2">
        <v>5320834.3260000004</v>
      </c>
      <c r="E270" s="2">
        <v>7200267.057</v>
      </c>
      <c r="F270" s="2">
        <v>12521101.383000001</v>
      </c>
      <c r="G270" s="2">
        <v>1879432.7309999997</v>
      </c>
      <c r="H270" s="2">
        <v>2.6</v>
      </c>
      <c r="I270" s="2">
        <v>1456.16</v>
      </c>
      <c r="J270" s="2">
        <v>13850.032999999999</v>
      </c>
      <c r="K270" s="2">
        <v>2.5</v>
      </c>
      <c r="L270" s="2">
        <v>1.9</v>
      </c>
      <c r="M270" s="2">
        <v>3.1</v>
      </c>
      <c r="N270" s="2">
        <v>2.6</v>
      </c>
    </row>
    <row r="271" spans="1:14" x14ac:dyDescent="0.3">
      <c r="A271">
        <v>2010</v>
      </c>
      <c r="B271" t="s">
        <v>275</v>
      </c>
      <c r="C271" t="s">
        <v>276</v>
      </c>
      <c r="D271" s="2">
        <v>3800000</v>
      </c>
      <c r="E271" s="2">
        <v>3199231.156</v>
      </c>
      <c r="F271" s="2">
        <v>6999231.1559999995</v>
      </c>
      <c r="G271" s="2">
        <v>-600768.84400000004</v>
      </c>
      <c r="H271" s="2">
        <v>2.8</v>
      </c>
      <c r="I271" s="2">
        <v>975.851</v>
      </c>
      <c r="J271" s="2">
        <v>14086.316999999999</v>
      </c>
      <c r="K271" s="2">
        <v>1.6</v>
      </c>
      <c r="L271" s="2">
        <v>2.5</v>
      </c>
      <c r="M271" s="2">
        <v>2.4</v>
      </c>
      <c r="N271" s="2">
        <v>2.9</v>
      </c>
    </row>
    <row r="272" spans="1:14" x14ac:dyDescent="0.3">
      <c r="A272">
        <v>2012</v>
      </c>
      <c r="B272" t="s">
        <v>98</v>
      </c>
      <c r="C272" t="s">
        <v>488</v>
      </c>
      <c r="D272" s="2">
        <v>4879829.648</v>
      </c>
      <c r="E272" s="2">
        <v>1967918.9469999999</v>
      </c>
      <c r="F272" s="2">
        <v>6847748.5949999997</v>
      </c>
      <c r="G272" s="2">
        <v>-2911910.7010000004</v>
      </c>
      <c r="H272" s="2">
        <v>3.4</v>
      </c>
      <c r="I272" s="2">
        <v>4248.8100000000004</v>
      </c>
      <c r="J272" s="2">
        <v>2920.0390000000002</v>
      </c>
      <c r="K272" s="2">
        <v>3</v>
      </c>
      <c r="L272" s="2">
        <v>1.7</v>
      </c>
      <c r="M272" s="2">
        <v>3.6</v>
      </c>
      <c r="N272" s="2">
        <v>3.5</v>
      </c>
    </row>
    <row r="273" spans="1:14" x14ac:dyDescent="0.3">
      <c r="A273">
        <v>2012</v>
      </c>
      <c r="B273" t="s">
        <v>224</v>
      </c>
      <c r="C273" t="s">
        <v>487</v>
      </c>
      <c r="D273" s="2">
        <v>50369390.586000003</v>
      </c>
      <c r="E273" s="2">
        <v>71865748.994000003</v>
      </c>
      <c r="F273" s="2">
        <v>122235139.58000001</v>
      </c>
      <c r="G273" s="2">
        <v>21496358.408</v>
      </c>
      <c r="H273" s="2">
        <v>3.7</v>
      </c>
      <c r="I273" s="2">
        <v>5574.51</v>
      </c>
      <c r="J273" s="2">
        <v>37565.847000000002</v>
      </c>
      <c r="K273" s="2">
        <v>4.2</v>
      </c>
      <c r="L273" s="2">
        <v>3.1</v>
      </c>
      <c r="M273" s="2">
        <v>3.5</v>
      </c>
      <c r="N273" s="2">
        <v>4</v>
      </c>
    </row>
    <row r="274" spans="1:14" x14ac:dyDescent="0.3">
      <c r="A274">
        <v>2012</v>
      </c>
      <c r="B274" t="s">
        <v>225</v>
      </c>
      <c r="C274" t="s">
        <v>276</v>
      </c>
      <c r="D274" s="2">
        <v>23716900</v>
      </c>
      <c r="E274" s="2">
        <v>70863076.413000003</v>
      </c>
      <c r="F274" s="2">
        <v>94579976.413000003</v>
      </c>
      <c r="G274" s="2">
        <v>47146176.413000003</v>
      </c>
      <c r="H274" s="2">
        <v>3</v>
      </c>
      <c r="I274" s="2">
        <v>5245.02</v>
      </c>
      <c r="J274" s="2">
        <v>25096.15</v>
      </c>
      <c r="K274" s="2">
        <v>3.5</v>
      </c>
      <c r="L274" s="2">
        <v>2</v>
      </c>
      <c r="M274" s="2">
        <v>2.7</v>
      </c>
      <c r="N274" s="2">
        <v>3.6</v>
      </c>
    </row>
    <row r="275" spans="1:14" x14ac:dyDescent="0.3">
      <c r="A275">
        <v>2012</v>
      </c>
      <c r="B275" t="s">
        <v>411</v>
      </c>
      <c r="C275" t="s">
        <v>498</v>
      </c>
      <c r="D275" s="2">
        <v>67973971.893000007</v>
      </c>
      <c r="E275" s="2">
        <v>79982379.582000002</v>
      </c>
      <c r="F275" s="2">
        <v>147956351.47500002</v>
      </c>
      <c r="G275" s="2">
        <v>12008407.688999996</v>
      </c>
      <c r="H275" s="2">
        <v>3.4</v>
      </c>
      <c r="I275" s="2">
        <v>13889.79</v>
      </c>
      <c r="J275" s="2">
        <v>42096.739000000001</v>
      </c>
      <c r="K275" s="2">
        <v>3</v>
      </c>
      <c r="L275" s="2">
        <v>1.7</v>
      </c>
      <c r="M275" s="2">
        <v>3.6</v>
      </c>
      <c r="N275" s="2">
        <v>3.5</v>
      </c>
    </row>
    <row r="276" spans="1:14" x14ac:dyDescent="0.3">
      <c r="A276">
        <v>2012</v>
      </c>
      <c r="B276" t="s">
        <v>155</v>
      </c>
      <c r="C276" t="s">
        <v>137</v>
      </c>
      <c r="D276" s="2">
        <v>4266895.6500000004</v>
      </c>
      <c r="E276" s="2">
        <v>1428120.692</v>
      </c>
      <c r="F276" s="2">
        <v>5695016.3420000002</v>
      </c>
      <c r="G276" s="2">
        <v>-2838774.9580000006</v>
      </c>
      <c r="H276" s="2">
        <v>3.3</v>
      </c>
      <c r="I276" s="2">
        <v>3575.53</v>
      </c>
      <c r="J276" s="2">
        <v>2881.922</v>
      </c>
      <c r="K276" s="2">
        <v>3.4</v>
      </c>
      <c r="L276" s="2">
        <v>2.6</v>
      </c>
      <c r="M276" s="2">
        <v>2.4</v>
      </c>
      <c r="N276" s="2">
        <v>4.8</v>
      </c>
    </row>
    <row r="277" spans="1:14" x14ac:dyDescent="0.3">
      <c r="A277">
        <v>2012</v>
      </c>
      <c r="B277" t="s">
        <v>413</v>
      </c>
      <c r="C277" t="s">
        <v>497</v>
      </c>
      <c r="D277" s="2">
        <v>250464794.398</v>
      </c>
      <c r="E277" s="2">
        <v>256242912.98800001</v>
      </c>
      <c r="F277" s="2">
        <v>506707707.38600004</v>
      </c>
      <c r="G277" s="2">
        <v>5778118.5900000036</v>
      </c>
      <c r="H277" s="2">
        <v>5.2</v>
      </c>
      <c r="I277" s="2">
        <v>68436.22</v>
      </c>
      <c r="J277" s="2">
        <v>22821.848999999998</v>
      </c>
      <c r="K277" s="2">
        <v>5.0999999999999996</v>
      </c>
      <c r="L277" s="2">
        <v>4.3</v>
      </c>
      <c r="M277" s="2">
        <v>5.0999999999999996</v>
      </c>
      <c r="N277" s="2">
        <v>5.8</v>
      </c>
    </row>
    <row r="278" spans="1:14" x14ac:dyDescent="0.3">
      <c r="A278">
        <v>2012</v>
      </c>
      <c r="B278" t="s">
        <v>99</v>
      </c>
      <c r="C278" t="s">
        <v>488</v>
      </c>
      <c r="D278" s="2">
        <v>169657276.31</v>
      </c>
      <c r="E278" s="2">
        <v>158820719.33199999</v>
      </c>
      <c r="F278" s="2">
        <v>328477995.64199996</v>
      </c>
      <c r="G278" s="2">
        <v>-10836556.978000015</v>
      </c>
      <c r="H278" s="2">
        <v>6.3</v>
      </c>
      <c r="I278" s="2">
        <v>48615.82</v>
      </c>
      <c r="J278" s="2">
        <v>8517.5480000000007</v>
      </c>
      <c r="K278" s="2">
        <v>6.3</v>
      </c>
      <c r="L278" s="2">
        <v>5.3</v>
      </c>
      <c r="M278" s="2">
        <v>4.9000000000000004</v>
      </c>
      <c r="N278" s="2">
        <v>5.8</v>
      </c>
    </row>
    <row r="279" spans="1:14" x14ac:dyDescent="0.3">
      <c r="A279">
        <v>2012</v>
      </c>
      <c r="B279" t="s">
        <v>156</v>
      </c>
      <c r="C279" t="s">
        <v>137</v>
      </c>
      <c r="D279" s="2">
        <v>9641723.7709999997</v>
      </c>
      <c r="E279" s="2">
        <v>32634038</v>
      </c>
      <c r="F279" s="2">
        <v>42275761.770999998</v>
      </c>
      <c r="G279" s="2">
        <v>22992314.229000002</v>
      </c>
      <c r="H279" s="2">
        <v>4.2</v>
      </c>
      <c r="I279" s="2">
        <v>7545.87</v>
      </c>
      <c r="J279" s="2">
        <v>9264.9169999999995</v>
      </c>
      <c r="K279" s="2">
        <v>3.7</v>
      </c>
      <c r="L279" s="2">
        <v>3.8</v>
      </c>
      <c r="M279" s="2">
        <v>4.2</v>
      </c>
      <c r="N279" s="2">
        <v>5.2</v>
      </c>
    </row>
    <row r="280" spans="1:14" x14ac:dyDescent="0.3">
      <c r="A280">
        <v>2012</v>
      </c>
      <c r="B280" t="s">
        <v>157</v>
      </c>
      <c r="C280" t="s">
        <v>137</v>
      </c>
      <c r="D280" s="2">
        <v>12830000</v>
      </c>
      <c r="E280" s="2">
        <v>19768085</v>
      </c>
      <c r="F280" s="2">
        <v>32598085</v>
      </c>
      <c r="G280" s="2">
        <v>6938085</v>
      </c>
      <c r="H280" s="2">
        <v>6.2</v>
      </c>
      <c r="I280" s="2">
        <v>25434.45</v>
      </c>
      <c r="J280" s="2">
        <v>1300.2170000000001</v>
      </c>
      <c r="K280" s="2">
        <v>5.9</v>
      </c>
      <c r="L280" s="2">
        <v>5.2</v>
      </c>
      <c r="M280" s="2">
        <v>6.5</v>
      </c>
      <c r="N280" s="2">
        <v>6.3</v>
      </c>
    </row>
    <row r="281" spans="1:14" x14ac:dyDescent="0.3">
      <c r="A281">
        <v>2012</v>
      </c>
      <c r="B281" t="s">
        <v>414</v>
      </c>
      <c r="C281" t="s">
        <v>487</v>
      </c>
      <c r="D281" s="2">
        <v>36356219.409000002</v>
      </c>
      <c r="E281" s="2">
        <v>24513500.831999999</v>
      </c>
      <c r="F281" s="2">
        <v>60869720.240999997</v>
      </c>
      <c r="G281" s="2">
        <v>-11842718.577000003</v>
      </c>
      <c r="H281" s="2">
        <v>2.8</v>
      </c>
      <c r="I281" s="2">
        <v>916.02499999999998</v>
      </c>
      <c r="J281" s="2">
        <v>155727.05300000001</v>
      </c>
      <c r="K281" s="2">
        <v>2.8</v>
      </c>
      <c r="L281" s="2">
        <v>2.5</v>
      </c>
      <c r="M281" s="2">
        <v>3.3</v>
      </c>
      <c r="N281" s="2">
        <v>3.5</v>
      </c>
    </row>
    <row r="282" spans="1:14" x14ac:dyDescent="0.3">
      <c r="A282">
        <v>2012</v>
      </c>
      <c r="B282" t="s">
        <v>415</v>
      </c>
      <c r="C282" t="s">
        <v>498</v>
      </c>
      <c r="D282" s="2">
        <v>1767767.0630000001</v>
      </c>
      <c r="E282" s="2">
        <v>566438.951</v>
      </c>
      <c r="F282" s="2">
        <v>2334206.014</v>
      </c>
      <c r="G282" s="2">
        <v>-1201328.1120000002</v>
      </c>
      <c r="H282" s="2">
        <v>5.8</v>
      </c>
      <c r="I282" s="2">
        <v>16371.95</v>
      </c>
      <c r="J282" s="2">
        <v>281.58499999999998</v>
      </c>
      <c r="K282" s="2">
        <v>5.2</v>
      </c>
      <c r="L282" s="2">
        <v>0</v>
      </c>
      <c r="M282" s="2">
        <v>5.6</v>
      </c>
      <c r="N282" s="2">
        <v>6.3</v>
      </c>
    </row>
    <row r="283" spans="1:14" x14ac:dyDescent="0.3">
      <c r="A283">
        <v>2012</v>
      </c>
      <c r="B283" t="s">
        <v>101</v>
      </c>
      <c r="C283" t="s">
        <v>488</v>
      </c>
      <c r="D283" s="2">
        <v>437882665.741</v>
      </c>
      <c r="E283" s="2">
        <v>446854421.18800002</v>
      </c>
      <c r="F283" s="2">
        <v>884737086.92900002</v>
      </c>
      <c r="G283" s="2">
        <v>8971755.4470000267</v>
      </c>
      <c r="H283" s="2">
        <v>5.9</v>
      </c>
      <c r="I283" s="2">
        <v>44977.07</v>
      </c>
      <c r="J283" s="2">
        <v>11083.55</v>
      </c>
      <c r="K283" s="2">
        <v>5.5</v>
      </c>
      <c r="L283" s="2">
        <v>5.2</v>
      </c>
      <c r="M283" s="2">
        <v>6.3</v>
      </c>
      <c r="N283" s="2">
        <v>6.2</v>
      </c>
    </row>
    <row r="284" spans="1:14" x14ac:dyDescent="0.3">
      <c r="A284">
        <v>2012</v>
      </c>
      <c r="B284" t="s">
        <v>226</v>
      </c>
      <c r="C284" t="s">
        <v>276</v>
      </c>
      <c r="D284" s="2">
        <v>2316427.344</v>
      </c>
      <c r="E284" s="2">
        <v>1442627</v>
      </c>
      <c r="F284" s="2">
        <v>3759054.344</v>
      </c>
      <c r="G284" s="2">
        <v>-873800.34400000004</v>
      </c>
      <c r="H284" s="2">
        <v>3.5</v>
      </c>
      <c r="I284" s="2">
        <v>838.43499999999995</v>
      </c>
      <c r="J284" s="2">
        <v>9729.16</v>
      </c>
      <c r="K284" s="2">
        <v>3.2</v>
      </c>
      <c r="L284" s="2">
        <v>2.4</v>
      </c>
      <c r="M284" s="2">
        <v>4.2</v>
      </c>
      <c r="N284" s="2">
        <v>4.3</v>
      </c>
    </row>
    <row r="285" spans="1:14" x14ac:dyDescent="0.3">
      <c r="A285">
        <v>2012</v>
      </c>
      <c r="B285" t="s">
        <v>474</v>
      </c>
      <c r="C285" t="s">
        <v>498</v>
      </c>
      <c r="D285" s="2">
        <v>8590084.8900000006</v>
      </c>
      <c r="E285" s="2">
        <v>11990832.242000001</v>
      </c>
      <c r="F285" s="2">
        <v>20580917.131999999</v>
      </c>
      <c r="G285" s="2">
        <v>3400747.352</v>
      </c>
      <c r="H285" s="2">
        <v>3.2</v>
      </c>
      <c r="I285" s="2">
        <v>2605.19</v>
      </c>
      <c r="J285" s="2">
        <v>10239.004000000001</v>
      </c>
      <c r="K285" s="2">
        <v>3.1</v>
      </c>
      <c r="L285" s="2">
        <v>3</v>
      </c>
      <c r="M285" s="2">
        <v>3.3</v>
      </c>
      <c r="N285" s="2">
        <v>3.5</v>
      </c>
    </row>
    <row r="286" spans="1:14" x14ac:dyDescent="0.3">
      <c r="A286">
        <v>2012</v>
      </c>
      <c r="B286" t="s">
        <v>418</v>
      </c>
      <c r="C286" t="s">
        <v>488</v>
      </c>
      <c r="D286" s="2">
        <v>10019077.120999999</v>
      </c>
      <c r="E286" s="2">
        <v>5161808.9960000003</v>
      </c>
      <c r="F286" s="2">
        <v>15180886.116999999</v>
      </c>
      <c r="G286" s="2">
        <v>-4857268.1249999991</v>
      </c>
      <c r="H286" s="2">
        <v>2.7</v>
      </c>
      <c r="I286" s="2">
        <v>4716.6400000000003</v>
      </c>
      <c r="J286" s="2">
        <v>3648.2</v>
      </c>
      <c r="K286" s="2">
        <v>2.5</v>
      </c>
      <c r="L286" s="2">
        <v>2.5</v>
      </c>
      <c r="M286" s="2">
        <v>1.7</v>
      </c>
      <c r="N286" s="2">
        <v>2.2999999999999998</v>
      </c>
    </row>
    <row r="287" spans="1:14" x14ac:dyDescent="0.3">
      <c r="A287">
        <v>2012</v>
      </c>
      <c r="B287" t="s">
        <v>227</v>
      </c>
      <c r="C287" t="s">
        <v>276</v>
      </c>
      <c r="D287" s="2">
        <v>8025287.8480000002</v>
      </c>
      <c r="E287" s="2">
        <v>5971245.0899999999</v>
      </c>
      <c r="F287" s="2">
        <v>13996532.938000001</v>
      </c>
      <c r="G287" s="2">
        <v>-2054042.7580000004</v>
      </c>
      <c r="H287" s="2">
        <v>4.4000000000000004</v>
      </c>
      <c r="I287" s="2">
        <v>7710.8</v>
      </c>
      <c r="J287" s="2">
        <v>2089.3150000000001</v>
      </c>
      <c r="K287" s="2">
        <v>4.5999999999999996</v>
      </c>
      <c r="L287" s="2">
        <v>3.6</v>
      </c>
      <c r="M287" s="2">
        <v>4.5999999999999996</v>
      </c>
      <c r="N287" s="2">
        <v>4.9000000000000004</v>
      </c>
    </row>
    <row r="288" spans="1:14" x14ac:dyDescent="0.3">
      <c r="A288">
        <v>2012</v>
      </c>
      <c r="B288" t="s">
        <v>419</v>
      </c>
      <c r="C288" t="s">
        <v>498</v>
      </c>
      <c r="D288" s="2">
        <v>223183474.67199999</v>
      </c>
      <c r="E288" s="2">
        <v>242578013.546</v>
      </c>
      <c r="F288" s="2">
        <v>465761488.21799999</v>
      </c>
      <c r="G288" s="2">
        <v>19394538.874000013</v>
      </c>
      <c r="H288" s="2">
        <v>3.4</v>
      </c>
      <c r="I288" s="2">
        <v>12426.69</v>
      </c>
      <c r="J288" s="2">
        <v>200560.98300000001</v>
      </c>
      <c r="K288" s="2">
        <v>2.7</v>
      </c>
      <c r="L288" s="2">
        <v>1.8</v>
      </c>
      <c r="M288" s="2">
        <v>2.6</v>
      </c>
      <c r="N288" s="2">
        <v>3</v>
      </c>
    </row>
    <row r="289" spans="1:14" x14ac:dyDescent="0.3">
      <c r="A289">
        <v>2012</v>
      </c>
      <c r="B289" t="s">
        <v>7</v>
      </c>
      <c r="C289" t="s">
        <v>17</v>
      </c>
      <c r="D289" s="2">
        <v>3572226.6910000001</v>
      </c>
      <c r="E289" s="2">
        <v>13000827.762</v>
      </c>
      <c r="F289" s="2">
        <v>16573054.453</v>
      </c>
      <c r="G289" s="2">
        <v>9428601.0710000005</v>
      </c>
      <c r="H289" s="2">
        <v>5.0999999999999996</v>
      </c>
      <c r="I289" s="2">
        <v>47772.21</v>
      </c>
      <c r="J289" s="2">
        <v>399.74799999999999</v>
      </c>
      <c r="K289" s="2">
        <v>5.2</v>
      </c>
      <c r="L289" s="2">
        <v>2.1</v>
      </c>
      <c r="M289" s="2">
        <v>4.5</v>
      </c>
      <c r="N289" s="2">
        <v>4.9000000000000004</v>
      </c>
    </row>
    <row r="290" spans="1:14" x14ac:dyDescent="0.3">
      <c r="A290">
        <v>2012</v>
      </c>
      <c r="B290" t="s">
        <v>120</v>
      </c>
      <c r="C290" t="s">
        <v>488</v>
      </c>
      <c r="D290" s="2">
        <v>32743133.695</v>
      </c>
      <c r="E290" s="2">
        <v>26698780.088</v>
      </c>
      <c r="F290" s="2">
        <v>59441913.783</v>
      </c>
      <c r="G290" s="2">
        <v>-6044353.6070000008</v>
      </c>
      <c r="H290" s="2">
        <v>3.3</v>
      </c>
      <c r="I290" s="2">
        <v>7399.39</v>
      </c>
      <c r="J290" s="2">
        <v>7310.3829999999998</v>
      </c>
      <c r="K290" s="2">
        <v>2.5</v>
      </c>
      <c r="L290" s="2">
        <v>3</v>
      </c>
      <c r="M290" s="2">
        <v>3.7</v>
      </c>
      <c r="N290" s="2">
        <v>4</v>
      </c>
    </row>
    <row r="291" spans="1:14" x14ac:dyDescent="0.3">
      <c r="A291">
        <v>2012</v>
      </c>
      <c r="B291" t="s">
        <v>228</v>
      </c>
      <c r="C291" t="s">
        <v>276</v>
      </c>
      <c r="D291" s="2">
        <v>3567956.5249999999</v>
      </c>
      <c r="E291" s="2">
        <v>2410950.6830000002</v>
      </c>
      <c r="F291" s="2">
        <v>5978907.2080000006</v>
      </c>
      <c r="G291" s="2">
        <v>-1157005.8419999997</v>
      </c>
      <c r="H291" s="2">
        <v>3</v>
      </c>
      <c r="I291" s="2">
        <v>674.19600000000003</v>
      </c>
      <c r="J291" s="2">
        <v>16571.216</v>
      </c>
      <c r="K291" s="2">
        <v>3</v>
      </c>
      <c r="L291" s="2">
        <v>1.9</v>
      </c>
      <c r="M291" s="2">
        <v>3.9</v>
      </c>
      <c r="N291" s="2">
        <v>3.3</v>
      </c>
    </row>
    <row r="292" spans="1:14" x14ac:dyDescent="0.3">
      <c r="A292">
        <v>2012</v>
      </c>
      <c r="B292" t="s">
        <v>229</v>
      </c>
      <c r="C292" t="s">
        <v>276</v>
      </c>
      <c r="D292" s="2">
        <v>751087</v>
      </c>
      <c r="E292" s="2">
        <v>133503</v>
      </c>
      <c r="F292" s="2">
        <v>884590</v>
      </c>
      <c r="G292" s="2">
        <v>-617584</v>
      </c>
      <c r="H292" s="2">
        <v>3.5</v>
      </c>
      <c r="I292" s="2">
        <v>250.11799999999999</v>
      </c>
      <c r="J292" s="2">
        <v>9319.7099999999991</v>
      </c>
      <c r="K292" s="2">
        <v>3.3</v>
      </c>
      <c r="L292" s="2">
        <v>0</v>
      </c>
      <c r="M292" s="2">
        <v>3.2</v>
      </c>
      <c r="N292" s="2">
        <v>3.9</v>
      </c>
    </row>
    <row r="293" spans="1:14" x14ac:dyDescent="0.3">
      <c r="A293">
        <v>2012</v>
      </c>
      <c r="B293" t="s">
        <v>8</v>
      </c>
      <c r="C293" t="s">
        <v>17</v>
      </c>
      <c r="D293" s="2">
        <v>11350000</v>
      </c>
      <c r="E293" s="2">
        <v>7838101</v>
      </c>
      <c r="F293" s="2">
        <v>19188101</v>
      </c>
      <c r="G293" s="2">
        <v>-3511899</v>
      </c>
      <c r="H293" s="2">
        <v>4.2</v>
      </c>
      <c r="I293" s="2">
        <v>945.702</v>
      </c>
      <c r="J293" s="2">
        <v>14776.866</v>
      </c>
      <c r="K293" s="2">
        <v>4</v>
      </c>
      <c r="L293" s="2">
        <v>2.2999999999999998</v>
      </c>
      <c r="M293" s="2">
        <v>4.2</v>
      </c>
      <c r="N293" s="2">
        <v>4.4000000000000004</v>
      </c>
    </row>
    <row r="294" spans="1:14" x14ac:dyDescent="0.3">
      <c r="A294">
        <v>2012</v>
      </c>
      <c r="B294" t="s">
        <v>231</v>
      </c>
      <c r="C294" t="s">
        <v>276</v>
      </c>
      <c r="D294" s="2">
        <v>6515067.54</v>
      </c>
      <c r="E294" s="2">
        <v>4274981.2649999997</v>
      </c>
      <c r="F294" s="2">
        <v>10790048.805</v>
      </c>
      <c r="G294" s="2">
        <v>-2240086.2750000004</v>
      </c>
      <c r="H294" s="2">
        <v>3.6</v>
      </c>
      <c r="I294" s="2">
        <v>1357.12</v>
      </c>
      <c r="J294" s="2">
        <v>21082.383000000002</v>
      </c>
      <c r="K294" s="2">
        <v>3.3</v>
      </c>
      <c r="L294" s="2">
        <v>3.1</v>
      </c>
      <c r="M294" s="2">
        <v>3.9</v>
      </c>
      <c r="N294" s="2">
        <v>4</v>
      </c>
    </row>
    <row r="295" spans="1:14" x14ac:dyDescent="0.3">
      <c r="A295">
        <v>2012</v>
      </c>
      <c r="B295" t="s">
        <v>420</v>
      </c>
      <c r="C295" t="s">
        <v>499</v>
      </c>
      <c r="D295" s="2">
        <v>462366181.40399998</v>
      </c>
      <c r="E295" s="2">
        <v>454098967.49800003</v>
      </c>
      <c r="F295" s="2">
        <v>916465148.90199995</v>
      </c>
      <c r="G295" s="2">
        <v>-8267213.9059999585</v>
      </c>
      <c r="H295" s="2">
        <v>6</v>
      </c>
      <c r="I295" s="2">
        <v>52753.35</v>
      </c>
      <c r="J295" s="2">
        <v>34900.705000000002</v>
      </c>
      <c r="K295" s="2">
        <v>5.9</v>
      </c>
      <c r="L295" s="2">
        <v>5</v>
      </c>
      <c r="M295" s="2">
        <v>5.7</v>
      </c>
      <c r="N295" s="2">
        <v>5.9</v>
      </c>
    </row>
    <row r="296" spans="1:14" x14ac:dyDescent="0.3">
      <c r="A296">
        <v>2012</v>
      </c>
      <c r="B296" t="s">
        <v>233</v>
      </c>
      <c r="C296" t="s">
        <v>276</v>
      </c>
      <c r="D296" s="2">
        <v>2800000</v>
      </c>
      <c r="E296" s="2">
        <v>4800000</v>
      </c>
      <c r="F296" s="2">
        <v>7600000</v>
      </c>
      <c r="G296" s="2">
        <v>2000000</v>
      </c>
      <c r="H296" s="2">
        <v>3.3</v>
      </c>
      <c r="I296" s="2">
        <v>1155.53</v>
      </c>
      <c r="J296" s="2">
        <v>12705.135</v>
      </c>
      <c r="K296" s="2">
        <v>3.2</v>
      </c>
      <c r="L296" s="2">
        <v>0</v>
      </c>
      <c r="M296" s="2">
        <v>2.8</v>
      </c>
      <c r="N296" s="2">
        <v>3.9</v>
      </c>
    </row>
    <row r="297" spans="1:14" x14ac:dyDescent="0.3">
      <c r="A297">
        <v>2012</v>
      </c>
      <c r="B297" t="s">
        <v>421</v>
      </c>
      <c r="C297" t="s">
        <v>498</v>
      </c>
      <c r="D297" s="2">
        <v>80085756.908000007</v>
      </c>
      <c r="E297" s="2">
        <v>78062994.754999995</v>
      </c>
      <c r="F297" s="2">
        <v>158148751.66299999</v>
      </c>
      <c r="G297" s="2">
        <v>-2022762.153000012</v>
      </c>
      <c r="H297" s="2">
        <v>5.4</v>
      </c>
      <c r="I297" s="2">
        <v>15307.77</v>
      </c>
      <c r="J297" s="2">
        <v>17309.745999999999</v>
      </c>
      <c r="K297" s="2">
        <v>5.6</v>
      </c>
      <c r="L297" s="2">
        <v>2.6</v>
      </c>
      <c r="M297" s="2">
        <v>5.2</v>
      </c>
      <c r="N297" s="2">
        <v>5.5</v>
      </c>
    </row>
    <row r="298" spans="1:14" x14ac:dyDescent="0.3">
      <c r="A298">
        <v>2012</v>
      </c>
      <c r="B298" t="s">
        <v>422</v>
      </c>
      <c r="C298" t="s">
        <v>500</v>
      </c>
      <c r="D298" s="2">
        <v>1818199227.5710001</v>
      </c>
      <c r="E298" s="2">
        <v>2048782233.0840001</v>
      </c>
      <c r="F298" s="2">
        <v>3866981460.6550002</v>
      </c>
      <c r="G298" s="2">
        <v>230583005.51300001</v>
      </c>
      <c r="H298" s="2">
        <v>5.5</v>
      </c>
      <c r="I298" s="2">
        <v>6329.46</v>
      </c>
      <c r="J298" s="2">
        <v>1375198.6189999999</v>
      </c>
      <c r="K298" s="2">
        <v>5.7</v>
      </c>
      <c r="L298" s="2">
        <v>5.5</v>
      </c>
      <c r="M298" s="2">
        <v>5.3</v>
      </c>
      <c r="N298" s="2">
        <v>5.4</v>
      </c>
    </row>
    <row r="299" spans="1:14" x14ac:dyDescent="0.3">
      <c r="A299">
        <v>2012</v>
      </c>
      <c r="B299" t="s">
        <v>475</v>
      </c>
      <c r="C299" t="s">
        <v>500</v>
      </c>
      <c r="D299" s="2">
        <v>553486468.74100006</v>
      </c>
      <c r="E299" s="2">
        <v>492907471.54400003</v>
      </c>
      <c r="F299" s="2">
        <v>1046393940.2850001</v>
      </c>
      <c r="G299" s="2">
        <v>-60578997.197000027</v>
      </c>
      <c r="H299" s="2">
        <v>6.5</v>
      </c>
      <c r="I299" s="2">
        <v>36619.81</v>
      </c>
      <c r="J299" s="2">
        <v>7106.3990000000003</v>
      </c>
      <c r="K299" s="2">
        <v>6.3</v>
      </c>
      <c r="L299" s="2">
        <v>6.4</v>
      </c>
      <c r="M299" s="2">
        <v>6.5</v>
      </c>
      <c r="N299" s="2">
        <v>6.7</v>
      </c>
    </row>
    <row r="300" spans="1:14" x14ac:dyDescent="0.3">
      <c r="A300">
        <v>2012</v>
      </c>
      <c r="B300" t="s">
        <v>477</v>
      </c>
      <c r="C300" t="s">
        <v>500</v>
      </c>
      <c r="D300" s="2">
        <v>270863152.625</v>
      </c>
      <c r="E300" s="2">
        <v>300621665.704</v>
      </c>
      <c r="F300" s="2">
        <v>571484818.329</v>
      </c>
      <c r="G300" s="2">
        <v>29758513.078999996</v>
      </c>
      <c r="H300" s="2">
        <v>5.5</v>
      </c>
      <c r="I300" s="2">
        <v>21269.61</v>
      </c>
      <c r="J300" s="2">
        <v>23263.897000000001</v>
      </c>
      <c r="K300" s="2">
        <v>5.7</v>
      </c>
      <c r="L300" s="2">
        <v>5.5</v>
      </c>
      <c r="M300" s="2">
        <v>5.3</v>
      </c>
      <c r="N300" s="2">
        <v>5.4</v>
      </c>
    </row>
    <row r="301" spans="1:14" x14ac:dyDescent="0.3">
      <c r="A301">
        <v>2012</v>
      </c>
      <c r="B301" t="s">
        <v>423</v>
      </c>
      <c r="C301" t="s">
        <v>498</v>
      </c>
      <c r="D301" s="2">
        <v>58087854.464000002</v>
      </c>
      <c r="E301" s="2">
        <v>60273618.167999998</v>
      </c>
      <c r="F301" s="2">
        <v>118361472.632</v>
      </c>
      <c r="G301" s="2">
        <v>2185763.7039999962</v>
      </c>
      <c r="H301" s="2">
        <v>3.4</v>
      </c>
      <c r="I301" s="2">
        <v>7950.38</v>
      </c>
      <c r="J301" s="2">
        <v>46881.474999999999</v>
      </c>
      <c r="K301" s="2">
        <v>2.6</v>
      </c>
      <c r="L301" s="2">
        <v>1.6</v>
      </c>
      <c r="M301" s="2">
        <v>3.2</v>
      </c>
      <c r="N301" s="2">
        <v>3.8</v>
      </c>
    </row>
    <row r="302" spans="1:14" x14ac:dyDescent="0.3">
      <c r="A302">
        <v>2012</v>
      </c>
      <c r="B302" t="s">
        <v>424</v>
      </c>
      <c r="C302" t="s">
        <v>498</v>
      </c>
      <c r="D302" s="2">
        <v>18355992.789000001</v>
      </c>
      <c r="E302" s="2">
        <v>11250803.898</v>
      </c>
      <c r="F302" s="2">
        <v>29606796.686999999</v>
      </c>
      <c r="G302" s="2">
        <v>-7105188.8910000008</v>
      </c>
      <c r="H302" s="2">
        <v>3.7</v>
      </c>
      <c r="I302" s="2">
        <v>10054.530000000001</v>
      </c>
      <c r="J302" s="2">
        <v>4654.1220000000003</v>
      </c>
      <c r="K302" s="2">
        <v>2.5</v>
      </c>
      <c r="L302" s="2">
        <v>1.7</v>
      </c>
      <c r="M302" s="2">
        <v>2.9</v>
      </c>
      <c r="N302" s="2">
        <v>4.9000000000000004</v>
      </c>
    </row>
    <row r="303" spans="1:14" x14ac:dyDescent="0.3">
      <c r="A303">
        <v>2012</v>
      </c>
      <c r="B303" t="s">
        <v>236</v>
      </c>
      <c r="C303" t="s">
        <v>276</v>
      </c>
      <c r="D303" s="2">
        <v>9769657.0730000008</v>
      </c>
      <c r="E303" s="2">
        <v>10860995.103</v>
      </c>
      <c r="F303" s="2">
        <v>20630652.175999999</v>
      </c>
      <c r="G303" s="2">
        <v>1091338.0299999993</v>
      </c>
      <c r="H303" s="2">
        <v>3.6</v>
      </c>
      <c r="I303" s="2">
        <v>1220.33</v>
      </c>
      <c r="J303" s="2">
        <v>21418.602999999999</v>
      </c>
      <c r="K303" s="2">
        <v>3</v>
      </c>
      <c r="L303" s="2">
        <v>2.1</v>
      </c>
      <c r="M303" s="2">
        <v>4.5999999999999996</v>
      </c>
      <c r="N303" s="2">
        <v>4.3</v>
      </c>
    </row>
    <row r="304" spans="1:14" x14ac:dyDescent="0.3">
      <c r="A304">
        <v>2012</v>
      </c>
      <c r="B304" t="s">
        <v>127</v>
      </c>
      <c r="C304" t="s">
        <v>488</v>
      </c>
      <c r="D304" s="2">
        <v>20834262.291999999</v>
      </c>
      <c r="E304" s="2">
        <v>12368983.411</v>
      </c>
      <c r="F304" s="2">
        <v>33203245.703000002</v>
      </c>
      <c r="G304" s="2">
        <v>-8465278.8809999991</v>
      </c>
      <c r="H304" s="2">
        <v>5.2</v>
      </c>
      <c r="I304" s="2">
        <v>13249.45</v>
      </c>
      <c r="J304" s="2">
        <v>4296.5259999999998</v>
      </c>
      <c r="K304" s="2">
        <v>5.3</v>
      </c>
      <c r="L304" s="2">
        <v>3.2</v>
      </c>
      <c r="M304" s="2">
        <v>4</v>
      </c>
      <c r="N304" s="2">
        <v>4.3</v>
      </c>
    </row>
    <row r="305" spans="1:14" x14ac:dyDescent="0.3">
      <c r="A305">
        <v>2012</v>
      </c>
      <c r="B305" t="s">
        <v>128</v>
      </c>
      <c r="C305" t="s">
        <v>488</v>
      </c>
      <c r="D305" s="2">
        <v>7376933.5039999997</v>
      </c>
      <c r="E305" s="2">
        <v>1826017.361</v>
      </c>
      <c r="F305" s="2">
        <v>9202950.8650000002</v>
      </c>
      <c r="G305" s="2">
        <v>-5550916.1429999992</v>
      </c>
      <c r="H305" s="2">
        <v>5.3</v>
      </c>
      <c r="I305" s="2">
        <v>29066.12</v>
      </c>
      <c r="J305" s="2">
        <v>863.94233641949995</v>
      </c>
      <c r="K305" s="2">
        <v>5.6</v>
      </c>
      <c r="L305" s="2">
        <v>0</v>
      </c>
      <c r="M305" s="2">
        <v>5</v>
      </c>
      <c r="N305" s="2">
        <v>5.4</v>
      </c>
    </row>
    <row r="306" spans="1:14" x14ac:dyDescent="0.3">
      <c r="A306">
        <v>2012</v>
      </c>
      <c r="B306" t="s">
        <v>130</v>
      </c>
      <c r="C306" t="s">
        <v>488</v>
      </c>
      <c r="D306" s="2">
        <v>91325521.621999994</v>
      </c>
      <c r="E306" s="2">
        <v>106104022.22</v>
      </c>
      <c r="F306" s="2">
        <v>197429543.84200001</v>
      </c>
      <c r="G306" s="2">
        <v>14778500.598000005</v>
      </c>
      <c r="H306" s="2">
        <v>6</v>
      </c>
      <c r="I306" s="2">
        <v>58623.41</v>
      </c>
      <c r="J306" s="2">
        <v>5610.66</v>
      </c>
      <c r="K306" s="2">
        <v>5.7</v>
      </c>
      <c r="L306" s="2">
        <v>4.8</v>
      </c>
      <c r="M306" s="2">
        <v>5.8</v>
      </c>
      <c r="N306" s="2">
        <v>6</v>
      </c>
    </row>
    <row r="307" spans="1:14" x14ac:dyDescent="0.3">
      <c r="A307">
        <v>2012</v>
      </c>
      <c r="B307" t="s">
        <v>425</v>
      </c>
      <c r="C307" t="s">
        <v>498</v>
      </c>
      <c r="D307" s="2">
        <v>211867.61199999999</v>
      </c>
      <c r="E307" s="2">
        <v>37013.220999999998</v>
      </c>
      <c r="F307" s="2">
        <v>248880.83299999998</v>
      </c>
      <c r="G307" s="2">
        <v>-174854.391</v>
      </c>
      <c r="H307" s="2">
        <v>3.7</v>
      </c>
      <c r="I307" s="2">
        <v>6868.99</v>
      </c>
      <c r="J307" s="2">
        <v>72.043999999999997</v>
      </c>
      <c r="K307" s="2">
        <v>4.2</v>
      </c>
      <c r="L307" s="2">
        <v>2.7</v>
      </c>
      <c r="M307" s="2">
        <v>4.7</v>
      </c>
      <c r="N307" s="2">
        <v>5.4</v>
      </c>
    </row>
    <row r="308" spans="1:14" x14ac:dyDescent="0.3">
      <c r="A308">
        <v>2012</v>
      </c>
      <c r="B308" t="s">
        <v>426</v>
      </c>
      <c r="C308" t="s">
        <v>498</v>
      </c>
      <c r="D308" s="2">
        <v>17430206.195999999</v>
      </c>
      <c r="E308" s="2">
        <v>9069100</v>
      </c>
      <c r="F308" s="2">
        <v>26499306.195999999</v>
      </c>
      <c r="G308" s="2">
        <v>-8361106.1959999986</v>
      </c>
      <c r="H308" s="2">
        <v>3.7</v>
      </c>
      <c r="I308" s="2">
        <v>6274.87</v>
      </c>
      <c r="J308" s="2">
        <v>10154.950000000001</v>
      </c>
      <c r="K308" s="2">
        <v>4.2</v>
      </c>
      <c r="L308" s="2">
        <v>2.7</v>
      </c>
      <c r="M308" s="2">
        <v>4.7</v>
      </c>
      <c r="N308" s="2">
        <v>5.4</v>
      </c>
    </row>
    <row r="309" spans="1:14" x14ac:dyDescent="0.3">
      <c r="A309">
        <v>2012</v>
      </c>
      <c r="B309" t="s">
        <v>427</v>
      </c>
      <c r="C309" t="s">
        <v>498</v>
      </c>
      <c r="D309" s="2">
        <v>25196517.284000002</v>
      </c>
      <c r="E309" s="2">
        <v>23852016.734999999</v>
      </c>
      <c r="F309" s="2">
        <v>49048534.019000001</v>
      </c>
      <c r="G309" s="2">
        <v>-1344500.5490000024</v>
      </c>
      <c r="H309" s="2">
        <v>3.9</v>
      </c>
      <c r="I309" s="2">
        <v>5664.89</v>
      </c>
      <c r="J309" s="2">
        <v>15419.665999999999</v>
      </c>
      <c r="K309" s="2">
        <v>4.4000000000000004</v>
      </c>
      <c r="L309" s="2">
        <v>2.2999999999999998</v>
      </c>
      <c r="M309" s="2">
        <v>3.9</v>
      </c>
      <c r="N309" s="2">
        <v>4.3</v>
      </c>
    </row>
    <row r="310" spans="1:14" x14ac:dyDescent="0.3">
      <c r="A310">
        <v>2012</v>
      </c>
      <c r="B310" t="s">
        <v>239</v>
      </c>
      <c r="C310" t="s">
        <v>276</v>
      </c>
      <c r="D310" s="2">
        <v>69865551.868000001</v>
      </c>
      <c r="E310" s="2">
        <v>29417005.557</v>
      </c>
      <c r="F310" s="2">
        <v>99282557.424999997</v>
      </c>
      <c r="G310" s="2">
        <v>-40448546.311000004</v>
      </c>
      <c r="H310" s="2">
        <v>4.9000000000000004</v>
      </c>
      <c r="I310" s="2">
        <v>3383.11</v>
      </c>
      <c r="J310" s="2">
        <v>87813.256999999998</v>
      </c>
      <c r="K310" s="2">
        <v>4.4000000000000004</v>
      </c>
      <c r="L310" s="2">
        <v>4</v>
      </c>
      <c r="M310" s="2">
        <v>4.8</v>
      </c>
      <c r="N310" s="2">
        <v>6.3</v>
      </c>
    </row>
    <row r="311" spans="1:14" x14ac:dyDescent="0.3">
      <c r="A311">
        <v>2012</v>
      </c>
      <c r="B311" t="s">
        <v>428</v>
      </c>
      <c r="C311" t="s">
        <v>498</v>
      </c>
      <c r="D311" s="2">
        <v>10257426.892000001</v>
      </c>
      <c r="E311" s="2">
        <v>5339088.3930000002</v>
      </c>
      <c r="F311" s="2">
        <v>15596515.285</v>
      </c>
      <c r="G311" s="2">
        <v>-4918338.4990000008</v>
      </c>
      <c r="H311" s="2">
        <v>4.4000000000000004</v>
      </c>
      <c r="I311" s="2">
        <v>3400.18</v>
      </c>
      <c r="J311" s="2">
        <v>6221.2460000000001</v>
      </c>
      <c r="K311" s="2">
        <v>4.5</v>
      </c>
      <c r="L311" s="2">
        <v>1.8</v>
      </c>
      <c r="M311" s="2">
        <v>3.9</v>
      </c>
      <c r="N311" s="2">
        <v>5.4</v>
      </c>
    </row>
    <row r="312" spans="1:14" x14ac:dyDescent="0.3">
      <c r="A312">
        <v>2012</v>
      </c>
      <c r="B312" t="s">
        <v>131</v>
      </c>
      <c r="C312" t="s">
        <v>488</v>
      </c>
      <c r="D312" s="2">
        <v>20070375.616</v>
      </c>
      <c r="E312" s="2">
        <v>18161223.710999999</v>
      </c>
      <c r="F312" s="2">
        <v>38231599.327</v>
      </c>
      <c r="G312" s="2">
        <v>-1909151.9050000012</v>
      </c>
      <c r="H312" s="2">
        <v>5.4</v>
      </c>
      <c r="I312" s="2">
        <v>17431.54</v>
      </c>
      <c r="J312" s="2">
        <v>1324.934</v>
      </c>
      <c r="K312" s="2">
        <v>4.2</v>
      </c>
      <c r="L312" s="2">
        <v>3.5</v>
      </c>
      <c r="M312" s="2">
        <v>5.6</v>
      </c>
      <c r="N312" s="2">
        <v>4.5</v>
      </c>
    </row>
    <row r="313" spans="1:14" x14ac:dyDescent="0.3">
      <c r="A313">
        <v>2012</v>
      </c>
      <c r="B313" t="s">
        <v>429</v>
      </c>
      <c r="C313" t="s">
        <v>276</v>
      </c>
      <c r="D313" s="2">
        <v>11912931.801000001</v>
      </c>
      <c r="E313" s="2">
        <v>2891346.5490000001</v>
      </c>
      <c r="F313" s="2">
        <v>14804278.350000001</v>
      </c>
      <c r="G313" s="2">
        <v>-9021585.2520000003</v>
      </c>
      <c r="H313" s="2">
        <v>4.5</v>
      </c>
      <c r="I313" s="2">
        <v>493.32100000000003</v>
      </c>
      <c r="J313" s="2">
        <v>92444.183000000005</v>
      </c>
      <c r="K313" s="2">
        <v>4.8</v>
      </c>
      <c r="L313" s="2">
        <v>2.1</v>
      </c>
      <c r="M313" s="2">
        <v>4.8</v>
      </c>
      <c r="N313" s="2">
        <v>6.1</v>
      </c>
    </row>
    <row r="314" spans="1:14" x14ac:dyDescent="0.3">
      <c r="A314">
        <v>2012</v>
      </c>
      <c r="B314" t="s">
        <v>132</v>
      </c>
      <c r="C314" t="s">
        <v>488</v>
      </c>
      <c r="D314" s="2">
        <v>76089021.011000007</v>
      </c>
      <c r="E314" s="2">
        <v>72974489.143999994</v>
      </c>
      <c r="F314" s="2">
        <v>149063510.155</v>
      </c>
      <c r="G314" s="2">
        <v>-3114531.8670000136</v>
      </c>
      <c r="H314" s="2">
        <v>6.5</v>
      </c>
      <c r="I314" s="2">
        <v>47553.4</v>
      </c>
      <c r="J314" s="2">
        <v>5412.98</v>
      </c>
      <c r="K314" s="2">
        <v>6.1</v>
      </c>
      <c r="L314" s="2">
        <v>5.7</v>
      </c>
      <c r="M314" s="2">
        <v>6.3</v>
      </c>
      <c r="N314" s="2">
        <v>6.2</v>
      </c>
    </row>
    <row r="315" spans="1:14" x14ac:dyDescent="0.3">
      <c r="A315">
        <v>2012</v>
      </c>
      <c r="B315" t="s">
        <v>133</v>
      </c>
      <c r="C315" t="s">
        <v>488</v>
      </c>
      <c r="D315" s="2">
        <v>666675230.977</v>
      </c>
      <c r="E315" s="2">
        <v>558460545.47599995</v>
      </c>
      <c r="F315" s="2">
        <v>1225135776.4530001</v>
      </c>
      <c r="G315" s="2">
        <v>-108214685.50100005</v>
      </c>
      <c r="H315" s="2">
        <v>6.4</v>
      </c>
      <c r="I315" s="2">
        <v>42371.12</v>
      </c>
      <c r="J315" s="2">
        <v>65832.914000000004</v>
      </c>
      <c r="K315" s="2">
        <v>6.5</v>
      </c>
      <c r="L315" s="2">
        <v>6.3</v>
      </c>
      <c r="M315" s="2">
        <v>5.4</v>
      </c>
      <c r="N315" s="2">
        <v>6.2</v>
      </c>
    </row>
    <row r="316" spans="1:14" x14ac:dyDescent="0.3">
      <c r="A316">
        <v>2012</v>
      </c>
      <c r="B316" t="s">
        <v>242</v>
      </c>
      <c r="C316" t="s">
        <v>276</v>
      </c>
      <c r="D316" s="2">
        <v>3628826.3640000001</v>
      </c>
      <c r="E316" s="2">
        <v>9492739.6689999998</v>
      </c>
      <c r="F316" s="2">
        <v>13121566.033</v>
      </c>
      <c r="G316" s="2">
        <v>5863913.3049999997</v>
      </c>
      <c r="H316" s="2">
        <v>3.3</v>
      </c>
      <c r="I316" s="2">
        <v>9903.19</v>
      </c>
      <c r="J316" s="2">
        <v>1756.817</v>
      </c>
      <c r="K316" s="2">
        <v>2.2999999999999998</v>
      </c>
      <c r="L316" s="2">
        <v>2.6</v>
      </c>
      <c r="M316" s="2">
        <v>2.6</v>
      </c>
      <c r="N316" s="2">
        <v>3.7</v>
      </c>
    </row>
    <row r="317" spans="1:14" x14ac:dyDescent="0.3">
      <c r="A317">
        <v>2012</v>
      </c>
      <c r="B317" t="s">
        <v>243</v>
      </c>
      <c r="C317" t="s">
        <v>276</v>
      </c>
      <c r="D317" s="2">
        <v>380028.40399999998</v>
      </c>
      <c r="E317" s="2">
        <v>118847.87</v>
      </c>
      <c r="F317" s="2">
        <v>498876.27399999998</v>
      </c>
      <c r="G317" s="2">
        <v>-261180.53399999999</v>
      </c>
      <c r="H317" s="2">
        <v>5.4</v>
      </c>
      <c r="I317" s="2">
        <v>789.62599999999998</v>
      </c>
      <c r="J317" s="2">
        <v>1802.125</v>
      </c>
      <c r="K317" s="2">
        <v>5.4</v>
      </c>
      <c r="L317" s="2">
        <v>0</v>
      </c>
      <c r="M317" s="2">
        <v>5.2</v>
      </c>
      <c r="N317" s="2">
        <v>5.5</v>
      </c>
    </row>
    <row r="318" spans="1:14" x14ac:dyDescent="0.3">
      <c r="A318">
        <v>2012</v>
      </c>
      <c r="B318" t="s">
        <v>158</v>
      </c>
      <c r="C318" t="s">
        <v>488</v>
      </c>
      <c r="D318" s="2">
        <v>8053871.5029999996</v>
      </c>
      <c r="E318" s="2">
        <v>2376634.36</v>
      </c>
      <c r="F318" s="2">
        <v>10430505.863</v>
      </c>
      <c r="G318" s="2">
        <v>-5677237.1429999992</v>
      </c>
      <c r="H318" s="2">
        <v>4.0999999999999996</v>
      </c>
      <c r="I318" s="2">
        <v>4237.93</v>
      </c>
      <c r="J318" s="2">
        <v>4107.7190000000001</v>
      </c>
      <c r="K318" s="2">
        <v>4.3</v>
      </c>
      <c r="L318" s="2">
        <v>3.8</v>
      </c>
      <c r="M318" s="2">
        <v>4.3</v>
      </c>
      <c r="N318" s="2">
        <v>4.3</v>
      </c>
    </row>
    <row r="319" spans="1:14" x14ac:dyDescent="0.3">
      <c r="A319">
        <v>2012</v>
      </c>
      <c r="B319" t="s">
        <v>134</v>
      </c>
      <c r="C319" t="s">
        <v>488</v>
      </c>
      <c r="D319" s="2">
        <v>1161213213.46</v>
      </c>
      <c r="E319" s="2">
        <v>1410129632.9760001</v>
      </c>
      <c r="F319" s="2">
        <v>2571342846.4359999</v>
      </c>
      <c r="G319" s="2">
        <v>248916419.51600003</v>
      </c>
      <c r="H319" s="2">
        <v>6.2</v>
      </c>
      <c r="I319" s="2">
        <v>44089.279999999999</v>
      </c>
      <c r="J319" s="2">
        <v>81066.228000000003</v>
      </c>
      <c r="K319" s="2">
        <v>6.1</v>
      </c>
      <c r="L319" s="2">
        <v>5.7</v>
      </c>
      <c r="M319" s="2">
        <v>6</v>
      </c>
      <c r="N319" s="2">
        <v>6.4</v>
      </c>
    </row>
    <row r="320" spans="1:14" x14ac:dyDescent="0.3">
      <c r="A320">
        <v>2012</v>
      </c>
      <c r="B320" t="s">
        <v>250</v>
      </c>
      <c r="C320" t="s">
        <v>276</v>
      </c>
      <c r="D320" s="2">
        <v>17763170</v>
      </c>
      <c r="E320" s="2">
        <v>13552350</v>
      </c>
      <c r="F320" s="2">
        <v>31315520</v>
      </c>
      <c r="G320" s="2">
        <v>-4210820</v>
      </c>
      <c r="H320" s="2">
        <v>3.9</v>
      </c>
      <c r="I320" s="2">
        <v>2184.39</v>
      </c>
      <c r="J320" s="2">
        <v>25733.048999999999</v>
      </c>
      <c r="K320" s="2">
        <v>3.7</v>
      </c>
      <c r="L320" s="2">
        <v>1.7</v>
      </c>
      <c r="M320" s="2">
        <v>5</v>
      </c>
      <c r="N320" s="2">
        <v>5.0999999999999996</v>
      </c>
    </row>
    <row r="321" spans="1:14" x14ac:dyDescent="0.3">
      <c r="A321">
        <v>2012</v>
      </c>
      <c r="B321" t="s">
        <v>135</v>
      </c>
      <c r="C321" t="s">
        <v>488</v>
      </c>
      <c r="D321" s="2">
        <v>62504427.045999996</v>
      </c>
      <c r="E321" s="2">
        <v>35151146.149999999</v>
      </c>
      <c r="F321" s="2">
        <v>97655573.195999995</v>
      </c>
      <c r="G321" s="2">
        <v>-27353280.895999998</v>
      </c>
      <c r="H321" s="2">
        <v>4.5</v>
      </c>
      <c r="I321" s="2">
        <v>22171.91</v>
      </c>
      <c r="J321" s="2">
        <v>11378.257</v>
      </c>
      <c r="K321" s="2">
        <v>4</v>
      </c>
      <c r="L321" s="2">
        <v>2.5</v>
      </c>
      <c r="M321" s="2">
        <v>4</v>
      </c>
      <c r="N321" s="2">
        <v>5.3</v>
      </c>
    </row>
    <row r="322" spans="1:14" x14ac:dyDescent="0.3">
      <c r="A322">
        <v>2012</v>
      </c>
      <c r="B322" t="s">
        <v>432</v>
      </c>
      <c r="C322" t="s">
        <v>498</v>
      </c>
      <c r="D322" s="2">
        <v>16978685.967999998</v>
      </c>
      <c r="E322" s="2">
        <v>10124387.112</v>
      </c>
      <c r="F322" s="2">
        <v>27103073.079999998</v>
      </c>
      <c r="G322" s="2">
        <v>-6854298.8559999987</v>
      </c>
      <c r="H322" s="2">
        <v>4.4000000000000004</v>
      </c>
      <c r="I322" s="2">
        <v>3299.6</v>
      </c>
      <c r="J322" s="2">
        <v>15271.056</v>
      </c>
      <c r="K322" s="2">
        <v>3.3</v>
      </c>
      <c r="L322" s="2">
        <v>1.2</v>
      </c>
      <c r="M322" s="2">
        <v>4</v>
      </c>
      <c r="N322" s="2">
        <v>4.9000000000000004</v>
      </c>
    </row>
    <row r="323" spans="1:14" x14ac:dyDescent="0.3">
      <c r="A323">
        <v>2012</v>
      </c>
      <c r="B323" t="s">
        <v>244</v>
      </c>
      <c r="C323" t="s">
        <v>276</v>
      </c>
      <c r="D323" s="2">
        <v>2253960</v>
      </c>
      <c r="E323" s="2">
        <v>1834198.7720000001</v>
      </c>
      <c r="F323" s="2">
        <v>4088158.7719999999</v>
      </c>
      <c r="G323" s="2">
        <v>-419761.22799999989</v>
      </c>
      <c r="H323" s="2">
        <v>2.1</v>
      </c>
      <c r="I323" s="2">
        <v>637.79100000000005</v>
      </c>
      <c r="J323" s="2">
        <v>11281.468999999999</v>
      </c>
      <c r="K323" s="2">
        <v>2</v>
      </c>
      <c r="L323" s="2">
        <v>1.6</v>
      </c>
      <c r="M323" s="2">
        <v>3.5</v>
      </c>
      <c r="N323" s="2">
        <v>3.6</v>
      </c>
    </row>
    <row r="324" spans="1:14" x14ac:dyDescent="0.3">
      <c r="A324">
        <v>2012</v>
      </c>
      <c r="B324" t="s">
        <v>433</v>
      </c>
      <c r="C324" t="s">
        <v>498</v>
      </c>
      <c r="D324" s="2">
        <v>1997073.8289999999</v>
      </c>
      <c r="E324" s="2">
        <v>1436600.004</v>
      </c>
      <c r="F324" s="2">
        <v>3433673.8329999996</v>
      </c>
      <c r="G324" s="2">
        <v>-560473.82499999995</v>
      </c>
      <c r="H324" s="2">
        <v>3.9</v>
      </c>
      <c r="I324" s="2">
        <v>3779.46</v>
      </c>
      <c r="J324" s="2">
        <v>753.09100000000001</v>
      </c>
      <c r="K324" s="2">
        <v>3.7</v>
      </c>
      <c r="L324" s="2">
        <v>1.8</v>
      </c>
      <c r="M324" s="2">
        <v>3.3</v>
      </c>
      <c r="N324" s="2">
        <v>4.0999999999999996</v>
      </c>
    </row>
    <row r="325" spans="1:14" x14ac:dyDescent="0.3">
      <c r="A325">
        <v>2012</v>
      </c>
      <c r="B325" t="s">
        <v>434</v>
      </c>
      <c r="C325" t="s">
        <v>498</v>
      </c>
      <c r="D325" s="2">
        <v>3196228.6919999998</v>
      </c>
      <c r="E325" s="2">
        <v>820829.94799999997</v>
      </c>
      <c r="F325" s="2">
        <v>4017058.6399999997</v>
      </c>
      <c r="G325" s="2">
        <v>-2375398.7439999999</v>
      </c>
      <c r="H325" s="2">
        <v>1.9</v>
      </c>
      <c r="I325" s="2">
        <v>766.80700000000002</v>
      </c>
      <c r="J325" s="2">
        <v>10289.209999999999</v>
      </c>
      <c r="K325" s="2">
        <v>1.8</v>
      </c>
      <c r="L325" s="2">
        <v>1.3</v>
      </c>
      <c r="M325" s="2">
        <v>1.9</v>
      </c>
      <c r="N325" s="2">
        <v>2.2000000000000002</v>
      </c>
    </row>
    <row r="326" spans="1:14" x14ac:dyDescent="0.3">
      <c r="A326">
        <v>2012</v>
      </c>
      <c r="B326" t="s">
        <v>435</v>
      </c>
      <c r="C326" t="s">
        <v>498</v>
      </c>
      <c r="D326" s="2">
        <v>11371200</v>
      </c>
      <c r="E326" s="2">
        <v>8359300</v>
      </c>
      <c r="F326" s="2">
        <v>19730500</v>
      </c>
      <c r="G326" s="2">
        <v>-3011900</v>
      </c>
      <c r="H326" s="2">
        <v>3.7</v>
      </c>
      <c r="I326" s="2">
        <v>2178.42</v>
      </c>
      <c r="J326" s="2">
        <v>8505.6460000000006</v>
      </c>
      <c r="K326" s="2">
        <v>3.3</v>
      </c>
      <c r="L326" s="2">
        <v>1.1000000000000001</v>
      </c>
      <c r="M326" s="2">
        <v>4.5999999999999996</v>
      </c>
      <c r="N326" s="2">
        <v>4.5</v>
      </c>
    </row>
    <row r="327" spans="1:14" x14ac:dyDescent="0.3">
      <c r="A327">
        <v>2012</v>
      </c>
      <c r="B327" t="s">
        <v>126</v>
      </c>
      <c r="C327" t="s">
        <v>488</v>
      </c>
      <c r="D327" s="2">
        <v>94300664.567000002</v>
      </c>
      <c r="E327" s="2">
        <v>102829804.31299999</v>
      </c>
      <c r="F327" s="2">
        <v>197130468.88</v>
      </c>
      <c r="G327" s="2">
        <v>8529139.7459999919</v>
      </c>
      <c r="H327" s="2">
        <v>4.8</v>
      </c>
      <c r="I327" s="2">
        <v>12873.2</v>
      </c>
      <c r="J327" s="2">
        <v>9869.6839999999993</v>
      </c>
      <c r="K327" s="2">
        <v>4</v>
      </c>
      <c r="L327" s="2">
        <v>3.5</v>
      </c>
      <c r="M327" s="2">
        <v>4</v>
      </c>
      <c r="N327" s="2">
        <v>4.2</v>
      </c>
    </row>
    <row r="328" spans="1:14" x14ac:dyDescent="0.3">
      <c r="A328">
        <v>2012</v>
      </c>
      <c r="B328" t="s">
        <v>436</v>
      </c>
      <c r="C328" t="s">
        <v>488</v>
      </c>
      <c r="D328" s="2">
        <v>4771916.2189999996</v>
      </c>
      <c r="E328" s="2">
        <v>5063441.6869999999</v>
      </c>
      <c r="F328" s="2">
        <v>9835357.9059999995</v>
      </c>
      <c r="G328" s="2">
        <v>291525.46800000034</v>
      </c>
      <c r="H328" s="2">
        <v>6.3</v>
      </c>
      <c r="I328" s="2">
        <v>46073.94</v>
      </c>
      <c r="J328" s="2">
        <v>325.52600000000001</v>
      </c>
      <c r="K328" s="2">
        <v>5.2</v>
      </c>
      <c r="L328" s="2">
        <v>0</v>
      </c>
      <c r="M328" s="2">
        <v>6.2</v>
      </c>
      <c r="N328" s="2">
        <v>6.2</v>
      </c>
    </row>
    <row r="329" spans="1:14" x14ac:dyDescent="0.3">
      <c r="A329">
        <v>2012</v>
      </c>
      <c r="B329" t="s">
        <v>437</v>
      </c>
      <c r="C329" t="s">
        <v>501</v>
      </c>
      <c r="D329" s="2">
        <v>488976378.49599999</v>
      </c>
      <c r="E329" s="2">
        <v>289564769.44700003</v>
      </c>
      <c r="F329" s="2">
        <v>778541147.94300008</v>
      </c>
      <c r="G329" s="2">
        <v>-199411609.04899997</v>
      </c>
      <c r="H329" s="2">
        <v>3.8</v>
      </c>
      <c r="I329" s="2">
        <v>1481.56</v>
      </c>
      <c r="J329" s="2">
        <v>1263065.852</v>
      </c>
      <c r="K329" s="2">
        <v>3.5</v>
      </c>
      <c r="L329" s="2">
        <v>4.4000000000000004</v>
      </c>
      <c r="M329" s="2">
        <v>4</v>
      </c>
      <c r="N329" s="2">
        <v>4.7</v>
      </c>
    </row>
    <row r="330" spans="1:14" x14ac:dyDescent="0.3">
      <c r="A330">
        <v>2012</v>
      </c>
      <c r="B330" t="s">
        <v>9</v>
      </c>
      <c r="C330" t="s">
        <v>17</v>
      </c>
      <c r="D330" s="2">
        <v>191690908.079</v>
      </c>
      <c r="E330" s="2">
        <v>190031839.234</v>
      </c>
      <c r="F330" s="2">
        <v>381722747.31299996</v>
      </c>
      <c r="G330" s="2">
        <v>-1659068.8449999988</v>
      </c>
      <c r="H330" s="2">
        <v>3.7</v>
      </c>
      <c r="I330" s="2">
        <v>3744.53</v>
      </c>
      <c r="J330" s="2">
        <v>248883.23199999999</v>
      </c>
      <c r="K330" s="2">
        <v>3.4</v>
      </c>
      <c r="L330" s="2">
        <v>3.2</v>
      </c>
      <c r="M330" s="2">
        <v>3.5</v>
      </c>
      <c r="N330" s="2">
        <v>4.2</v>
      </c>
    </row>
    <row r="331" spans="1:14" x14ac:dyDescent="0.3">
      <c r="A331">
        <v>2012</v>
      </c>
      <c r="B331" t="s">
        <v>478</v>
      </c>
      <c r="C331" t="s">
        <v>137</v>
      </c>
      <c r="D331" s="2">
        <v>61478889.467</v>
      </c>
      <c r="E331" s="2">
        <v>108553847.118</v>
      </c>
      <c r="F331" s="2">
        <v>170032736.58500001</v>
      </c>
      <c r="G331" s="2">
        <v>47074957.651000001</v>
      </c>
      <c r="H331" s="2">
        <v>4.2</v>
      </c>
      <c r="I331" s="2">
        <v>5118.47</v>
      </c>
      <c r="J331" s="2">
        <v>76453.573999999993</v>
      </c>
      <c r="K331" s="2">
        <v>4</v>
      </c>
      <c r="L331" s="2">
        <v>3.4</v>
      </c>
      <c r="M331" s="2">
        <v>4</v>
      </c>
      <c r="N331" s="2">
        <v>3.1</v>
      </c>
    </row>
    <row r="332" spans="1:14" x14ac:dyDescent="0.3">
      <c r="A332">
        <v>2012</v>
      </c>
      <c r="B332" t="s">
        <v>125</v>
      </c>
      <c r="C332" t="s">
        <v>488</v>
      </c>
      <c r="D332" s="2">
        <v>62769289</v>
      </c>
      <c r="E332" s="2">
        <v>120208957.76100001</v>
      </c>
      <c r="F332" s="2">
        <v>182978246.76100001</v>
      </c>
      <c r="G332" s="2">
        <v>57439668.761000007</v>
      </c>
      <c r="H332" s="2">
        <v>5.2</v>
      </c>
      <c r="I332" s="2">
        <v>48892.23</v>
      </c>
      <c r="J332" s="2">
        <v>4678.1170000000002</v>
      </c>
      <c r="K332" s="2">
        <v>5.4</v>
      </c>
      <c r="L332" s="2">
        <v>4.0999999999999996</v>
      </c>
      <c r="M332" s="2">
        <v>5.3</v>
      </c>
      <c r="N332" s="2">
        <v>5.7</v>
      </c>
    </row>
    <row r="333" spans="1:14" x14ac:dyDescent="0.3">
      <c r="A333">
        <v>2012</v>
      </c>
      <c r="B333" t="s">
        <v>160</v>
      </c>
      <c r="C333" t="s">
        <v>137</v>
      </c>
      <c r="D333" s="2">
        <v>73112080</v>
      </c>
      <c r="E333" s="2">
        <v>63140635</v>
      </c>
      <c r="F333" s="2">
        <v>136252715</v>
      </c>
      <c r="G333" s="2">
        <v>-9971445</v>
      </c>
      <c r="H333" s="2">
        <v>4.5</v>
      </c>
      <c r="I333" s="2">
        <v>32556.959999999999</v>
      </c>
      <c r="J333" s="2">
        <v>7699.1049999999996</v>
      </c>
      <c r="K333" s="2">
        <v>4.5999999999999996</v>
      </c>
      <c r="L333" s="2">
        <v>3.4</v>
      </c>
      <c r="M333" s="2">
        <v>4.5999999999999996</v>
      </c>
      <c r="N333" s="2">
        <v>5.6</v>
      </c>
    </row>
    <row r="334" spans="1:14" x14ac:dyDescent="0.3">
      <c r="A334">
        <v>2012</v>
      </c>
      <c r="B334" t="s">
        <v>124</v>
      </c>
      <c r="C334" t="s">
        <v>488</v>
      </c>
      <c r="D334" s="2">
        <v>489104116.13800001</v>
      </c>
      <c r="E334" s="2">
        <v>501528850.94300002</v>
      </c>
      <c r="F334" s="2">
        <v>990632967.08100009</v>
      </c>
      <c r="G334" s="2">
        <v>12424734.805000007</v>
      </c>
      <c r="H334" s="2">
        <v>3.9</v>
      </c>
      <c r="I334" s="2">
        <v>34469.65</v>
      </c>
      <c r="J334" s="2">
        <v>59733.834000000003</v>
      </c>
      <c r="K334" s="2">
        <v>4.3</v>
      </c>
      <c r="L334" s="2">
        <v>3.6</v>
      </c>
      <c r="M334" s="2">
        <v>3.9</v>
      </c>
      <c r="N334" s="2">
        <v>4.7</v>
      </c>
    </row>
    <row r="335" spans="1:14" x14ac:dyDescent="0.3">
      <c r="A335">
        <v>2012</v>
      </c>
      <c r="B335" t="s">
        <v>438</v>
      </c>
      <c r="C335" t="s">
        <v>276</v>
      </c>
      <c r="D335" s="2">
        <v>6580358.1840000004</v>
      </c>
      <c r="E335" s="2">
        <v>1711790.0549999999</v>
      </c>
      <c r="F335" s="2">
        <v>8292148.2390000001</v>
      </c>
      <c r="G335" s="2">
        <v>-4868568.1290000007</v>
      </c>
      <c r="H335" s="2">
        <v>4.2</v>
      </c>
      <c r="I335" s="2">
        <v>5332.49</v>
      </c>
      <c r="J335" s="2">
        <v>2840.9920000000002</v>
      </c>
      <c r="K335" s="2">
        <v>3.6</v>
      </c>
      <c r="L335" s="2">
        <v>1.3</v>
      </c>
      <c r="M335" s="2">
        <v>5.0999999999999996</v>
      </c>
      <c r="N335" s="2">
        <v>5.5</v>
      </c>
    </row>
    <row r="336" spans="1:14" x14ac:dyDescent="0.3">
      <c r="A336">
        <v>2012</v>
      </c>
      <c r="B336" t="s">
        <v>439</v>
      </c>
      <c r="C336" t="s">
        <v>500</v>
      </c>
      <c r="D336" s="2">
        <v>886031094.48500001</v>
      </c>
      <c r="E336" s="2">
        <v>798620022.574</v>
      </c>
      <c r="F336" s="2">
        <v>1684651117.059</v>
      </c>
      <c r="G336" s="2">
        <v>-87411071.911000013</v>
      </c>
      <c r="H336" s="2">
        <v>5.9</v>
      </c>
      <c r="I336" s="2">
        <v>48632.9</v>
      </c>
      <c r="J336" s="2">
        <v>128426.38400000001</v>
      </c>
      <c r="K336" s="2">
        <v>5.9</v>
      </c>
      <c r="L336" s="2">
        <v>6.6</v>
      </c>
      <c r="M336" s="2">
        <v>5.2</v>
      </c>
      <c r="N336" s="2">
        <v>5.3</v>
      </c>
    </row>
    <row r="337" spans="1:14" x14ac:dyDescent="0.3">
      <c r="A337">
        <v>2012</v>
      </c>
      <c r="B337" t="s">
        <v>161</v>
      </c>
      <c r="C337" t="s">
        <v>137</v>
      </c>
      <c r="D337" s="2">
        <v>20691383.704999998</v>
      </c>
      <c r="E337" s="2">
        <v>7877135.557</v>
      </c>
      <c r="F337" s="2">
        <v>28568519.261999998</v>
      </c>
      <c r="G337" s="2">
        <v>-12814248.147999998</v>
      </c>
      <c r="H337" s="2">
        <v>4.0999999999999996</v>
      </c>
      <c r="I337" s="2">
        <v>3930.95</v>
      </c>
      <c r="J337" s="2">
        <v>7992.5730000000003</v>
      </c>
      <c r="K337" s="2">
        <v>4.5999999999999996</v>
      </c>
      <c r="L337" s="2">
        <v>1.8</v>
      </c>
      <c r="M337" s="2">
        <v>4.2</v>
      </c>
      <c r="N337" s="2">
        <v>5.8</v>
      </c>
    </row>
    <row r="338" spans="1:14" x14ac:dyDescent="0.3">
      <c r="A338">
        <v>2012</v>
      </c>
      <c r="B338" t="s">
        <v>440</v>
      </c>
      <c r="C338" t="s">
        <v>137</v>
      </c>
      <c r="D338" s="2">
        <v>44538070.814999998</v>
      </c>
      <c r="E338" s="2">
        <v>92281520.629999995</v>
      </c>
      <c r="F338" s="2">
        <v>136819591.44499999</v>
      </c>
      <c r="G338" s="2">
        <v>47743449.814999998</v>
      </c>
      <c r="H338" s="2">
        <v>4.0999999999999996</v>
      </c>
      <c r="I338" s="2">
        <v>12300.48</v>
      </c>
      <c r="J338" s="2">
        <v>16921.179</v>
      </c>
      <c r="K338" s="2">
        <v>2.7</v>
      </c>
      <c r="L338" s="2">
        <v>4.3</v>
      </c>
      <c r="M338" s="2">
        <v>3.4</v>
      </c>
      <c r="N338" s="2">
        <v>4.0999999999999996</v>
      </c>
    </row>
    <row r="339" spans="1:14" x14ac:dyDescent="0.3">
      <c r="A339">
        <v>2012</v>
      </c>
      <c r="B339" t="s">
        <v>246</v>
      </c>
      <c r="C339" t="s">
        <v>276</v>
      </c>
      <c r="D339" s="2">
        <v>16316830.756999999</v>
      </c>
      <c r="E339" s="2">
        <v>5877068.7240000004</v>
      </c>
      <c r="F339" s="2">
        <v>22193899.480999999</v>
      </c>
      <c r="G339" s="2">
        <v>-10439762.033</v>
      </c>
      <c r="H339" s="2">
        <v>4.2</v>
      </c>
      <c r="I339" s="2">
        <v>1238.8800000000001</v>
      </c>
      <c r="J339" s="2">
        <v>43646.629000000001</v>
      </c>
      <c r="K339" s="2">
        <v>4</v>
      </c>
      <c r="L339" s="2">
        <v>2.6</v>
      </c>
      <c r="M339" s="2">
        <v>4.4000000000000004</v>
      </c>
      <c r="N339" s="2">
        <v>5.8</v>
      </c>
    </row>
    <row r="340" spans="1:14" x14ac:dyDescent="0.3">
      <c r="A340">
        <v>2012</v>
      </c>
      <c r="B340" t="s">
        <v>479</v>
      </c>
      <c r="C340" t="s">
        <v>500</v>
      </c>
      <c r="D340" s="2">
        <v>519575597.28899997</v>
      </c>
      <c r="E340" s="2">
        <v>547854447.99899995</v>
      </c>
      <c r="F340" s="2">
        <v>1067430045.2879999</v>
      </c>
      <c r="G340" s="2">
        <v>28278850.709999979</v>
      </c>
      <c r="H340" s="2">
        <v>5.8</v>
      </c>
      <c r="I340" s="2">
        <v>24358.78</v>
      </c>
      <c r="J340" s="2">
        <v>49952.243999999999</v>
      </c>
      <c r="K340" s="2">
        <v>5.8</v>
      </c>
      <c r="L340" s="2">
        <v>5.6</v>
      </c>
      <c r="M340" s="2">
        <v>5.5</v>
      </c>
      <c r="N340" s="2">
        <v>5.9</v>
      </c>
    </row>
    <row r="341" spans="1:14" x14ac:dyDescent="0.3">
      <c r="A341">
        <v>2012</v>
      </c>
      <c r="B341" t="s">
        <v>162</v>
      </c>
      <c r="C341" t="s">
        <v>137</v>
      </c>
      <c r="D341" s="2">
        <v>27448754.136999998</v>
      </c>
      <c r="E341" s="2">
        <v>118895915.323</v>
      </c>
      <c r="F341" s="2">
        <v>146344669.46000001</v>
      </c>
      <c r="G341" s="2">
        <v>91447161.186000004</v>
      </c>
      <c r="H341" s="2">
        <v>4.5999999999999996</v>
      </c>
      <c r="I341" s="2">
        <v>45726.19</v>
      </c>
      <c r="J341" s="2">
        <v>3395.556</v>
      </c>
      <c r="K341" s="2">
        <v>5.2</v>
      </c>
      <c r="L341" s="2">
        <v>0</v>
      </c>
      <c r="M341" s="2">
        <v>4.2</v>
      </c>
      <c r="N341" s="2">
        <v>4.5999999999999996</v>
      </c>
    </row>
    <row r="342" spans="1:14" x14ac:dyDescent="0.3">
      <c r="A342">
        <v>2012</v>
      </c>
      <c r="B342" t="s">
        <v>123</v>
      </c>
      <c r="C342" t="s">
        <v>488</v>
      </c>
      <c r="D342" s="2">
        <v>16082387.658</v>
      </c>
      <c r="E342" s="2">
        <v>12685521.524</v>
      </c>
      <c r="F342" s="2">
        <v>28767909.182</v>
      </c>
      <c r="G342" s="2">
        <v>-3396866.1339999996</v>
      </c>
      <c r="H342" s="2">
        <v>4.5999999999999996</v>
      </c>
      <c r="I342" s="2">
        <v>13762.16</v>
      </c>
      <c r="J342" s="2">
        <v>2066.3739999999998</v>
      </c>
      <c r="K342" s="2">
        <v>3.2</v>
      </c>
      <c r="L342" s="2">
        <v>4</v>
      </c>
      <c r="M342" s="2">
        <v>4.8</v>
      </c>
      <c r="N342" s="2">
        <v>5.3</v>
      </c>
    </row>
    <row r="343" spans="1:14" x14ac:dyDescent="0.3">
      <c r="A343">
        <v>2012</v>
      </c>
      <c r="B343" t="s">
        <v>163</v>
      </c>
      <c r="C343" t="s">
        <v>137</v>
      </c>
      <c r="D343" s="2">
        <v>21146549.423</v>
      </c>
      <c r="E343" s="2">
        <v>5615000</v>
      </c>
      <c r="F343" s="2">
        <v>26761549.423</v>
      </c>
      <c r="G343" s="2">
        <v>-15531549.423</v>
      </c>
      <c r="H343" s="2">
        <v>3.7</v>
      </c>
      <c r="I343" s="2">
        <v>8996.56</v>
      </c>
      <c r="J343" s="2">
        <v>4916.4040000000014</v>
      </c>
      <c r="K343" s="2">
        <v>3.2</v>
      </c>
      <c r="L343" s="2">
        <v>1.6</v>
      </c>
      <c r="M343" s="2">
        <v>4.3</v>
      </c>
      <c r="N343" s="2">
        <v>5.9</v>
      </c>
    </row>
    <row r="344" spans="1:14" x14ac:dyDescent="0.3">
      <c r="A344">
        <v>2012</v>
      </c>
      <c r="B344" t="s">
        <v>247</v>
      </c>
      <c r="C344" t="s">
        <v>276</v>
      </c>
      <c r="D344" s="2">
        <v>2601538</v>
      </c>
      <c r="E344" s="2">
        <v>972355</v>
      </c>
      <c r="F344" s="2">
        <v>3573893</v>
      </c>
      <c r="G344" s="2">
        <v>-1629183</v>
      </c>
      <c r="H344" s="2">
        <v>2.9</v>
      </c>
      <c r="I344" s="2">
        <v>1358.87</v>
      </c>
      <c r="J344" s="2">
        <v>2089.9279999999999</v>
      </c>
      <c r="K344" s="2">
        <v>3.4</v>
      </c>
      <c r="L344" s="2">
        <v>2</v>
      </c>
      <c r="M344" s="2">
        <v>0</v>
      </c>
      <c r="N344" s="2">
        <v>3.4</v>
      </c>
    </row>
    <row r="345" spans="1:14" x14ac:dyDescent="0.3">
      <c r="A345">
        <v>2012</v>
      </c>
      <c r="B345" t="s">
        <v>251</v>
      </c>
      <c r="C345" t="s">
        <v>276</v>
      </c>
      <c r="D345" s="2">
        <v>1004700</v>
      </c>
      <c r="E345" s="2">
        <v>459500</v>
      </c>
      <c r="F345" s="2">
        <v>1464200</v>
      </c>
      <c r="G345" s="2">
        <v>-545200</v>
      </c>
      <c r="H345" s="2">
        <v>4.2</v>
      </c>
      <c r="I345" s="2">
        <v>707.70799999999997</v>
      </c>
      <c r="J345" s="2">
        <v>4181.5630000000001</v>
      </c>
      <c r="K345" s="2">
        <v>3.8</v>
      </c>
      <c r="L345" s="2">
        <v>2.9</v>
      </c>
      <c r="M345" s="2">
        <v>4.0999999999999996</v>
      </c>
      <c r="N345" s="2">
        <v>4</v>
      </c>
    </row>
    <row r="346" spans="1:14" x14ac:dyDescent="0.3">
      <c r="A346">
        <v>2012</v>
      </c>
      <c r="B346" t="s">
        <v>248</v>
      </c>
      <c r="C346" t="s">
        <v>276</v>
      </c>
      <c r="D346" s="2">
        <v>21999999.897999998</v>
      </c>
      <c r="E346" s="2">
        <v>61026000</v>
      </c>
      <c r="F346" s="2">
        <v>83025999.898000002</v>
      </c>
      <c r="G346" s="2">
        <v>39026000.101999998</v>
      </c>
      <c r="H346" s="2">
        <v>2.9</v>
      </c>
      <c r="I346" s="2">
        <v>12693.64</v>
      </c>
      <c r="J346" s="2">
        <v>6198.2579999999998</v>
      </c>
      <c r="K346" s="2">
        <v>3.1</v>
      </c>
      <c r="L346" s="2">
        <v>0</v>
      </c>
      <c r="M346" s="2">
        <v>3.5</v>
      </c>
      <c r="N346" s="2">
        <v>3.3</v>
      </c>
    </row>
    <row r="347" spans="1:14" x14ac:dyDescent="0.3">
      <c r="A347">
        <v>2012</v>
      </c>
      <c r="B347" t="s">
        <v>122</v>
      </c>
      <c r="C347" t="s">
        <v>488</v>
      </c>
      <c r="D347" s="2">
        <v>32237640.017000001</v>
      </c>
      <c r="E347" s="2">
        <v>29652662.127999999</v>
      </c>
      <c r="F347" s="2">
        <v>61890302.144999996</v>
      </c>
      <c r="G347" s="2">
        <v>-2584977.8890000023</v>
      </c>
      <c r="H347" s="2">
        <v>4.5</v>
      </c>
      <c r="I347" s="2">
        <v>14354.29</v>
      </c>
      <c r="J347" s="2">
        <v>3037.2460000000001</v>
      </c>
      <c r="K347" s="2">
        <v>5.0999999999999996</v>
      </c>
      <c r="L347" s="2">
        <v>4.5999999999999996</v>
      </c>
      <c r="M347" s="2">
        <v>4.5</v>
      </c>
      <c r="N347" s="2">
        <v>3.8</v>
      </c>
    </row>
    <row r="348" spans="1:14" x14ac:dyDescent="0.3">
      <c r="A348">
        <v>2012</v>
      </c>
      <c r="B348" t="s">
        <v>121</v>
      </c>
      <c r="C348" t="s">
        <v>488</v>
      </c>
      <c r="D348" s="2">
        <v>27542643</v>
      </c>
      <c r="E348" s="2">
        <v>18833369</v>
      </c>
      <c r="F348" s="2">
        <v>46376012</v>
      </c>
      <c r="G348" s="2">
        <v>-8709274</v>
      </c>
      <c r="H348" s="2">
        <v>5.6</v>
      </c>
      <c r="I348" s="2">
        <v>108047.82</v>
      </c>
      <c r="J348" s="2">
        <v>532.38699999999994</v>
      </c>
      <c r="K348" s="2">
        <v>5.8</v>
      </c>
      <c r="L348" s="2">
        <v>5.9</v>
      </c>
      <c r="M348" s="2">
        <v>5.3</v>
      </c>
      <c r="N348" s="2">
        <v>5.7</v>
      </c>
    </row>
    <row r="349" spans="1:14" x14ac:dyDescent="0.3">
      <c r="A349">
        <v>2012</v>
      </c>
      <c r="B349" t="s">
        <v>252</v>
      </c>
      <c r="C349" t="s">
        <v>276</v>
      </c>
      <c r="D349" s="2">
        <v>3094162</v>
      </c>
      <c r="E349" s="2">
        <v>1515911</v>
      </c>
      <c r="F349" s="2">
        <v>4610073</v>
      </c>
      <c r="G349" s="2">
        <v>-1578251</v>
      </c>
      <c r="H349" s="2">
        <v>3.1</v>
      </c>
      <c r="I349" s="2">
        <v>444.95800000000003</v>
      </c>
      <c r="J349" s="2">
        <v>22346.573</v>
      </c>
      <c r="K349" s="2">
        <v>3.4</v>
      </c>
      <c r="L349" s="2">
        <v>1.9</v>
      </c>
      <c r="M349" s="2">
        <v>3.4</v>
      </c>
      <c r="N349" s="2">
        <v>3.6</v>
      </c>
    </row>
    <row r="350" spans="1:14" x14ac:dyDescent="0.3">
      <c r="A350">
        <v>2012</v>
      </c>
      <c r="B350" t="s">
        <v>253</v>
      </c>
      <c r="C350" t="s">
        <v>276</v>
      </c>
      <c r="D350" s="2">
        <v>2330367.872</v>
      </c>
      <c r="E350" s="2">
        <v>1182865.7080000001</v>
      </c>
      <c r="F350" s="2">
        <v>3513233.58</v>
      </c>
      <c r="G350" s="2">
        <v>-1147502.1639999999</v>
      </c>
      <c r="H350" s="2">
        <v>3.9</v>
      </c>
      <c r="I350" s="2">
        <v>359.58800000000002</v>
      </c>
      <c r="J350" s="2">
        <v>16097.305</v>
      </c>
      <c r="K350" s="2">
        <v>4.5999999999999996</v>
      </c>
      <c r="L350" s="2">
        <v>2.8</v>
      </c>
      <c r="M350" s="2">
        <v>4.5999999999999996</v>
      </c>
      <c r="N350" s="2">
        <v>3.6</v>
      </c>
    </row>
    <row r="351" spans="1:14" x14ac:dyDescent="0.3">
      <c r="A351">
        <v>2012</v>
      </c>
      <c r="B351" t="s">
        <v>18</v>
      </c>
      <c r="C351" t="s">
        <v>17</v>
      </c>
      <c r="D351" s="2">
        <v>196196618.67899999</v>
      </c>
      <c r="E351" s="2">
        <v>227449499.544</v>
      </c>
      <c r="F351" s="2">
        <v>423646118.22299999</v>
      </c>
      <c r="G351" s="2">
        <v>31252880.86500001</v>
      </c>
      <c r="H351" s="2">
        <v>5.4</v>
      </c>
      <c r="I351" s="2">
        <v>10655.46</v>
      </c>
      <c r="J351" s="2">
        <v>29170.455999999998</v>
      </c>
      <c r="K351" s="2">
        <v>5.4</v>
      </c>
      <c r="L351" s="2">
        <v>4.9000000000000004</v>
      </c>
      <c r="M351" s="2">
        <v>5.5</v>
      </c>
      <c r="N351" s="2">
        <v>5.9</v>
      </c>
    </row>
    <row r="352" spans="1:14" x14ac:dyDescent="0.3">
      <c r="A352">
        <v>2012</v>
      </c>
      <c r="B352" t="s">
        <v>254</v>
      </c>
      <c r="C352" t="s">
        <v>276</v>
      </c>
      <c r="D352" s="2">
        <v>3462655.0720000002</v>
      </c>
      <c r="E352" s="2">
        <v>2610386.5049999999</v>
      </c>
      <c r="F352" s="2">
        <v>6073041.5769999996</v>
      </c>
      <c r="G352" s="2">
        <v>-852268.56700000027</v>
      </c>
      <c r="H352" s="2">
        <v>3.9</v>
      </c>
      <c r="I352" s="2">
        <v>801.08399999999995</v>
      </c>
      <c r="J352" s="2">
        <v>16006.67</v>
      </c>
      <c r="K352" s="2">
        <v>4.2</v>
      </c>
      <c r="L352" s="2">
        <v>2.9</v>
      </c>
      <c r="M352" s="2">
        <v>4.0999999999999996</v>
      </c>
      <c r="N352" s="2">
        <v>4.2</v>
      </c>
    </row>
    <row r="353" spans="1:14" x14ac:dyDescent="0.3">
      <c r="A353">
        <v>2012</v>
      </c>
      <c r="B353" t="s">
        <v>119</v>
      </c>
      <c r="C353" t="s">
        <v>488</v>
      </c>
      <c r="D353" s="2">
        <v>6597962</v>
      </c>
      <c r="E353" s="2">
        <v>4250247</v>
      </c>
      <c r="F353" s="2">
        <v>10848209</v>
      </c>
      <c r="G353" s="2">
        <v>-2347715</v>
      </c>
      <c r="H353" s="2">
        <v>5.5</v>
      </c>
      <c r="I353" s="2">
        <v>22070.54</v>
      </c>
      <c r="J353" s="2">
        <v>420.78899999999999</v>
      </c>
      <c r="K353" s="2">
        <v>4.8</v>
      </c>
      <c r="L353" s="2">
        <v>0</v>
      </c>
      <c r="M353" s="2">
        <v>5.7</v>
      </c>
      <c r="N353" s="2">
        <v>6.2</v>
      </c>
    </row>
    <row r="354" spans="1:14" x14ac:dyDescent="0.3">
      <c r="A354">
        <v>2012</v>
      </c>
      <c r="B354" t="s">
        <v>255</v>
      </c>
      <c r="C354" t="s">
        <v>276</v>
      </c>
      <c r="D354" s="2">
        <v>2970620.182</v>
      </c>
      <c r="E354" s="2">
        <v>2623807.3870000001</v>
      </c>
      <c r="F354" s="2">
        <v>5594427.5690000001</v>
      </c>
      <c r="G354" s="2">
        <v>-346812.79499999993</v>
      </c>
      <c r="H354" s="2">
        <v>3.2</v>
      </c>
      <c r="I354" s="2">
        <v>1364.28</v>
      </c>
      <c r="J354" s="2">
        <v>3830.239</v>
      </c>
      <c r="K354" s="2">
        <v>2.9</v>
      </c>
      <c r="L354" s="2">
        <v>2.7</v>
      </c>
      <c r="M354" s="2">
        <v>4.2</v>
      </c>
      <c r="N354" s="2">
        <v>3.1</v>
      </c>
    </row>
    <row r="355" spans="1:14" x14ac:dyDescent="0.3">
      <c r="A355">
        <v>2012</v>
      </c>
      <c r="B355" t="s">
        <v>256</v>
      </c>
      <c r="C355" t="s">
        <v>276</v>
      </c>
      <c r="D355" s="2">
        <v>5772006.3839999996</v>
      </c>
      <c r="E355" s="2">
        <v>2649115</v>
      </c>
      <c r="F355" s="2">
        <v>8421121.3839999996</v>
      </c>
      <c r="G355" s="2">
        <v>-3122891.3839999996</v>
      </c>
      <c r="H355" s="2">
        <v>5.4</v>
      </c>
      <c r="I355" s="2">
        <v>9291.24</v>
      </c>
      <c r="J355" s="2">
        <v>1253.3710000000001</v>
      </c>
      <c r="K355" s="2">
        <v>4.5999999999999996</v>
      </c>
      <c r="L355" s="2">
        <v>0</v>
      </c>
      <c r="M355" s="2">
        <v>5.5</v>
      </c>
      <c r="N355" s="2">
        <v>6.1</v>
      </c>
    </row>
    <row r="356" spans="1:14" x14ac:dyDescent="0.3">
      <c r="A356">
        <v>2012</v>
      </c>
      <c r="B356" t="s">
        <v>445</v>
      </c>
      <c r="C356" t="s">
        <v>498</v>
      </c>
      <c r="D356" s="2">
        <v>370751407.48900002</v>
      </c>
      <c r="E356" s="2">
        <v>370706658.35900003</v>
      </c>
      <c r="F356" s="2">
        <v>741458065.84800005</v>
      </c>
      <c r="G356" s="2">
        <v>-44749.129999995232</v>
      </c>
      <c r="H356" s="2">
        <v>4.4000000000000004</v>
      </c>
      <c r="I356" s="2">
        <v>10261.049999999999</v>
      </c>
      <c r="J356" s="2">
        <v>120828.307</v>
      </c>
      <c r="K356" s="2">
        <v>4.5</v>
      </c>
      <c r="L356" s="2">
        <v>2.8</v>
      </c>
      <c r="M356" s="2">
        <v>4.3</v>
      </c>
      <c r="N356" s="2">
        <v>4.8</v>
      </c>
    </row>
    <row r="357" spans="1:14" x14ac:dyDescent="0.3">
      <c r="A357">
        <v>2012</v>
      </c>
      <c r="B357" t="s">
        <v>446</v>
      </c>
      <c r="C357" t="s">
        <v>500</v>
      </c>
      <c r="D357" s="2">
        <v>6741580.0180000002</v>
      </c>
      <c r="E357" s="2">
        <v>4380899.6749999998</v>
      </c>
      <c r="F357" s="2">
        <v>11122479.693</v>
      </c>
      <c r="G357" s="2">
        <v>-2360680.3430000003</v>
      </c>
      <c r="H357" s="2">
        <v>2.7</v>
      </c>
      <c r="I357" s="2">
        <v>4281.33</v>
      </c>
      <c r="J357" s="2">
        <v>2814.2260000000001</v>
      </c>
      <c r="K357" s="2">
        <v>2</v>
      </c>
      <c r="L357" s="2">
        <v>2.5</v>
      </c>
      <c r="M357" s="2">
        <v>3</v>
      </c>
      <c r="N357" s="2">
        <v>3.3</v>
      </c>
    </row>
    <row r="358" spans="1:14" x14ac:dyDescent="0.3">
      <c r="A358">
        <v>2012</v>
      </c>
      <c r="B358" t="s">
        <v>118</v>
      </c>
      <c r="C358" t="e">
        <v>#N/A</v>
      </c>
      <c r="D358" s="2">
        <v>2336353.4720000001</v>
      </c>
      <c r="E358" s="2">
        <v>468788.33100000001</v>
      </c>
      <c r="F358" s="2">
        <v>2805141.8030000003</v>
      </c>
      <c r="G358" s="2">
        <v>-1867565.1410000001</v>
      </c>
      <c r="H358" s="2">
        <v>3.7</v>
      </c>
      <c r="I358" s="2">
        <v>6590.43</v>
      </c>
      <c r="J358" s="2">
        <v>626.38599999999997</v>
      </c>
      <c r="K358" s="2">
        <v>3.2</v>
      </c>
      <c r="L358" s="2">
        <v>2.9</v>
      </c>
      <c r="M358" s="2">
        <v>3.6</v>
      </c>
      <c r="N358" s="2">
        <v>4.4000000000000004</v>
      </c>
    </row>
    <row r="359" spans="1:14" x14ac:dyDescent="0.3">
      <c r="A359">
        <v>2012</v>
      </c>
      <c r="B359" t="s">
        <v>257</v>
      </c>
      <c r="C359" t="s">
        <v>488</v>
      </c>
      <c r="D359" s="2">
        <v>44789781.626000002</v>
      </c>
      <c r="E359" s="2">
        <v>21417184.362</v>
      </c>
      <c r="F359" s="2">
        <v>66206965.988000005</v>
      </c>
      <c r="G359" s="2">
        <v>-23372597.264000002</v>
      </c>
      <c r="H359" s="2">
        <v>4.4000000000000004</v>
      </c>
      <c r="I359" s="2">
        <v>2979.74</v>
      </c>
      <c r="J359" s="2">
        <v>33333.788999999997</v>
      </c>
      <c r="K359" s="2">
        <v>4.0999999999999996</v>
      </c>
      <c r="L359" s="2">
        <v>3.8</v>
      </c>
      <c r="M359" s="2">
        <v>4.8</v>
      </c>
      <c r="N359" s="2">
        <v>4.9000000000000004</v>
      </c>
    </row>
    <row r="360" spans="1:14" x14ac:dyDescent="0.3">
      <c r="A360">
        <v>2012</v>
      </c>
      <c r="B360" t="s">
        <v>258</v>
      </c>
      <c r="C360" t="s">
        <v>276</v>
      </c>
      <c r="D360" s="2">
        <v>8687970</v>
      </c>
      <c r="E360" s="2">
        <v>3469851.7069999999</v>
      </c>
      <c r="F360" s="2">
        <v>12157821.707</v>
      </c>
      <c r="G360" s="2">
        <v>-5218118.2929999996</v>
      </c>
      <c r="H360" s="2">
        <v>3.5</v>
      </c>
      <c r="I360" s="2">
        <v>589.81799999999998</v>
      </c>
      <c r="J360" s="2">
        <v>25676.606</v>
      </c>
      <c r="K360" s="2">
        <v>2.7</v>
      </c>
      <c r="L360" s="2">
        <v>2.6</v>
      </c>
      <c r="M360" s="2">
        <v>4.0999999999999996</v>
      </c>
      <c r="N360" s="2">
        <v>4.5</v>
      </c>
    </row>
    <row r="361" spans="1:14" x14ac:dyDescent="0.3">
      <c r="A361">
        <v>2012</v>
      </c>
      <c r="B361" t="s">
        <v>259</v>
      </c>
      <c r="C361" t="s">
        <v>276</v>
      </c>
      <c r="D361" s="2">
        <v>7132032.3360000001</v>
      </c>
      <c r="E361" s="2">
        <v>4388809</v>
      </c>
      <c r="F361" s="2">
        <v>11520841.335999999</v>
      </c>
      <c r="G361" s="2">
        <v>-2743223.3360000001</v>
      </c>
      <c r="H361" s="2">
        <v>5.4</v>
      </c>
      <c r="I361" s="2">
        <v>6038.86</v>
      </c>
      <c r="J361" s="2">
        <v>2263.9340000000002</v>
      </c>
      <c r="K361" s="2">
        <v>6.1</v>
      </c>
      <c r="L361" s="2">
        <v>4.2</v>
      </c>
      <c r="M361" s="2">
        <v>6.3</v>
      </c>
      <c r="N361" s="2">
        <v>5.0999999999999996</v>
      </c>
    </row>
    <row r="362" spans="1:14" x14ac:dyDescent="0.3">
      <c r="A362">
        <v>2012</v>
      </c>
      <c r="B362" t="s">
        <v>448</v>
      </c>
      <c r="C362" t="s">
        <v>487</v>
      </c>
      <c r="D362" s="2">
        <v>6017473.9309999999</v>
      </c>
      <c r="E362" s="2">
        <v>870663.03399999999</v>
      </c>
      <c r="F362" s="2">
        <v>6888136.9649999999</v>
      </c>
      <c r="G362" s="2">
        <v>-5146810.8969999999</v>
      </c>
      <c r="H362" s="2">
        <v>2.9</v>
      </c>
      <c r="I362" s="2">
        <v>681.79200000000003</v>
      </c>
      <c r="J362" s="2">
        <v>27649.924999999999</v>
      </c>
      <c r="K362" s="2">
        <v>2.6</v>
      </c>
      <c r="L362" s="2">
        <v>1.1000000000000001</v>
      </c>
      <c r="M362" s="2">
        <v>2.7</v>
      </c>
      <c r="N362" s="2">
        <v>3.2</v>
      </c>
    </row>
    <row r="363" spans="1:14" x14ac:dyDescent="0.3">
      <c r="A363">
        <v>2012</v>
      </c>
      <c r="B363" t="s">
        <v>117</v>
      </c>
      <c r="C363" t="s">
        <v>488</v>
      </c>
      <c r="D363" s="2">
        <v>586926961</v>
      </c>
      <c r="E363" s="2">
        <v>655373782</v>
      </c>
      <c r="F363" s="2">
        <v>1242300743</v>
      </c>
      <c r="G363" s="2">
        <v>68446821</v>
      </c>
      <c r="H363" s="2">
        <v>6.1</v>
      </c>
      <c r="I363" s="2">
        <v>50100.62</v>
      </c>
      <c r="J363" s="2">
        <v>16789.095000000001</v>
      </c>
      <c r="K363" s="2">
        <v>5.7</v>
      </c>
      <c r="L363" s="2">
        <v>5.8</v>
      </c>
      <c r="M363" s="2">
        <v>6.7</v>
      </c>
      <c r="N363" s="2">
        <v>6.4</v>
      </c>
    </row>
    <row r="364" spans="1:14" x14ac:dyDescent="0.3">
      <c r="A364">
        <v>2012</v>
      </c>
      <c r="B364" t="s">
        <v>449</v>
      </c>
      <c r="C364" t="s">
        <v>497</v>
      </c>
      <c r="D364" s="2">
        <v>38242730.519000001</v>
      </c>
      <c r="E364" s="2">
        <v>37304685.387000002</v>
      </c>
      <c r="F364" s="2">
        <v>75547415.906000003</v>
      </c>
      <c r="G364" s="2">
        <v>-938045.13199999928</v>
      </c>
      <c r="H364" s="2">
        <v>4.9000000000000004</v>
      </c>
      <c r="I364" s="2">
        <v>39553.74</v>
      </c>
      <c r="J364" s="2">
        <v>4467.7430000000004</v>
      </c>
      <c r="K364" s="2">
        <v>4.9000000000000004</v>
      </c>
      <c r="L364" s="2">
        <v>3.6</v>
      </c>
      <c r="M364" s="2">
        <v>5.5</v>
      </c>
      <c r="N364" s="2">
        <v>6.2</v>
      </c>
    </row>
    <row r="365" spans="1:14" x14ac:dyDescent="0.3">
      <c r="A365">
        <v>2012</v>
      </c>
      <c r="B365" t="s">
        <v>450</v>
      </c>
      <c r="C365" t="s">
        <v>276</v>
      </c>
      <c r="D365" s="2">
        <v>6777900</v>
      </c>
      <c r="E365" s="2">
        <v>4550646.9879999999</v>
      </c>
      <c r="F365" s="2">
        <v>11328546.988</v>
      </c>
      <c r="G365" s="2">
        <v>-2227253.0120000001</v>
      </c>
      <c r="H365" s="2">
        <v>3.4</v>
      </c>
      <c r="I365" s="2">
        <v>1792.04</v>
      </c>
      <c r="J365" s="2">
        <v>5877.1080000000002</v>
      </c>
      <c r="K365" s="2">
        <v>3.8</v>
      </c>
      <c r="L365" s="2">
        <v>2.2000000000000002</v>
      </c>
      <c r="M365" s="2">
        <v>3.2</v>
      </c>
      <c r="N365" s="2">
        <v>4.2</v>
      </c>
    </row>
    <row r="366" spans="1:14" x14ac:dyDescent="0.3">
      <c r="A366">
        <v>2012</v>
      </c>
      <c r="B366" t="s">
        <v>260</v>
      </c>
      <c r="C366" t="s">
        <v>276</v>
      </c>
      <c r="D366" s="2">
        <v>1902935.594</v>
      </c>
      <c r="E366" s="2">
        <v>1379849.56</v>
      </c>
      <c r="F366" s="2">
        <v>3282785.1540000001</v>
      </c>
      <c r="G366" s="2">
        <v>-523086.03399999999</v>
      </c>
      <c r="H366" s="2">
        <v>3.4</v>
      </c>
      <c r="I366" s="2">
        <v>431.37</v>
      </c>
      <c r="J366" s="2">
        <v>17731.633999999998</v>
      </c>
      <c r="K366" s="2">
        <v>3.6</v>
      </c>
      <c r="L366" s="2">
        <v>2.2000000000000002</v>
      </c>
      <c r="M366" s="2">
        <v>3.5</v>
      </c>
      <c r="N366" s="2">
        <v>4.4000000000000004</v>
      </c>
    </row>
    <row r="367" spans="1:14" x14ac:dyDescent="0.3">
      <c r="A367">
        <v>2012</v>
      </c>
      <c r="B367" t="s">
        <v>261</v>
      </c>
      <c r="C367" t="s">
        <v>276</v>
      </c>
      <c r="D367" s="2">
        <v>51000000</v>
      </c>
      <c r="E367" s="2">
        <v>114700000</v>
      </c>
      <c r="F367" s="2">
        <v>165700000</v>
      </c>
      <c r="G367" s="2">
        <v>63700000</v>
      </c>
      <c r="H367" s="2">
        <v>3.4</v>
      </c>
      <c r="I367" s="2">
        <v>2797.86</v>
      </c>
      <c r="J367" s="2">
        <v>167297.28400000001</v>
      </c>
      <c r="K367" s="2">
        <v>3</v>
      </c>
      <c r="L367" s="2">
        <v>1.8</v>
      </c>
      <c r="M367" s="2">
        <v>4.2</v>
      </c>
      <c r="N367" s="2">
        <v>4.7</v>
      </c>
    </row>
    <row r="368" spans="1:14" x14ac:dyDescent="0.3">
      <c r="A368">
        <v>2012</v>
      </c>
      <c r="B368" t="s">
        <v>115</v>
      </c>
      <c r="C368" t="s">
        <v>488</v>
      </c>
      <c r="D368" s="2">
        <v>87307781.576000005</v>
      </c>
      <c r="E368" s="2">
        <v>160952207.39300001</v>
      </c>
      <c r="F368" s="2">
        <v>248259988.96900001</v>
      </c>
      <c r="G368" s="2">
        <v>73644425.817000002</v>
      </c>
      <c r="H368" s="2">
        <v>5.2</v>
      </c>
      <c r="I368" s="2">
        <v>101273.38</v>
      </c>
      <c r="J368" s="2">
        <v>5012.0069999999996</v>
      </c>
      <c r="K368" s="2">
        <v>3.6</v>
      </c>
      <c r="L368" s="2">
        <v>3.3</v>
      </c>
      <c r="M368" s="2">
        <v>5.4</v>
      </c>
      <c r="N368" s="2">
        <v>6.2</v>
      </c>
    </row>
    <row r="369" spans="1:14" x14ac:dyDescent="0.3">
      <c r="A369">
        <v>2012</v>
      </c>
      <c r="B369" t="s">
        <v>164</v>
      </c>
      <c r="C369" t="s">
        <v>137</v>
      </c>
      <c r="D369" s="2">
        <v>28117622.530999999</v>
      </c>
      <c r="E369" s="2">
        <v>52138225.677000001</v>
      </c>
      <c r="F369" s="2">
        <v>80255848.208000004</v>
      </c>
      <c r="G369" s="2">
        <v>24020603.146000002</v>
      </c>
      <c r="H369" s="2">
        <v>5.7</v>
      </c>
      <c r="I369" s="2">
        <v>23282.2</v>
      </c>
      <c r="J369" s="2">
        <v>3464.6439999999998</v>
      </c>
      <c r="K369" s="2">
        <v>5.6</v>
      </c>
      <c r="L369" s="2">
        <v>0</v>
      </c>
      <c r="M369" s="2">
        <v>5.8</v>
      </c>
      <c r="N369" s="2">
        <v>5.9</v>
      </c>
    </row>
    <row r="370" spans="1:14" x14ac:dyDescent="0.3">
      <c r="A370">
        <v>2012</v>
      </c>
      <c r="B370" t="s">
        <v>451</v>
      </c>
      <c r="C370" t="s">
        <v>487</v>
      </c>
      <c r="D370" s="2">
        <v>43813262.457999997</v>
      </c>
      <c r="E370" s="2">
        <v>24613675.622000001</v>
      </c>
      <c r="F370" s="2">
        <v>68426938.079999998</v>
      </c>
      <c r="G370" s="2">
        <v>-19199586.835999995</v>
      </c>
      <c r="H370" s="2">
        <v>3.4</v>
      </c>
      <c r="I370" s="2">
        <v>1254.17</v>
      </c>
      <c r="J370" s="2">
        <v>177911.533</v>
      </c>
      <c r="K370" s="2">
        <v>3.9</v>
      </c>
      <c r="L370" s="2">
        <v>2.6</v>
      </c>
      <c r="M370" s="2">
        <v>4.4000000000000004</v>
      </c>
      <c r="N370" s="2">
        <v>4.3</v>
      </c>
    </row>
    <row r="371" spans="1:14" x14ac:dyDescent="0.3">
      <c r="A371">
        <v>2012</v>
      </c>
      <c r="B371" t="s">
        <v>453</v>
      </c>
      <c r="C371" t="s">
        <v>498</v>
      </c>
      <c r="D371" s="2">
        <v>22821000</v>
      </c>
      <c r="E371" s="2">
        <v>15944740.414999999</v>
      </c>
      <c r="F371" s="2">
        <v>38765740.414999999</v>
      </c>
      <c r="G371" s="2">
        <v>-6876259.5850000009</v>
      </c>
      <c r="H371" s="2">
        <v>5.0999999999999996</v>
      </c>
      <c r="I371" s="2">
        <v>10674.49</v>
      </c>
      <c r="J371" s="2">
        <v>3772.9380000000001</v>
      </c>
      <c r="K371" s="2">
        <v>4.5</v>
      </c>
      <c r="L371" s="2">
        <v>4</v>
      </c>
      <c r="M371" s="2">
        <v>6.4</v>
      </c>
      <c r="N371" s="2">
        <v>6.4</v>
      </c>
    </row>
    <row r="372" spans="1:14" x14ac:dyDescent="0.3">
      <c r="A372">
        <v>2012</v>
      </c>
      <c r="B372" t="s">
        <v>455</v>
      </c>
      <c r="C372" t="s">
        <v>498</v>
      </c>
      <c r="D372" s="2">
        <v>11555136.359999999</v>
      </c>
      <c r="E372" s="2">
        <v>7282792.0690000001</v>
      </c>
      <c r="F372" s="2">
        <v>18837928.428999998</v>
      </c>
      <c r="G372" s="2">
        <v>-4272344.2909999993</v>
      </c>
      <c r="H372" s="2">
        <v>2.6</v>
      </c>
      <c r="I372" s="2">
        <v>5151.37</v>
      </c>
      <c r="J372" s="2">
        <v>6379.2190000000001</v>
      </c>
      <c r="K372" s="2">
        <v>2.5</v>
      </c>
      <c r="L372" s="2">
        <v>1.1000000000000001</v>
      </c>
      <c r="M372" s="2">
        <v>3.6</v>
      </c>
      <c r="N372" s="2">
        <v>2.5</v>
      </c>
    </row>
    <row r="373" spans="1:14" x14ac:dyDescent="0.3">
      <c r="A373">
        <v>2012</v>
      </c>
      <c r="B373" t="s">
        <v>456</v>
      </c>
      <c r="C373" t="s">
        <v>498</v>
      </c>
      <c r="D373" s="2">
        <v>42162927.443999998</v>
      </c>
      <c r="E373" s="2">
        <v>46366535.799999997</v>
      </c>
      <c r="F373" s="2">
        <v>88529463.243999988</v>
      </c>
      <c r="G373" s="2">
        <v>4203608.3559999987</v>
      </c>
      <c r="H373" s="2">
        <v>3.4</v>
      </c>
      <c r="I373" s="2">
        <v>6402.12</v>
      </c>
      <c r="J373" s="2">
        <v>30158.966</v>
      </c>
      <c r="K373" s="2">
        <v>3.1</v>
      </c>
      <c r="L373" s="2">
        <v>1.9</v>
      </c>
      <c r="M373" s="2">
        <v>3.5</v>
      </c>
      <c r="N373" s="2">
        <v>4.5</v>
      </c>
    </row>
    <row r="374" spans="1:14" x14ac:dyDescent="0.3">
      <c r="A374">
        <v>2012</v>
      </c>
      <c r="B374" t="s">
        <v>12</v>
      </c>
      <c r="C374" t="s">
        <v>17</v>
      </c>
      <c r="D374" s="2">
        <v>65349780.522</v>
      </c>
      <c r="E374" s="2">
        <v>51995223.994000003</v>
      </c>
      <c r="F374" s="2">
        <v>117345004.516</v>
      </c>
      <c r="G374" s="2">
        <v>-13354556.527999997</v>
      </c>
      <c r="H374" s="2">
        <v>3.6</v>
      </c>
      <c r="I374" s="2">
        <v>2591.63</v>
      </c>
      <c r="J374" s="2">
        <v>96866.642000000007</v>
      </c>
      <c r="K374" s="2">
        <v>3.4</v>
      </c>
      <c r="L374" s="2">
        <v>1.9</v>
      </c>
      <c r="M374" s="2">
        <v>3.3</v>
      </c>
      <c r="N374" s="2">
        <v>3.6</v>
      </c>
    </row>
    <row r="375" spans="1:14" x14ac:dyDescent="0.3">
      <c r="A375">
        <v>2012</v>
      </c>
      <c r="B375" t="s">
        <v>114</v>
      </c>
      <c r="C375" t="s">
        <v>488</v>
      </c>
      <c r="D375" s="2">
        <v>191430111.65799999</v>
      </c>
      <c r="E375" s="2">
        <v>179603599.442</v>
      </c>
      <c r="F375" s="2">
        <v>371033711.10000002</v>
      </c>
      <c r="G375" s="2">
        <v>-11826512.215999991</v>
      </c>
      <c r="H375" s="2">
        <v>3.1</v>
      </c>
      <c r="I375" s="2">
        <v>13158.07</v>
      </c>
      <c r="J375" s="2">
        <v>38317.404000000002</v>
      </c>
      <c r="K375" s="2">
        <v>2.4</v>
      </c>
      <c r="L375" s="2">
        <v>2.5</v>
      </c>
      <c r="M375" s="2">
        <v>3.5</v>
      </c>
      <c r="N375" s="2">
        <v>3.8</v>
      </c>
    </row>
    <row r="376" spans="1:14" x14ac:dyDescent="0.3">
      <c r="A376">
        <v>2012</v>
      </c>
      <c r="B376" t="s">
        <v>113</v>
      </c>
      <c r="C376" t="s">
        <v>488</v>
      </c>
      <c r="D376" s="2">
        <v>72506492.414000005</v>
      </c>
      <c r="E376" s="2">
        <v>58140499.722000003</v>
      </c>
      <c r="F376" s="2">
        <v>130646992.13600001</v>
      </c>
      <c r="G376" s="2">
        <v>-14365992.692000002</v>
      </c>
      <c r="H376" s="2">
        <v>5.2</v>
      </c>
      <c r="I376" s="2">
        <v>20588.87</v>
      </c>
      <c r="J376" s="2">
        <v>10581.821</v>
      </c>
      <c r="K376" s="2">
        <v>6.4</v>
      </c>
      <c r="L376" s="2">
        <v>4.2</v>
      </c>
      <c r="M376" s="2">
        <v>5.0999999999999996</v>
      </c>
      <c r="N376" s="2">
        <v>5.2</v>
      </c>
    </row>
    <row r="377" spans="1:14" x14ac:dyDescent="0.3">
      <c r="A377">
        <v>2012</v>
      </c>
      <c r="B377" t="s">
        <v>165</v>
      </c>
      <c r="C377" t="s">
        <v>137</v>
      </c>
      <c r="D377" s="2">
        <v>30787000</v>
      </c>
      <c r="E377" s="2">
        <v>133717000</v>
      </c>
      <c r="F377" s="2">
        <v>164504000</v>
      </c>
      <c r="G377" s="2">
        <v>102930000</v>
      </c>
      <c r="H377" s="2">
        <v>5.5</v>
      </c>
      <c r="I377" s="2">
        <v>101933.12</v>
      </c>
      <c r="J377" s="2">
        <v>2109.5680000000002</v>
      </c>
      <c r="K377" s="2">
        <v>5</v>
      </c>
      <c r="L377" s="2">
        <v>0</v>
      </c>
      <c r="M377" s="2">
        <v>5.3</v>
      </c>
      <c r="N377" s="2">
        <v>6.2</v>
      </c>
    </row>
    <row r="378" spans="1:14" x14ac:dyDescent="0.3">
      <c r="A378">
        <v>2012</v>
      </c>
      <c r="B378" t="s">
        <v>111</v>
      </c>
      <c r="C378" t="s">
        <v>488</v>
      </c>
      <c r="D378" s="2">
        <v>70259718.628999993</v>
      </c>
      <c r="E378" s="2">
        <v>57904330.434</v>
      </c>
      <c r="F378" s="2">
        <v>128164049.06299999</v>
      </c>
      <c r="G378" s="2">
        <v>-12355388.194999993</v>
      </c>
      <c r="H378" s="2">
        <v>2.8</v>
      </c>
      <c r="I378" s="2">
        <v>8518.92</v>
      </c>
      <c r="J378" s="2">
        <v>20171.255000000001</v>
      </c>
      <c r="K378" s="2">
        <v>1.9</v>
      </c>
      <c r="L378" s="2">
        <v>2.2000000000000002</v>
      </c>
      <c r="M378" s="2">
        <v>2.6</v>
      </c>
      <c r="N378" s="2">
        <v>3.4</v>
      </c>
    </row>
    <row r="379" spans="1:14" x14ac:dyDescent="0.3">
      <c r="A379">
        <v>2012</v>
      </c>
      <c r="B379" t="s">
        <v>110</v>
      </c>
      <c r="C379" t="s">
        <v>488</v>
      </c>
      <c r="D379" s="2">
        <v>316192918.04100001</v>
      </c>
      <c r="E379" s="2">
        <v>524766420.61299998</v>
      </c>
      <c r="F379" s="2">
        <v>840959338.65400004</v>
      </c>
      <c r="G379" s="2">
        <v>208573502.57199997</v>
      </c>
      <c r="H379" s="2">
        <v>3.5</v>
      </c>
      <c r="I379" s="2">
        <v>15358.09</v>
      </c>
      <c r="J379" s="2">
        <v>143420.59700000001</v>
      </c>
      <c r="K379" s="2">
        <v>2.2999999999999998</v>
      </c>
      <c r="L379" s="2">
        <v>4.2</v>
      </c>
      <c r="M379" s="2">
        <v>3.7</v>
      </c>
      <c r="N379" s="2">
        <v>3.8</v>
      </c>
    </row>
    <row r="380" spans="1:14" x14ac:dyDescent="0.3">
      <c r="A380">
        <v>2012</v>
      </c>
      <c r="B380" t="s">
        <v>262</v>
      </c>
      <c r="C380" t="s">
        <v>276</v>
      </c>
      <c r="D380" s="2">
        <v>2299660</v>
      </c>
      <c r="E380" s="2">
        <v>590800</v>
      </c>
      <c r="F380" s="2">
        <v>2890460</v>
      </c>
      <c r="G380" s="2">
        <v>-1708860</v>
      </c>
      <c r="H380" s="2">
        <v>4.5</v>
      </c>
      <c r="I380" s="2">
        <v>696.73</v>
      </c>
      <c r="J380" s="2">
        <v>10788.852999999999</v>
      </c>
      <c r="K380" s="2">
        <v>4.9000000000000004</v>
      </c>
      <c r="L380" s="2">
        <v>0</v>
      </c>
      <c r="M380" s="2">
        <v>3.4</v>
      </c>
      <c r="N380" s="2">
        <v>5.0999999999999996</v>
      </c>
    </row>
    <row r="381" spans="1:14" x14ac:dyDescent="0.3">
      <c r="A381">
        <v>2012</v>
      </c>
      <c r="B381" t="s">
        <v>166</v>
      </c>
      <c r="C381" t="s">
        <v>137</v>
      </c>
      <c r="D381" s="2">
        <v>151260012.54100001</v>
      </c>
      <c r="E381" s="2">
        <v>387373982.61699998</v>
      </c>
      <c r="F381" s="2">
        <v>538633995.15799999</v>
      </c>
      <c r="G381" s="2">
        <v>236113970.07599998</v>
      </c>
      <c r="H381" s="2">
        <v>5.4</v>
      </c>
      <c r="I381" s="2">
        <v>25208.16</v>
      </c>
      <c r="J381" s="2">
        <v>29086.357</v>
      </c>
      <c r="K381" s="2">
        <v>5.9</v>
      </c>
      <c r="L381" s="2">
        <v>4.2</v>
      </c>
      <c r="M381" s="2">
        <v>5.8</v>
      </c>
      <c r="N381" s="2">
        <v>5.8</v>
      </c>
    </row>
    <row r="382" spans="1:14" x14ac:dyDescent="0.3">
      <c r="A382">
        <v>2012</v>
      </c>
      <c r="B382" t="s">
        <v>264</v>
      </c>
      <c r="C382" t="s">
        <v>276</v>
      </c>
      <c r="D382" s="2">
        <v>6434215.8339999998</v>
      </c>
      <c r="E382" s="2">
        <v>2531665.0040000002</v>
      </c>
      <c r="F382" s="2">
        <v>8965880.8379999995</v>
      </c>
      <c r="G382" s="2">
        <v>-3902550.8299999996</v>
      </c>
      <c r="H382" s="2">
        <v>4</v>
      </c>
      <c r="I382" s="2">
        <v>1301.51</v>
      </c>
      <c r="J382" s="2">
        <v>13703.513000000001</v>
      </c>
      <c r="K382" s="2">
        <v>4.3</v>
      </c>
      <c r="L382" s="2">
        <v>2.2000000000000002</v>
      </c>
      <c r="M382" s="2">
        <v>5.3</v>
      </c>
      <c r="N382" s="2">
        <v>4.3</v>
      </c>
    </row>
    <row r="383" spans="1:14" x14ac:dyDescent="0.3">
      <c r="A383">
        <v>2012</v>
      </c>
      <c r="B383" t="s">
        <v>109</v>
      </c>
      <c r="C383" t="e">
        <v>#N/A</v>
      </c>
      <c r="D383" s="2">
        <v>18924891.223000001</v>
      </c>
      <c r="E383" s="2">
        <v>11229030.695</v>
      </c>
      <c r="F383" s="2">
        <v>30153921.918000001</v>
      </c>
      <c r="G383" s="2">
        <v>-7695860.5280000009</v>
      </c>
      <c r="H383" s="2">
        <v>3.2</v>
      </c>
      <c r="I383" s="2">
        <v>6012.63</v>
      </c>
      <c r="J383" s="2">
        <v>8956.9840000000004</v>
      </c>
      <c r="K383" s="2">
        <v>2.7</v>
      </c>
      <c r="L383" s="2">
        <v>1.7</v>
      </c>
      <c r="M383" s="2">
        <v>2.7</v>
      </c>
      <c r="N383" s="2">
        <v>3.2</v>
      </c>
    </row>
    <row r="384" spans="1:14" x14ac:dyDescent="0.3">
      <c r="A384">
        <v>2012</v>
      </c>
      <c r="B384" t="s">
        <v>265</v>
      </c>
      <c r="C384" t="s">
        <v>276</v>
      </c>
      <c r="D384" s="2">
        <v>1070500</v>
      </c>
      <c r="E384" s="2">
        <v>496609</v>
      </c>
      <c r="F384" s="2">
        <v>1567109</v>
      </c>
      <c r="G384" s="2">
        <v>-573891</v>
      </c>
      <c r="H384" s="2">
        <v>4.7</v>
      </c>
      <c r="I384" s="2">
        <v>11999.9</v>
      </c>
      <c r="J384" s="2">
        <v>92.284999999999997</v>
      </c>
      <c r="K384" s="2">
        <v>4.3</v>
      </c>
      <c r="L384" s="2">
        <v>0</v>
      </c>
      <c r="M384" s="2">
        <v>5</v>
      </c>
      <c r="N384" s="2">
        <v>5</v>
      </c>
    </row>
    <row r="385" spans="1:14" x14ac:dyDescent="0.3">
      <c r="A385">
        <v>2012</v>
      </c>
      <c r="B385" t="s">
        <v>266</v>
      </c>
      <c r="C385" t="s">
        <v>276</v>
      </c>
      <c r="D385" s="2">
        <v>1603521.007</v>
      </c>
      <c r="E385" s="2">
        <v>1121878.5220000001</v>
      </c>
      <c r="F385" s="2">
        <v>2725399.5290000001</v>
      </c>
      <c r="G385" s="2">
        <v>-481642.48499999987</v>
      </c>
      <c r="H385" s="2">
        <v>2.9</v>
      </c>
      <c r="I385" s="2">
        <v>578.30200000000002</v>
      </c>
      <c r="J385" s="2">
        <v>6766.1030000000001</v>
      </c>
      <c r="K385" s="2">
        <v>2.8</v>
      </c>
      <c r="L385" s="2">
        <v>1.3</v>
      </c>
      <c r="M385" s="2">
        <v>3.3</v>
      </c>
      <c r="N385" s="2">
        <v>2.7</v>
      </c>
    </row>
    <row r="386" spans="1:14" x14ac:dyDescent="0.3">
      <c r="A386">
        <v>2012</v>
      </c>
      <c r="B386" t="s">
        <v>13</v>
      </c>
      <c r="C386" t="s">
        <v>17</v>
      </c>
      <c r="D386" s="2">
        <v>379722888.523</v>
      </c>
      <c r="E386" s="2">
        <v>408393019.73400003</v>
      </c>
      <c r="F386" s="2">
        <v>788115908.25699997</v>
      </c>
      <c r="G386" s="2">
        <v>28670131.211000025</v>
      </c>
      <c r="H386" s="2">
        <v>6.5</v>
      </c>
      <c r="I386" s="2">
        <v>54891.87</v>
      </c>
      <c r="J386" s="2">
        <v>5270.9579999999996</v>
      </c>
      <c r="K386" s="2">
        <v>6.5</v>
      </c>
      <c r="L386" s="2">
        <v>6.7</v>
      </c>
      <c r="M386" s="2">
        <v>6.8</v>
      </c>
      <c r="N386" s="2">
        <v>6.8</v>
      </c>
    </row>
    <row r="387" spans="1:14" x14ac:dyDescent="0.3">
      <c r="A387">
        <v>2012</v>
      </c>
      <c r="B387" t="s">
        <v>107</v>
      </c>
      <c r="C387" t="s">
        <v>488</v>
      </c>
      <c r="D387" s="2">
        <v>32034689</v>
      </c>
      <c r="E387" s="2">
        <v>32162655</v>
      </c>
      <c r="F387" s="2">
        <v>64197344</v>
      </c>
      <c r="G387" s="2">
        <v>127966</v>
      </c>
      <c r="H387" s="2">
        <v>4.4000000000000004</v>
      </c>
      <c r="I387" s="2">
        <v>22563.16</v>
      </c>
      <c r="J387" s="2">
        <v>2060.39</v>
      </c>
      <c r="K387" s="2">
        <v>4.8</v>
      </c>
      <c r="L387" s="2">
        <v>2.8</v>
      </c>
      <c r="M387" s="2">
        <v>5.3</v>
      </c>
      <c r="N387" s="2">
        <v>4.8</v>
      </c>
    </row>
    <row r="388" spans="1:14" x14ac:dyDescent="0.3">
      <c r="A388">
        <v>2012</v>
      </c>
      <c r="B388" t="s">
        <v>268</v>
      </c>
      <c r="C388" t="s">
        <v>276</v>
      </c>
      <c r="D388" s="2">
        <v>104180411.48800001</v>
      </c>
      <c r="E388" s="2">
        <v>98824503.708000004</v>
      </c>
      <c r="F388" s="2">
        <v>203004915.19600001</v>
      </c>
      <c r="G388" s="2">
        <v>-5355907.7800000012</v>
      </c>
      <c r="H388" s="2">
        <v>5.0999999999999996</v>
      </c>
      <c r="I388" s="2">
        <v>7574.43</v>
      </c>
      <c r="J388" s="2">
        <v>52998.213000000003</v>
      </c>
      <c r="K388" s="2">
        <v>5.3</v>
      </c>
      <c r="L388" s="2">
        <v>3.5</v>
      </c>
      <c r="M388" s="2">
        <v>5.4</v>
      </c>
      <c r="N388" s="2">
        <v>6.2</v>
      </c>
    </row>
    <row r="389" spans="1:14" x14ac:dyDescent="0.3">
      <c r="A389">
        <v>2012</v>
      </c>
      <c r="B389" t="s">
        <v>106</v>
      </c>
      <c r="C389" t="s">
        <v>488</v>
      </c>
      <c r="D389" s="2">
        <v>325835176.35699999</v>
      </c>
      <c r="E389" s="2">
        <v>285936445.69300002</v>
      </c>
      <c r="F389" s="2">
        <v>611771622.04999995</v>
      </c>
      <c r="G389" s="2">
        <v>-39898730.663999975</v>
      </c>
      <c r="H389" s="2">
        <v>5.9</v>
      </c>
      <c r="I389" s="2">
        <v>28583.74</v>
      </c>
      <c r="J389" s="2">
        <v>46857.404000000002</v>
      </c>
      <c r="K389" s="2">
        <v>5.9</v>
      </c>
      <c r="L389" s="2">
        <v>5.9</v>
      </c>
      <c r="M389" s="2">
        <v>5.7</v>
      </c>
      <c r="N389" s="2">
        <v>6.1</v>
      </c>
    </row>
    <row r="390" spans="1:14" x14ac:dyDescent="0.3">
      <c r="A390">
        <v>2012</v>
      </c>
      <c r="B390" t="s">
        <v>463</v>
      </c>
      <c r="C390" t="s">
        <v>487</v>
      </c>
      <c r="D390" s="2">
        <v>17884922.004999999</v>
      </c>
      <c r="E390" s="2">
        <v>9369784.0360000003</v>
      </c>
      <c r="F390" s="2">
        <v>27254706.041000001</v>
      </c>
      <c r="G390" s="2">
        <v>-8515137.9689999986</v>
      </c>
      <c r="H390" s="2">
        <v>4.8</v>
      </c>
      <c r="I390" s="2">
        <v>3349.78</v>
      </c>
      <c r="J390" s="2">
        <v>20424.555</v>
      </c>
      <c r="K390" s="2">
        <v>4.5999999999999996</v>
      </c>
      <c r="L390" s="2">
        <v>3.8</v>
      </c>
      <c r="M390" s="2">
        <v>4.9000000000000004</v>
      </c>
      <c r="N390" s="2">
        <v>5</v>
      </c>
    </row>
    <row r="391" spans="1:14" x14ac:dyDescent="0.3">
      <c r="A391">
        <v>2012</v>
      </c>
      <c r="B391" t="s">
        <v>464</v>
      </c>
      <c r="C391" t="s">
        <v>498</v>
      </c>
      <c r="D391" s="2">
        <v>1993500</v>
      </c>
      <c r="E391" s="2">
        <v>2694800</v>
      </c>
      <c r="F391" s="2">
        <v>4688300</v>
      </c>
      <c r="G391" s="2">
        <v>701300</v>
      </c>
      <c r="H391" s="2">
        <v>4.3</v>
      </c>
      <c r="I391" s="2">
        <v>9194.15</v>
      </c>
      <c r="J391" s="2">
        <v>537.077</v>
      </c>
      <c r="K391" s="2">
        <v>4.0999999999999996</v>
      </c>
      <c r="L391" s="2">
        <v>1.1000000000000001</v>
      </c>
      <c r="M391" s="2">
        <v>5</v>
      </c>
      <c r="N391" s="2">
        <v>4</v>
      </c>
    </row>
    <row r="392" spans="1:14" x14ac:dyDescent="0.3">
      <c r="A392">
        <v>2012</v>
      </c>
      <c r="B392" t="s">
        <v>105</v>
      </c>
      <c r="C392" t="s">
        <v>488</v>
      </c>
      <c r="D392" s="2">
        <v>164542408.778</v>
      </c>
      <c r="E392" s="2">
        <v>172439164.05199999</v>
      </c>
      <c r="F392" s="2">
        <v>336981572.82999998</v>
      </c>
      <c r="G392" s="2">
        <v>7896755.273999989</v>
      </c>
      <c r="H392" s="2">
        <v>5.4</v>
      </c>
      <c r="I392" s="2">
        <v>56978.61</v>
      </c>
      <c r="J392" s="2">
        <v>9540.9069999999992</v>
      </c>
      <c r="K392" s="2">
        <v>5.6</v>
      </c>
      <c r="L392" s="2">
        <v>4.8</v>
      </c>
      <c r="M392" s="2">
        <v>5.7</v>
      </c>
      <c r="N392" s="2">
        <v>5.5</v>
      </c>
    </row>
    <row r="393" spans="1:14" x14ac:dyDescent="0.3">
      <c r="A393">
        <v>2012</v>
      </c>
      <c r="B393" t="s">
        <v>104</v>
      </c>
      <c r="C393" t="s">
        <v>488</v>
      </c>
      <c r="D393" s="2">
        <v>295071061.32999998</v>
      </c>
      <c r="E393" s="2">
        <v>312282673.24299997</v>
      </c>
      <c r="F393" s="2">
        <v>607353734.57299995</v>
      </c>
      <c r="G393" s="2">
        <v>17211611.912999988</v>
      </c>
      <c r="H393" s="2">
        <v>6.6</v>
      </c>
      <c r="I393" s="2">
        <v>83958.55</v>
      </c>
      <c r="J393" s="2">
        <v>8068.2150000000001</v>
      </c>
      <c r="K393" s="2">
        <v>6.4</v>
      </c>
      <c r="L393" s="2">
        <v>6.8</v>
      </c>
      <c r="M393" s="2">
        <v>5.2</v>
      </c>
      <c r="N393" s="2">
        <v>6.5</v>
      </c>
    </row>
    <row r="394" spans="1:14" x14ac:dyDescent="0.3">
      <c r="A394">
        <v>2012</v>
      </c>
      <c r="B394" t="s">
        <v>465</v>
      </c>
      <c r="C394" t="s">
        <v>137</v>
      </c>
      <c r="D394" s="2">
        <v>3778200</v>
      </c>
      <c r="E394" s="2">
        <v>1334577.726</v>
      </c>
      <c r="F394" s="2">
        <v>5112777.7259999998</v>
      </c>
      <c r="G394" s="2">
        <v>-2443622.2740000002</v>
      </c>
      <c r="H394" s="2">
        <v>3.7</v>
      </c>
      <c r="I394" s="2">
        <v>949.64800000000002</v>
      </c>
      <c r="J394" s="2">
        <v>7995.0619999999999</v>
      </c>
      <c r="K394" s="2">
        <v>3.2</v>
      </c>
      <c r="L394" s="2">
        <v>3.5</v>
      </c>
      <c r="M394" s="2">
        <v>1.7</v>
      </c>
      <c r="N394" s="2">
        <v>4.2</v>
      </c>
    </row>
    <row r="395" spans="1:14" x14ac:dyDescent="0.3">
      <c r="A395">
        <v>2012</v>
      </c>
      <c r="B395" t="s">
        <v>14</v>
      </c>
      <c r="C395" t="s">
        <v>17</v>
      </c>
      <c r="D395" s="2">
        <v>247575852.39899999</v>
      </c>
      <c r="E395" s="2">
        <v>229544513.25299999</v>
      </c>
      <c r="F395" s="2">
        <v>477120365.65199995</v>
      </c>
      <c r="G395" s="2">
        <v>-18031339.145999998</v>
      </c>
      <c r="H395" s="2">
        <v>4.9000000000000004</v>
      </c>
      <c r="I395" s="2">
        <v>5979.22</v>
      </c>
      <c r="J395" s="2">
        <v>67843.979000000007</v>
      </c>
      <c r="K395" s="2">
        <v>5</v>
      </c>
      <c r="L395" s="2">
        <v>2.5</v>
      </c>
      <c r="M395" s="2">
        <v>4.5999999999999996</v>
      </c>
      <c r="N395" s="2">
        <v>5.7</v>
      </c>
    </row>
    <row r="396" spans="1:14" x14ac:dyDescent="0.3">
      <c r="A396">
        <v>2012</v>
      </c>
      <c r="B396" t="s">
        <v>15</v>
      </c>
      <c r="C396" t="s">
        <v>17</v>
      </c>
      <c r="D396" s="2">
        <v>663657.60900000005</v>
      </c>
      <c r="E396" s="2">
        <v>30793</v>
      </c>
      <c r="F396" s="2">
        <v>694450.60900000005</v>
      </c>
      <c r="G396" s="2">
        <v>-632864.60900000005</v>
      </c>
      <c r="H396" s="2">
        <v>2.7</v>
      </c>
      <c r="I396" s="2">
        <v>6052.99</v>
      </c>
      <c r="J396" s="2">
        <v>1156.76</v>
      </c>
      <c r="K396" s="2">
        <v>2.2000000000000002</v>
      </c>
      <c r="L396" s="2">
        <v>0</v>
      </c>
      <c r="M396" s="2">
        <v>2.7</v>
      </c>
      <c r="N396" s="2">
        <v>2.9</v>
      </c>
    </row>
    <row r="397" spans="1:14" x14ac:dyDescent="0.3">
      <c r="A397">
        <v>2012</v>
      </c>
      <c r="B397" t="s">
        <v>467</v>
      </c>
      <c r="C397" t="s">
        <v>498</v>
      </c>
      <c r="D397" s="2">
        <v>9064990</v>
      </c>
      <c r="E397" s="2">
        <v>12159202.194</v>
      </c>
      <c r="F397" s="2">
        <v>21224192.193999998</v>
      </c>
      <c r="G397" s="2">
        <v>3094212.1940000001</v>
      </c>
      <c r="H397" s="2">
        <v>4.5</v>
      </c>
      <c r="I397" s="2">
        <v>19208.07</v>
      </c>
      <c r="J397" s="2">
        <v>1341.588</v>
      </c>
      <c r="K397" s="2">
        <v>3.8</v>
      </c>
      <c r="L397" s="2">
        <v>0</v>
      </c>
      <c r="M397" s="2">
        <v>3.8</v>
      </c>
      <c r="N397" s="2">
        <v>5</v>
      </c>
    </row>
    <row r="398" spans="1:14" x14ac:dyDescent="0.3">
      <c r="A398">
        <v>2012</v>
      </c>
      <c r="B398" t="s">
        <v>271</v>
      </c>
      <c r="C398" t="s">
        <v>276</v>
      </c>
      <c r="D398" s="2">
        <v>24470606.056000002</v>
      </c>
      <c r="E398" s="2">
        <v>17007445.91</v>
      </c>
      <c r="F398" s="2">
        <v>41478051.966000006</v>
      </c>
      <c r="G398" s="2">
        <v>-7463160.1460000016</v>
      </c>
      <c r="H398" s="2">
        <v>5.4</v>
      </c>
      <c r="I398" s="2">
        <v>4137.58</v>
      </c>
      <c r="J398" s="2">
        <v>10886.668</v>
      </c>
      <c r="K398" s="2">
        <v>5.5</v>
      </c>
      <c r="L398" s="2">
        <v>4.5999999999999996</v>
      </c>
      <c r="M398" s="2">
        <v>5.0999999999999996</v>
      </c>
      <c r="N398" s="2">
        <v>6.2</v>
      </c>
    </row>
    <row r="399" spans="1:14" x14ac:dyDescent="0.3">
      <c r="A399">
        <v>2012</v>
      </c>
      <c r="B399" t="s">
        <v>168</v>
      </c>
      <c r="C399" t="s">
        <v>137</v>
      </c>
      <c r="D399" s="2">
        <v>236545140.90900001</v>
      </c>
      <c r="E399" s="2">
        <v>152461736.55599999</v>
      </c>
      <c r="F399" s="2">
        <v>389006877.46500003</v>
      </c>
      <c r="G399" s="2">
        <v>-84083404.353000015</v>
      </c>
      <c r="H399" s="2">
        <v>4.3</v>
      </c>
      <c r="I399" s="2">
        <v>11552.69</v>
      </c>
      <c r="J399" s="2">
        <v>74569.866999999998</v>
      </c>
      <c r="K399" s="2">
        <v>4.7</v>
      </c>
      <c r="L399" s="2">
        <v>2.6</v>
      </c>
      <c r="M399" s="2">
        <v>4.3</v>
      </c>
      <c r="N399" s="2">
        <v>5.6</v>
      </c>
    </row>
    <row r="400" spans="1:14" x14ac:dyDescent="0.3">
      <c r="A400">
        <v>2012</v>
      </c>
      <c r="B400" t="s">
        <v>272</v>
      </c>
      <c r="C400" t="s">
        <v>276</v>
      </c>
      <c r="D400" s="2">
        <v>6044147.3720000004</v>
      </c>
      <c r="E400" s="2">
        <v>2357493.2480000001</v>
      </c>
      <c r="F400" s="2">
        <v>8401640.620000001</v>
      </c>
      <c r="G400" s="2">
        <v>-3686654.1240000003</v>
      </c>
      <c r="H400" s="2">
        <v>3.4</v>
      </c>
      <c r="I400" s="2">
        <v>755.41600000000005</v>
      </c>
      <c r="J400" s="2">
        <v>36306.796000000002</v>
      </c>
      <c r="K400" s="2">
        <v>3.3</v>
      </c>
      <c r="L400" s="2">
        <v>2.2000000000000002</v>
      </c>
      <c r="M400" s="2">
        <v>3.9</v>
      </c>
      <c r="N400" s="2">
        <v>4.2</v>
      </c>
    </row>
    <row r="401" spans="1:14" x14ac:dyDescent="0.3">
      <c r="A401">
        <v>2012</v>
      </c>
      <c r="B401" t="s">
        <v>103</v>
      </c>
      <c r="C401" t="s">
        <v>488</v>
      </c>
      <c r="D401" s="2">
        <v>84656666.978</v>
      </c>
      <c r="E401" s="2">
        <v>68694495.447999999</v>
      </c>
      <c r="F401" s="2">
        <v>153351162.426</v>
      </c>
      <c r="G401" s="2">
        <v>-15962171.530000001</v>
      </c>
      <c r="H401" s="2">
        <v>4.5999999999999996</v>
      </c>
      <c r="I401" s="2">
        <v>3872.53</v>
      </c>
      <c r="J401" s="2">
        <v>45349.332999999999</v>
      </c>
      <c r="K401" s="2">
        <v>2.2999999999999998</v>
      </c>
      <c r="L401" s="2">
        <v>4.5</v>
      </c>
      <c r="M401" s="2">
        <v>4</v>
      </c>
      <c r="N401" s="2">
        <v>4.3</v>
      </c>
    </row>
    <row r="402" spans="1:14" x14ac:dyDescent="0.3">
      <c r="A402">
        <v>2012</v>
      </c>
      <c r="B402" t="s">
        <v>169</v>
      </c>
      <c r="C402" t="s">
        <v>137</v>
      </c>
      <c r="D402" s="2">
        <v>261022920.18000001</v>
      </c>
      <c r="E402" s="2">
        <v>350123000</v>
      </c>
      <c r="F402" s="2">
        <v>611145920.18000007</v>
      </c>
      <c r="G402" s="2">
        <v>89100079.819999993</v>
      </c>
      <c r="H402" s="2">
        <v>6.3</v>
      </c>
      <c r="I402" s="2">
        <v>42723.58</v>
      </c>
      <c r="J402" s="2">
        <v>8900.4529999999995</v>
      </c>
      <c r="K402" s="2">
        <v>6.4</v>
      </c>
      <c r="L402" s="2">
        <v>0</v>
      </c>
      <c r="M402" s="2">
        <v>6.3</v>
      </c>
      <c r="N402" s="2">
        <v>6.4</v>
      </c>
    </row>
    <row r="403" spans="1:14" x14ac:dyDescent="0.3">
      <c r="A403">
        <v>2012</v>
      </c>
      <c r="B403" t="s">
        <v>102</v>
      </c>
      <c r="C403" t="s">
        <v>488</v>
      </c>
      <c r="D403" s="2">
        <v>689137011.26499999</v>
      </c>
      <c r="E403" s="2">
        <v>481225753.72299999</v>
      </c>
      <c r="F403" s="2">
        <v>1170362764.9879999</v>
      </c>
      <c r="G403" s="2">
        <v>-207911257.542</v>
      </c>
      <c r="H403" s="2">
        <v>4.5999999999999996</v>
      </c>
      <c r="I403" s="2">
        <v>42023.1</v>
      </c>
      <c r="J403" s="2">
        <v>64493.093999999997</v>
      </c>
      <c r="K403" s="2">
        <v>4.9000000000000004</v>
      </c>
      <c r="L403" s="2">
        <v>2.8</v>
      </c>
      <c r="M403" s="2">
        <v>4.8</v>
      </c>
      <c r="N403" s="2">
        <v>5.9</v>
      </c>
    </row>
    <row r="404" spans="1:14" x14ac:dyDescent="0.3">
      <c r="A404">
        <v>2012</v>
      </c>
      <c r="B404" t="s">
        <v>273</v>
      </c>
      <c r="C404" t="s">
        <v>276</v>
      </c>
      <c r="D404" s="2">
        <v>11715589.143999999</v>
      </c>
      <c r="E404" s="2">
        <v>5547229.2000000002</v>
      </c>
      <c r="F404" s="2">
        <v>17262818.344000001</v>
      </c>
      <c r="G404" s="2">
        <v>-6168359.9439999992</v>
      </c>
      <c r="H404" s="2">
        <v>3.1</v>
      </c>
      <c r="I404" s="2">
        <v>882.47900000000004</v>
      </c>
      <c r="J404" s="2">
        <v>49082.997000000003</v>
      </c>
      <c r="K404" s="2">
        <v>3.2</v>
      </c>
      <c r="L404" s="2">
        <v>3.3</v>
      </c>
      <c r="M404" s="2">
        <v>3.3</v>
      </c>
      <c r="N404" s="2">
        <v>3.5</v>
      </c>
    </row>
    <row r="405" spans="1:14" x14ac:dyDescent="0.3">
      <c r="A405">
        <v>2012</v>
      </c>
      <c r="B405" t="s">
        <v>485</v>
      </c>
      <c r="C405" t="s">
        <v>499</v>
      </c>
      <c r="D405" s="2">
        <v>2334677716.3829999</v>
      </c>
      <c r="E405" s="2">
        <v>1544932014.3570001</v>
      </c>
      <c r="F405" s="2">
        <v>3879609730.7399998</v>
      </c>
      <c r="G405" s="2">
        <v>-789745702.02599978</v>
      </c>
      <c r="H405" s="2">
        <v>5.6</v>
      </c>
      <c r="I405" s="2">
        <v>51556.17</v>
      </c>
      <c r="J405" s="2">
        <v>317138.55599999998</v>
      </c>
      <c r="K405" s="2">
        <v>5.7</v>
      </c>
      <c r="L405" s="2">
        <v>4.8</v>
      </c>
      <c r="M405" s="2">
        <v>5.6</v>
      </c>
      <c r="N405" s="2">
        <v>5.8</v>
      </c>
    </row>
    <row r="406" spans="1:14" x14ac:dyDescent="0.3">
      <c r="A406">
        <v>2012</v>
      </c>
      <c r="B406" t="s">
        <v>470</v>
      </c>
      <c r="C406" t="s">
        <v>498</v>
      </c>
      <c r="D406" s="2">
        <v>11652107.818</v>
      </c>
      <c r="E406" s="2">
        <v>8709217.341</v>
      </c>
      <c r="F406" s="2">
        <v>20361325.159000002</v>
      </c>
      <c r="G406" s="2">
        <v>-2942890.477</v>
      </c>
      <c r="H406" s="2">
        <v>4</v>
      </c>
      <c r="I406" s="2">
        <v>14961.68</v>
      </c>
      <c r="J406" s="2">
        <v>3396.777</v>
      </c>
      <c r="K406" s="2">
        <v>3.6</v>
      </c>
      <c r="L406" s="2">
        <v>1.3</v>
      </c>
      <c r="M406" s="2">
        <v>4.9000000000000004</v>
      </c>
      <c r="N406" s="2">
        <v>4.9000000000000004</v>
      </c>
    </row>
    <row r="407" spans="1:14" x14ac:dyDescent="0.3">
      <c r="A407">
        <v>2012</v>
      </c>
      <c r="B407" t="s">
        <v>486</v>
      </c>
      <c r="C407" t="s">
        <v>498</v>
      </c>
      <c r="D407" s="2">
        <v>51331000</v>
      </c>
      <c r="E407" s="2">
        <v>95034872.067000002</v>
      </c>
      <c r="F407" s="2">
        <v>146365872.067</v>
      </c>
      <c r="G407" s="2">
        <v>43703872.067000002</v>
      </c>
      <c r="H407" s="2">
        <v>2.8</v>
      </c>
      <c r="I407" s="2">
        <v>11287.3</v>
      </c>
      <c r="J407" s="2">
        <v>29893.08</v>
      </c>
      <c r="K407" s="2">
        <v>2.6</v>
      </c>
      <c r="L407" s="2">
        <v>1.4</v>
      </c>
      <c r="M407" s="2">
        <v>2.5</v>
      </c>
      <c r="N407" s="2">
        <v>3.3</v>
      </c>
    </row>
    <row r="408" spans="1:14" x14ac:dyDescent="0.3">
      <c r="A408">
        <v>2012</v>
      </c>
      <c r="B408" t="s">
        <v>16</v>
      </c>
      <c r="C408" t="s">
        <v>17</v>
      </c>
      <c r="D408" s="2">
        <v>113780430.859</v>
      </c>
      <c r="E408" s="2">
        <v>114529170.983</v>
      </c>
      <c r="F408" s="2">
        <v>228309601.84200001</v>
      </c>
      <c r="G408" s="2">
        <v>748740.12399999797</v>
      </c>
      <c r="H408" s="2">
        <v>3.2</v>
      </c>
      <c r="I408" s="2">
        <v>1750.76</v>
      </c>
      <c r="J408" s="2">
        <v>90451.880999999994</v>
      </c>
      <c r="K408" s="2">
        <v>2.7</v>
      </c>
      <c r="L408" s="2">
        <v>2.6</v>
      </c>
      <c r="M408" s="2">
        <v>3.4</v>
      </c>
      <c r="N408" s="2">
        <v>4.0999999999999996</v>
      </c>
    </row>
    <row r="409" spans="1:14" x14ac:dyDescent="0.3">
      <c r="A409">
        <v>2012</v>
      </c>
      <c r="B409" t="s">
        <v>170</v>
      </c>
      <c r="C409" t="s">
        <v>137</v>
      </c>
      <c r="D409" s="2">
        <v>13273000</v>
      </c>
      <c r="E409" s="2">
        <v>8300000</v>
      </c>
      <c r="F409" s="2">
        <v>21573000</v>
      </c>
      <c r="G409" s="2">
        <v>-4973000</v>
      </c>
      <c r="H409" s="2">
        <v>3.3</v>
      </c>
      <c r="I409" s="2">
        <v>1367.72</v>
      </c>
      <c r="J409" s="2">
        <v>24909.969000000001</v>
      </c>
      <c r="K409" s="2">
        <v>3.1</v>
      </c>
      <c r="L409" s="2">
        <v>0</v>
      </c>
      <c r="M409" s="2">
        <v>2.7</v>
      </c>
      <c r="N409" s="2">
        <v>4.2</v>
      </c>
    </row>
    <row r="410" spans="1:14" x14ac:dyDescent="0.3">
      <c r="A410">
        <v>2012</v>
      </c>
      <c r="B410" t="s">
        <v>274</v>
      </c>
      <c r="C410" t="s">
        <v>276</v>
      </c>
      <c r="D410" s="2">
        <v>8805152.7379999999</v>
      </c>
      <c r="E410" s="2">
        <v>9364652.6980000008</v>
      </c>
      <c r="F410" s="2">
        <v>18169805.436000001</v>
      </c>
      <c r="G410" s="2">
        <v>559499.96000000089</v>
      </c>
      <c r="H410" s="2">
        <v>3.9</v>
      </c>
      <c r="I410" s="2">
        <v>1724.71</v>
      </c>
      <c r="J410" s="2">
        <v>14699.937</v>
      </c>
      <c r="K410" s="2">
        <v>3.2</v>
      </c>
      <c r="L410" s="2">
        <v>2.9</v>
      </c>
      <c r="M410" s="2">
        <v>4.0999999999999996</v>
      </c>
      <c r="N410" s="2">
        <v>2.9</v>
      </c>
    </row>
    <row r="411" spans="1:14" x14ac:dyDescent="0.3">
      <c r="A411">
        <v>2012</v>
      </c>
      <c r="B411" t="s">
        <v>275</v>
      </c>
      <c r="C411" t="s">
        <v>276</v>
      </c>
      <c r="D411" s="2">
        <v>4400000</v>
      </c>
      <c r="E411" s="2">
        <v>3882429.094</v>
      </c>
      <c r="F411" s="2">
        <v>8282429.0940000005</v>
      </c>
      <c r="G411" s="2">
        <v>-517570.90599999996</v>
      </c>
      <c r="H411" s="2">
        <v>3.2</v>
      </c>
      <c r="I411" s="2">
        <v>1310.3699999999999</v>
      </c>
      <c r="J411" s="2">
        <v>14710.825999999999</v>
      </c>
      <c r="K411" s="2">
        <v>3.2</v>
      </c>
      <c r="L411" s="2">
        <v>2.4</v>
      </c>
      <c r="M411" s="2">
        <v>4.4000000000000004</v>
      </c>
      <c r="N411" s="2">
        <v>3.4</v>
      </c>
    </row>
    <row r="412" spans="1:14" x14ac:dyDescent="0.3">
      <c r="A412">
        <v>2014</v>
      </c>
      <c r="B412" t="s">
        <v>98</v>
      </c>
      <c r="C412" t="s">
        <v>488</v>
      </c>
      <c r="D412" s="2">
        <v>5229972.2379999999</v>
      </c>
      <c r="E412" s="2">
        <v>2430723.6439999999</v>
      </c>
      <c r="F412" s="2">
        <v>7660695.8819999993</v>
      </c>
      <c r="G412" s="2">
        <v>-2799248.594</v>
      </c>
      <c r="H412" s="2">
        <v>3.8</v>
      </c>
      <c r="I412" s="2">
        <v>4575.42</v>
      </c>
      <c r="J412" s="2">
        <v>2920.7750000000001</v>
      </c>
      <c r="K412" s="2">
        <v>3.9</v>
      </c>
      <c r="L412" s="2">
        <v>1.1000000000000001</v>
      </c>
      <c r="M412" s="2">
        <v>0</v>
      </c>
      <c r="N412" s="2">
        <v>0</v>
      </c>
    </row>
    <row r="413" spans="1:14" x14ac:dyDescent="0.3">
      <c r="A413">
        <v>2014</v>
      </c>
      <c r="B413" t="s">
        <v>224</v>
      </c>
      <c r="C413" t="s">
        <v>487</v>
      </c>
      <c r="D413" s="2">
        <v>58618080.185000002</v>
      </c>
      <c r="E413" s="2">
        <v>60387689.303999998</v>
      </c>
      <c r="F413" s="2">
        <v>119005769.48899999</v>
      </c>
      <c r="G413" s="2">
        <v>1769609.1189999953</v>
      </c>
      <c r="H413" s="2">
        <v>3.9</v>
      </c>
      <c r="I413" s="2">
        <v>5466.33</v>
      </c>
      <c r="J413" s="2">
        <v>39113.313000000002</v>
      </c>
      <c r="K413" s="2">
        <v>4.4000000000000004</v>
      </c>
      <c r="L413" s="2">
        <v>3.7</v>
      </c>
      <c r="M413" s="2">
        <v>4.4000000000000004</v>
      </c>
      <c r="N413" s="2">
        <v>4.0999999999999996</v>
      </c>
    </row>
    <row r="414" spans="1:14" x14ac:dyDescent="0.3">
      <c r="A414">
        <v>2014</v>
      </c>
      <c r="B414" t="s">
        <v>225</v>
      </c>
      <c r="C414" t="s">
        <v>276</v>
      </c>
      <c r="D414" s="2">
        <v>28753499.329</v>
      </c>
      <c r="E414" s="2">
        <v>58672369.189999998</v>
      </c>
      <c r="F414" s="2">
        <v>87425868.518999994</v>
      </c>
      <c r="G414" s="2">
        <v>29918869.860999998</v>
      </c>
      <c r="H414" s="2">
        <v>2.9</v>
      </c>
      <c r="I414" s="2">
        <v>5625.74</v>
      </c>
      <c r="J414" s="2">
        <v>26920.466</v>
      </c>
      <c r="K414" s="2">
        <v>3</v>
      </c>
      <c r="L414" s="2">
        <v>2.2000000000000002</v>
      </c>
      <c r="M414" s="2">
        <v>2.6</v>
      </c>
      <c r="N414" s="2">
        <v>3.8</v>
      </c>
    </row>
    <row r="415" spans="1:14" x14ac:dyDescent="0.3">
      <c r="A415">
        <v>2014</v>
      </c>
      <c r="B415" t="s">
        <v>411</v>
      </c>
      <c r="C415" t="s">
        <v>498</v>
      </c>
      <c r="D415" s="2">
        <v>65229691.986000001</v>
      </c>
      <c r="E415" s="2">
        <v>68407381.825000003</v>
      </c>
      <c r="F415" s="2">
        <v>133637073.811</v>
      </c>
      <c r="G415" s="2">
        <v>3177689.8390000015</v>
      </c>
      <c r="H415" s="2">
        <v>3</v>
      </c>
      <c r="I415" s="2">
        <v>13208.83</v>
      </c>
      <c r="J415" s="2">
        <v>42981.514999999999</v>
      </c>
      <c r="K415" s="2">
        <v>3</v>
      </c>
      <c r="L415" s="2">
        <v>1.7</v>
      </c>
      <c r="M415" s="2">
        <v>1.7</v>
      </c>
      <c r="N415" s="2">
        <v>3.6</v>
      </c>
    </row>
    <row r="416" spans="1:14" x14ac:dyDescent="0.3">
      <c r="A416">
        <v>2014</v>
      </c>
      <c r="B416" t="s">
        <v>155</v>
      </c>
      <c r="C416" t="s">
        <v>137</v>
      </c>
      <c r="D416" s="2">
        <v>4159517.4479999999</v>
      </c>
      <c r="E416" s="2">
        <v>1490190.1459999999</v>
      </c>
      <c r="F416" s="2">
        <v>5649707.5939999996</v>
      </c>
      <c r="G416" s="2">
        <v>-2669327.3020000001</v>
      </c>
      <c r="H416" s="2">
        <v>3.6</v>
      </c>
      <c r="I416" s="2">
        <v>3889</v>
      </c>
      <c r="J416" s="2">
        <v>2906.22</v>
      </c>
      <c r="K416" s="2">
        <v>3.4</v>
      </c>
      <c r="L416" s="2">
        <v>3.5</v>
      </c>
      <c r="M416" s="2">
        <v>2.6</v>
      </c>
      <c r="N416" s="2">
        <v>4.9000000000000004</v>
      </c>
    </row>
    <row r="417" spans="1:14" x14ac:dyDescent="0.3">
      <c r="A417">
        <v>2014</v>
      </c>
      <c r="B417" t="s">
        <v>413</v>
      </c>
      <c r="C417" t="s">
        <v>497</v>
      </c>
      <c r="D417" s="2">
        <v>227544231.34299999</v>
      </c>
      <c r="E417" s="2">
        <v>240444683.866</v>
      </c>
      <c r="F417" s="2">
        <v>467988915.20899999</v>
      </c>
      <c r="G417" s="2">
        <v>12900452.523000002</v>
      </c>
      <c r="H417" s="2">
        <v>5.0999999999999996</v>
      </c>
      <c r="I417" s="2">
        <v>61652.28</v>
      </c>
      <c r="J417" s="2">
        <v>23474.668000000001</v>
      </c>
      <c r="K417" s="2">
        <v>4.8</v>
      </c>
      <c r="L417" s="2">
        <v>4</v>
      </c>
      <c r="M417" s="2">
        <v>5</v>
      </c>
      <c r="N417" s="2">
        <v>5.5</v>
      </c>
    </row>
    <row r="418" spans="1:14" x14ac:dyDescent="0.3">
      <c r="A418">
        <v>2014</v>
      </c>
      <c r="B418" t="s">
        <v>99</v>
      </c>
      <c r="C418" t="s">
        <v>488</v>
      </c>
      <c r="D418" s="2">
        <v>172446638.35699999</v>
      </c>
      <c r="E418" s="2">
        <v>169712859.5</v>
      </c>
      <c r="F418" s="2">
        <v>342159497.85699999</v>
      </c>
      <c r="G418" s="2">
        <v>-2733778.8569999933</v>
      </c>
      <c r="H418" s="2">
        <v>6.2</v>
      </c>
      <c r="I418" s="2">
        <v>51814.37</v>
      </c>
      <c r="J418" s="2">
        <v>8633.2199999999993</v>
      </c>
      <c r="K418" s="2">
        <v>6.6</v>
      </c>
      <c r="L418" s="2">
        <v>6.2</v>
      </c>
      <c r="M418" s="2">
        <v>4.8</v>
      </c>
      <c r="N418" s="2">
        <v>5.8</v>
      </c>
    </row>
    <row r="419" spans="1:14" x14ac:dyDescent="0.3">
      <c r="A419">
        <v>2014</v>
      </c>
      <c r="B419" t="s">
        <v>156</v>
      </c>
      <c r="C419" t="s">
        <v>137</v>
      </c>
      <c r="D419" s="2">
        <v>9178588.1850000005</v>
      </c>
      <c r="E419" s="2">
        <v>28259658</v>
      </c>
      <c r="F419" s="2">
        <v>37438246.185000002</v>
      </c>
      <c r="G419" s="2">
        <v>19081069.814999998</v>
      </c>
      <c r="H419" s="2">
        <v>4.4000000000000004</v>
      </c>
      <c r="I419" s="2">
        <v>7939.17</v>
      </c>
      <c r="J419" s="2">
        <v>9503.7710000000006</v>
      </c>
      <c r="K419" s="2">
        <v>4.2</v>
      </c>
      <c r="L419" s="2">
        <v>3.8</v>
      </c>
      <c r="M419" s="2">
        <v>4.2</v>
      </c>
      <c r="N419" s="2">
        <v>5.6</v>
      </c>
    </row>
    <row r="420" spans="1:14" x14ac:dyDescent="0.3">
      <c r="A420">
        <v>2014</v>
      </c>
      <c r="B420" t="s">
        <v>157</v>
      </c>
      <c r="C420" t="s">
        <v>137</v>
      </c>
      <c r="D420" s="2">
        <v>13350043.513</v>
      </c>
      <c r="E420" s="2">
        <v>20130000</v>
      </c>
      <c r="F420" s="2">
        <v>33480043.513</v>
      </c>
      <c r="G420" s="2">
        <v>6779956.4869999997</v>
      </c>
      <c r="H420" s="2">
        <v>6.3</v>
      </c>
      <c r="I420" s="2">
        <v>25398.32</v>
      </c>
      <c r="J420" s="2">
        <v>1336.3969999999999</v>
      </c>
      <c r="K420" s="2">
        <v>6.2</v>
      </c>
      <c r="L420" s="2">
        <v>0</v>
      </c>
      <c r="M420" s="2">
        <v>6.5</v>
      </c>
      <c r="N420" s="2">
        <v>6.3</v>
      </c>
    </row>
    <row r="421" spans="1:14" x14ac:dyDescent="0.3">
      <c r="A421">
        <v>2014</v>
      </c>
      <c r="B421" t="s">
        <v>414</v>
      </c>
      <c r="C421" t="s">
        <v>487</v>
      </c>
      <c r="D421" s="2">
        <v>40236142.314999998</v>
      </c>
      <c r="E421" s="2">
        <v>30102591.384</v>
      </c>
      <c r="F421" s="2">
        <v>70338733.699000001</v>
      </c>
      <c r="G421" s="2">
        <v>-10133550.930999998</v>
      </c>
      <c r="H421" s="2">
        <v>2.8</v>
      </c>
      <c r="I421" s="2">
        <v>1163.04</v>
      </c>
      <c r="J421" s="2">
        <v>159405.27900000001</v>
      </c>
      <c r="K421" s="2">
        <v>2.9</v>
      </c>
      <c r="L421" s="2">
        <v>2.4</v>
      </c>
      <c r="M421" s="2">
        <v>3.7</v>
      </c>
      <c r="N421" s="2">
        <v>3</v>
      </c>
    </row>
    <row r="422" spans="1:14" x14ac:dyDescent="0.3">
      <c r="A422">
        <v>2014</v>
      </c>
      <c r="B422" t="s">
        <v>415</v>
      </c>
      <c r="C422" t="s">
        <v>498</v>
      </c>
      <c r="D422" s="2">
        <v>1740471.483</v>
      </c>
      <c r="E422" s="2">
        <v>480753.43800000002</v>
      </c>
      <c r="F422" s="2">
        <v>2221224.9210000001</v>
      </c>
      <c r="G422" s="2">
        <v>-1259718.0449999999</v>
      </c>
      <c r="H422" s="2">
        <v>5.6</v>
      </c>
      <c r="I422" s="2">
        <v>16572.310000000001</v>
      </c>
      <c r="J422" s="2">
        <v>283.38499999999999</v>
      </c>
      <c r="K422" s="2">
        <v>5.0999999999999996</v>
      </c>
      <c r="L422" s="2">
        <v>0</v>
      </c>
      <c r="M422" s="2">
        <v>5.3</v>
      </c>
      <c r="N422" s="2">
        <v>5.6</v>
      </c>
    </row>
    <row r="423" spans="1:14" x14ac:dyDescent="0.3">
      <c r="A423">
        <v>2014</v>
      </c>
      <c r="B423" t="s">
        <v>101</v>
      </c>
      <c r="C423" t="s">
        <v>488</v>
      </c>
      <c r="D423" s="2">
        <v>452772540.87400001</v>
      </c>
      <c r="E423" s="2">
        <v>472201274.292</v>
      </c>
      <c r="F423" s="2">
        <v>924973815.16600001</v>
      </c>
      <c r="G423" s="2">
        <v>19428733.417999983</v>
      </c>
      <c r="H423" s="2">
        <v>6.1</v>
      </c>
      <c r="I423" s="2">
        <v>47550.18</v>
      </c>
      <c r="J423" s="2">
        <v>11219.161</v>
      </c>
      <c r="K423" s="2">
        <v>5.7</v>
      </c>
      <c r="L423" s="2">
        <v>5.6</v>
      </c>
      <c r="M423" s="2">
        <v>6.7</v>
      </c>
      <c r="N423" s="2">
        <v>6.4</v>
      </c>
    </row>
    <row r="424" spans="1:14" x14ac:dyDescent="0.3">
      <c r="A424">
        <v>2014</v>
      </c>
      <c r="B424" t="s">
        <v>226</v>
      </c>
      <c r="C424" t="s">
        <v>276</v>
      </c>
      <c r="D424" s="2">
        <v>3703725.3289999999</v>
      </c>
      <c r="E424" s="2">
        <v>2559946</v>
      </c>
      <c r="F424" s="2">
        <v>6263671.3289999999</v>
      </c>
      <c r="G424" s="2">
        <v>-1143779.3289999999</v>
      </c>
      <c r="H424" s="2">
        <v>3.6</v>
      </c>
      <c r="I424" s="2">
        <v>946.49800000000005</v>
      </c>
      <c r="J424" s="2">
        <v>10286.712</v>
      </c>
      <c r="K424" s="2">
        <v>2.6</v>
      </c>
      <c r="L424" s="2">
        <v>2.6</v>
      </c>
      <c r="M424" s="2">
        <v>4.3</v>
      </c>
      <c r="N424" s="2">
        <v>4.2</v>
      </c>
    </row>
    <row r="425" spans="1:14" x14ac:dyDescent="0.3">
      <c r="A425">
        <v>2014</v>
      </c>
      <c r="B425" t="s">
        <v>417</v>
      </c>
      <c r="C425" t="s">
        <v>487</v>
      </c>
      <c r="D425" s="2">
        <v>932368.85600000003</v>
      </c>
      <c r="E425" s="2">
        <v>578739.18200000003</v>
      </c>
      <c r="F425" s="2">
        <v>1511108.0380000002</v>
      </c>
      <c r="G425" s="2">
        <v>-353629.674</v>
      </c>
      <c r="H425" s="2">
        <v>4.5999999999999996</v>
      </c>
      <c r="I425" s="2">
        <v>2387.79</v>
      </c>
      <c r="J425" s="2">
        <v>776.44799999999998</v>
      </c>
      <c r="K425" s="2">
        <v>4.3</v>
      </c>
      <c r="L425" s="2">
        <v>0</v>
      </c>
      <c r="M425" s="2">
        <v>2.1</v>
      </c>
      <c r="N425" s="2">
        <v>3.5</v>
      </c>
    </row>
    <row r="426" spans="1:14" x14ac:dyDescent="0.3">
      <c r="A426">
        <v>2014</v>
      </c>
      <c r="B426" t="s">
        <v>474</v>
      </c>
      <c r="C426" t="s">
        <v>498</v>
      </c>
      <c r="D426" s="2">
        <v>10674099.377</v>
      </c>
      <c r="E426" s="2">
        <v>13034220.241</v>
      </c>
      <c r="F426" s="2">
        <v>23708319.618000001</v>
      </c>
      <c r="G426" s="2">
        <v>2360120.8640000001</v>
      </c>
      <c r="H426" s="2">
        <v>3.6</v>
      </c>
      <c r="I426" s="2">
        <v>3110.57</v>
      </c>
      <c r="J426" s="2">
        <v>10562.159</v>
      </c>
      <c r="K426" s="2">
        <v>3.3</v>
      </c>
      <c r="L426" s="2">
        <v>2.5</v>
      </c>
      <c r="M426" s="2">
        <v>2</v>
      </c>
      <c r="N426" s="2">
        <v>3.2</v>
      </c>
    </row>
    <row r="427" spans="1:14" x14ac:dyDescent="0.3">
      <c r="A427">
        <v>2014</v>
      </c>
      <c r="B427" t="s">
        <v>227</v>
      </c>
      <c r="C427" t="s">
        <v>276</v>
      </c>
      <c r="D427" s="2">
        <v>7830451.2529999996</v>
      </c>
      <c r="E427" s="2">
        <v>7915468.1789999995</v>
      </c>
      <c r="F427" s="2">
        <v>15745919.432</v>
      </c>
      <c r="G427" s="2">
        <v>85016.925999999978</v>
      </c>
      <c r="H427" s="2">
        <v>4.5999999999999996</v>
      </c>
      <c r="I427" s="2">
        <v>7497.69</v>
      </c>
      <c r="J427" s="2">
        <v>2168.5729999999999</v>
      </c>
      <c r="K427" s="2">
        <v>5.2</v>
      </c>
      <c r="L427" s="2">
        <v>3.4</v>
      </c>
      <c r="M427" s="2">
        <v>4.8</v>
      </c>
      <c r="N427" s="2">
        <v>4.9000000000000004</v>
      </c>
    </row>
    <row r="428" spans="1:14" x14ac:dyDescent="0.3">
      <c r="A428">
        <v>2014</v>
      </c>
      <c r="B428" t="s">
        <v>419</v>
      </c>
      <c r="C428" t="s">
        <v>498</v>
      </c>
      <c r="D428" s="2">
        <v>229154460.89300001</v>
      </c>
      <c r="E428" s="2">
        <v>225098405.23300001</v>
      </c>
      <c r="F428" s="2">
        <v>454252866.12600005</v>
      </c>
      <c r="G428" s="2">
        <v>-4056055.6599999964</v>
      </c>
      <c r="H428" s="2">
        <v>3.1</v>
      </c>
      <c r="I428" s="2">
        <v>12176.25</v>
      </c>
      <c r="J428" s="2">
        <v>204213.133</v>
      </c>
      <c r="K428" s="2">
        <v>2.8</v>
      </c>
      <c r="L428" s="2">
        <v>1.72</v>
      </c>
      <c r="M428" s="2">
        <v>3.4</v>
      </c>
      <c r="N428" s="2">
        <v>0</v>
      </c>
    </row>
    <row r="429" spans="1:14" x14ac:dyDescent="0.3">
      <c r="A429">
        <v>2014</v>
      </c>
      <c r="B429" t="s">
        <v>120</v>
      </c>
      <c r="C429" t="s">
        <v>488</v>
      </c>
      <c r="D429" s="2">
        <v>34740042.449000001</v>
      </c>
      <c r="E429" s="2">
        <v>29386540.311000001</v>
      </c>
      <c r="F429" s="2">
        <v>64126582.760000005</v>
      </c>
      <c r="G429" s="2">
        <v>-5353502.1380000003</v>
      </c>
      <c r="H429" s="2">
        <v>3.6</v>
      </c>
      <c r="I429" s="2">
        <v>7888.56</v>
      </c>
      <c r="J429" s="2">
        <v>7222.1450000000004</v>
      </c>
      <c r="K429" s="2">
        <v>3.1</v>
      </c>
      <c r="L429" s="2">
        <v>3</v>
      </c>
      <c r="M429" s="2">
        <v>4.2</v>
      </c>
      <c r="N429" s="2">
        <v>4.3</v>
      </c>
    </row>
    <row r="430" spans="1:14" x14ac:dyDescent="0.3">
      <c r="A430">
        <v>2014</v>
      </c>
      <c r="B430" t="s">
        <v>228</v>
      </c>
      <c r="C430" t="s">
        <v>276</v>
      </c>
      <c r="D430" s="2">
        <v>3575097.344</v>
      </c>
      <c r="E430" s="2">
        <v>2452675.1740000001</v>
      </c>
      <c r="F430" s="2">
        <v>6027772.5180000002</v>
      </c>
      <c r="G430" s="2">
        <v>-1122422.17</v>
      </c>
      <c r="H430" s="2">
        <v>3.3</v>
      </c>
      <c r="I430" s="2">
        <v>704.98400000000004</v>
      </c>
      <c r="J430" s="2">
        <v>17585.976999999999</v>
      </c>
      <c r="K430" s="2">
        <v>3.3</v>
      </c>
      <c r="L430" s="2">
        <v>2.1</v>
      </c>
      <c r="M430" s="2">
        <v>3.9</v>
      </c>
      <c r="N430" s="2">
        <v>3.7</v>
      </c>
    </row>
    <row r="431" spans="1:14" x14ac:dyDescent="0.3">
      <c r="A431">
        <v>2014</v>
      </c>
      <c r="B431" t="s">
        <v>229</v>
      </c>
      <c r="C431" t="s">
        <v>276</v>
      </c>
      <c r="D431" s="2">
        <v>769252</v>
      </c>
      <c r="E431" s="2">
        <v>141500.682</v>
      </c>
      <c r="F431" s="2">
        <v>910752.68200000003</v>
      </c>
      <c r="G431" s="2">
        <v>-627751.31799999997</v>
      </c>
      <c r="H431" s="2">
        <v>2.5</v>
      </c>
      <c r="I431" s="2">
        <v>296.18599999999998</v>
      </c>
      <c r="J431" s="2">
        <v>9891.7900000000009</v>
      </c>
      <c r="K431" s="2">
        <v>2.5</v>
      </c>
      <c r="L431" s="2">
        <v>0</v>
      </c>
      <c r="M431" s="2">
        <v>2.5</v>
      </c>
      <c r="N431" s="2">
        <v>2.6</v>
      </c>
    </row>
    <row r="432" spans="1:14" x14ac:dyDescent="0.3">
      <c r="A432">
        <v>2014</v>
      </c>
      <c r="B432" t="s">
        <v>8</v>
      </c>
      <c r="C432" t="s">
        <v>17</v>
      </c>
      <c r="D432" s="2">
        <v>9702422.2070000004</v>
      </c>
      <c r="E432" s="2">
        <v>6846019.3090000004</v>
      </c>
      <c r="F432" s="2">
        <v>16548441.516000001</v>
      </c>
      <c r="G432" s="2">
        <v>-2856402.898</v>
      </c>
      <c r="H432" s="2">
        <v>3.4</v>
      </c>
      <c r="I432" s="2">
        <v>1090.71</v>
      </c>
      <c r="J432" s="2">
        <v>15270.79</v>
      </c>
      <c r="K432" s="2">
        <v>3.4</v>
      </c>
      <c r="L432" s="2">
        <v>1.6</v>
      </c>
      <c r="M432" s="2">
        <v>3.6</v>
      </c>
      <c r="N432" s="2">
        <v>3.6</v>
      </c>
    </row>
    <row r="433" spans="1:14" x14ac:dyDescent="0.3">
      <c r="A433">
        <v>2014</v>
      </c>
      <c r="B433" t="s">
        <v>231</v>
      </c>
      <c r="C433" t="s">
        <v>276</v>
      </c>
      <c r="D433" s="2">
        <v>7561138.5199999996</v>
      </c>
      <c r="E433" s="2">
        <v>5159519.5290000001</v>
      </c>
      <c r="F433" s="2">
        <v>12720658.048999999</v>
      </c>
      <c r="G433" s="2">
        <v>-2401618.9909999995</v>
      </c>
      <c r="H433" s="2">
        <v>3.8</v>
      </c>
      <c r="I433" s="2">
        <v>1552.47</v>
      </c>
      <c r="J433" s="2">
        <v>22239.903999999999</v>
      </c>
      <c r="K433" s="2">
        <v>3.8</v>
      </c>
      <c r="L433" s="2">
        <v>3.2</v>
      </c>
      <c r="M433" s="2">
        <v>3.9</v>
      </c>
      <c r="N433" s="2">
        <v>4.2</v>
      </c>
    </row>
    <row r="434" spans="1:14" x14ac:dyDescent="0.3">
      <c r="A434">
        <v>2014</v>
      </c>
      <c r="B434" t="s">
        <v>420</v>
      </c>
      <c r="C434" t="s">
        <v>499</v>
      </c>
      <c r="D434" s="2">
        <v>463088976.83700001</v>
      </c>
      <c r="E434" s="2">
        <v>475177176.34399998</v>
      </c>
      <c r="F434" s="2">
        <v>938266153.18099999</v>
      </c>
      <c r="G434" s="2">
        <v>12088199.506999969</v>
      </c>
      <c r="H434" s="2">
        <v>5.6</v>
      </c>
      <c r="I434" s="2">
        <v>50958.06</v>
      </c>
      <c r="J434" s="2">
        <v>35604.728000000003</v>
      </c>
      <c r="K434" s="2">
        <v>5.3</v>
      </c>
      <c r="L434" s="2">
        <v>4.8</v>
      </c>
      <c r="M434" s="2">
        <v>5.5</v>
      </c>
      <c r="N434" s="2">
        <v>5.9</v>
      </c>
    </row>
    <row r="435" spans="1:14" x14ac:dyDescent="0.3">
      <c r="A435">
        <v>2014</v>
      </c>
      <c r="B435" t="s">
        <v>233</v>
      </c>
      <c r="C435" t="s">
        <v>276</v>
      </c>
      <c r="D435" s="2">
        <v>4400000</v>
      </c>
      <c r="E435" s="2">
        <v>4193728.1140000001</v>
      </c>
      <c r="F435" s="2">
        <v>8593728.1140000001</v>
      </c>
      <c r="G435" s="2">
        <v>-206271.88599999994</v>
      </c>
      <c r="H435" s="2">
        <v>3.5</v>
      </c>
      <c r="I435" s="2">
        <v>1241</v>
      </c>
      <c r="J435" s="2">
        <v>13569.438</v>
      </c>
      <c r="K435" s="2">
        <v>3.8</v>
      </c>
      <c r="L435" s="2">
        <v>0</v>
      </c>
      <c r="M435" s="2">
        <v>2.9</v>
      </c>
      <c r="N435" s="2">
        <v>3.9</v>
      </c>
    </row>
    <row r="436" spans="1:14" x14ac:dyDescent="0.3">
      <c r="A436">
        <v>2014</v>
      </c>
      <c r="B436" t="s">
        <v>421</v>
      </c>
      <c r="C436" t="s">
        <v>498</v>
      </c>
      <c r="D436" s="2">
        <v>72849513.578999996</v>
      </c>
      <c r="E436" s="2">
        <v>75083496.947999999</v>
      </c>
      <c r="F436" s="2">
        <v>147933010.52700001</v>
      </c>
      <c r="G436" s="2">
        <v>2233983.3690000027</v>
      </c>
      <c r="H436" s="2">
        <v>4.7</v>
      </c>
      <c r="I436" s="2">
        <v>14643.85</v>
      </c>
      <c r="J436" s="2">
        <v>17613.797999999999</v>
      </c>
      <c r="K436" s="2">
        <v>5.0999999999999996</v>
      </c>
      <c r="L436" s="2">
        <v>2.5</v>
      </c>
      <c r="M436" s="2">
        <v>5</v>
      </c>
      <c r="N436" s="2">
        <v>5</v>
      </c>
    </row>
    <row r="437" spans="1:14" x14ac:dyDescent="0.3">
      <c r="A437">
        <v>2014</v>
      </c>
      <c r="B437" t="s">
        <v>422</v>
      </c>
      <c r="C437" t="s">
        <v>500</v>
      </c>
      <c r="D437" s="2">
        <v>1959234625.1619999</v>
      </c>
      <c r="E437" s="2">
        <v>2342292696.3200002</v>
      </c>
      <c r="F437" s="2">
        <v>4301527321.4820004</v>
      </c>
      <c r="G437" s="2">
        <v>383058071.15800023</v>
      </c>
      <c r="H437" s="2">
        <v>4.4000000000000004</v>
      </c>
      <c r="I437" s="2">
        <v>7701.69</v>
      </c>
      <c r="J437" s="2">
        <v>1390110.388</v>
      </c>
      <c r="K437" s="2">
        <v>4.5999999999999996</v>
      </c>
      <c r="L437" s="2">
        <v>4.8</v>
      </c>
      <c r="M437" s="2">
        <v>4.5</v>
      </c>
      <c r="N437" s="2">
        <v>4.7</v>
      </c>
    </row>
    <row r="438" spans="1:14" x14ac:dyDescent="0.3">
      <c r="A438">
        <v>2014</v>
      </c>
      <c r="B438" t="s">
        <v>475</v>
      </c>
      <c r="C438" t="s">
        <v>500</v>
      </c>
      <c r="D438" s="2">
        <v>600613065.83700001</v>
      </c>
      <c r="E438" s="2">
        <v>524064898.602</v>
      </c>
      <c r="F438" s="2">
        <v>1124677964.4390001</v>
      </c>
      <c r="G438" s="2">
        <v>-76548167.235000014</v>
      </c>
      <c r="H438" s="2">
        <v>6.5</v>
      </c>
      <c r="I438" s="2">
        <v>40182.28</v>
      </c>
      <c r="J438" s="2">
        <v>7194.5630000000001</v>
      </c>
      <c r="K438" s="2">
        <v>6</v>
      </c>
      <c r="L438" s="2">
        <v>6.3</v>
      </c>
      <c r="M438" s="2">
        <v>6.5</v>
      </c>
      <c r="N438" s="2">
        <v>6.6</v>
      </c>
    </row>
    <row r="439" spans="1:14" x14ac:dyDescent="0.3">
      <c r="A439">
        <v>2014</v>
      </c>
      <c r="B439" t="s">
        <v>477</v>
      </c>
      <c r="C439" t="s">
        <v>500</v>
      </c>
      <c r="D439" s="2">
        <v>273844886.82999998</v>
      </c>
      <c r="E439" s="2">
        <v>313563342.38</v>
      </c>
      <c r="F439" s="2">
        <v>587408229.21000004</v>
      </c>
      <c r="G439" s="2">
        <v>39718455.550000012</v>
      </c>
      <c r="H439" s="2">
        <v>5.5</v>
      </c>
      <c r="I439" s="2">
        <v>22638.92</v>
      </c>
      <c r="J439" s="2">
        <v>23413.651999999998</v>
      </c>
      <c r="K439" s="2">
        <v>5.9</v>
      </c>
      <c r="L439" s="2">
        <v>5.7</v>
      </c>
      <c r="M439" s="2">
        <v>5.3</v>
      </c>
      <c r="N439" s="2">
        <v>5.3</v>
      </c>
    </row>
    <row r="440" spans="1:14" x14ac:dyDescent="0.3">
      <c r="A440">
        <v>2014</v>
      </c>
      <c r="B440" t="s">
        <v>423</v>
      </c>
      <c r="C440" t="s">
        <v>498</v>
      </c>
      <c r="D440" s="2">
        <v>64027609.807999998</v>
      </c>
      <c r="E440" s="2">
        <v>54794812.015000001</v>
      </c>
      <c r="F440" s="2">
        <v>118822421.823</v>
      </c>
      <c r="G440" s="2">
        <v>-9232797.7929999977</v>
      </c>
      <c r="H440" s="2">
        <v>3.4</v>
      </c>
      <c r="I440" s="2">
        <v>7998.84</v>
      </c>
      <c r="J440" s="2">
        <v>47791.911</v>
      </c>
      <c r="K440" s="2">
        <v>2.7</v>
      </c>
      <c r="L440" s="2">
        <v>1.5</v>
      </c>
      <c r="M440" s="2">
        <v>3.7</v>
      </c>
      <c r="N440" s="2">
        <v>4.0999999999999996</v>
      </c>
    </row>
    <row r="441" spans="1:14" x14ac:dyDescent="0.3">
      <c r="A441">
        <v>2014</v>
      </c>
      <c r="B441" t="s">
        <v>424</v>
      </c>
      <c r="C441" t="s">
        <v>498</v>
      </c>
      <c r="D441" s="2">
        <v>17184912.679000001</v>
      </c>
      <c r="E441" s="2">
        <v>11242661.045</v>
      </c>
      <c r="F441" s="2">
        <v>28427573.723999999</v>
      </c>
      <c r="G441" s="2">
        <v>-5942251.6340000015</v>
      </c>
      <c r="H441" s="2">
        <v>3.6</v>
      </c>
      <c r="I441" s="2">
        <v>10679.13</v>
      </c>
      <c r="J441" s="2">
        <v>4757.5749999999998</v>
      </c>
      <c r="K441" s="2">
        <v>2.8</v>
      </c>
      <c r="L441" s="2">
        <v>1.9</v>
      </c>
      <c r="M441" s="2">
        <v>3</v>
      </c>
      <c r="N441" s="2">
        <v>4.5999999999999996</v>
      </c>
    </row>
    <row r="442" spans="1:14" x14ac:dyDescent="0.3">
      <c r="A442">
        <v>2014</v>
      </c>
      <c r="B442" t="s">
        <v>236</v>
      </c>
      <c r="C442" t="s">
        <v>276</v>
      </c>
      <c r="D442" s="2">
        <v>11177660.086999999</v>
      </c>
      <c r="E442" s="2">
        <v>12985053.43</v>
      </c>
      <c r="F442" s="2">
        <v>24162713.516999997</v>
      </c>
      <c r="G442" s="2">
        <v>1807393.3430000003</v>
      </c>
      <c r="H442" s="2">
        <v>4</v>
      </c>
      <c r="I442" s="2">
        <v>1528.19</v>
      </c>
      <c r="J442" s="2">
        <v>22531.35</v>
      </c>
      <c r="K442" s="2">
        <v>3.9</v>
      </c>
      <c r="L442" s="2">
        <v>2.8</v>
      </c>
      <c r="M442" s="2">
        <v>5.0999999999999996</v>
      </c>
      <c r="N442" s="2">
        <v>4.8</v>
      </c>
    </row>
    <row r="443" spans="1:14" x14ac:dyDescent="0.3">
      <c r="A443">
        <v>2014</v>
      </c>
      <c r="B443" t="s">
        <v>127</v>
      </c>
      <c r="C443" t="s">
        <v>488</v>
      </c>
      <c r="D443" s="2">
        <v>22906873.370000001</v>
      </c>
      <c r="E443" s="2">
        <v>13843899.84</v>
      </c>
      <c r="F443" s="2">
        <v>36750773.210000001</v>
      </c>
      <c r="G443" s="2">
        <v>-9062973.5300000012</v>
      </c>
      <c r="H443" s="2">
        <v>4.9000000000000004</v>
      </c>
      <c r="I443" s="2">
        <v>13610.8</v>
      </c>
      <c r="J443" s="2">
        <v>4257.5330000000004</v>
      </c>
      <c r="K443" s="2">
        <v>5.6</v>
      </c>
      <c r="L443" s="2">
        <v>2.9</v>
      </c>
      <c r="M443" s="2">
        <v>4.5999999999999996</v>
      </c>
      <c r="N443" s="2">
        <v>4.2</v>
      </c>
    </row>
    <row r="444" spans="1:14" x14ac:dyDescent="0.3">
      <c r="A444">
        <v>2014</v>
      </c>
      <c r="B444" t="s">
        <v>128</v>
      </c>
      <c r="C444" t="s">
        <v>488</v>
      </c>
      <c r="D444" s="2">
        <v>6828600.8119999999</v>
      </c>
      <c r="E444" s="2">
        <v>1923547.446</v>
      </c>
      <c r="F444" s="2">
        <v>8752148.2579999994</v>
      </c>
      <c r="G444" s="2">
        <v>-4905053.3660000004</v>
      </c>
      <c r="H444" s="2">
        <v>5.8</v>
      </c>
      <c r="I444" s="2">
        <v>27273.93</v>
      </c>
      <c r="J444" s="2">
        <v>852.48628376060003</v>
      </c>
      <c r="K444" s="2">
        <v>6.5</v>
      </c>
      <c r="L444" s="2">
        <v>0</v>
      </c>
      <c r="M444" s="2">
        <v>5.4</v>
      </c>
      <c r="N444" s="2">
        <v>5.6</v>
      </c>
    </row>
    <row r="445" spans="1:14" x14ac:dyDescent="0.3">
      <c r="A445">
        <v>2014</v>
      </c>
      <c r="B445" t="s">
        <v>130</v>
      </c>
      <c r="C445" t="s">
        <v>488</v>
      </c>
      <c r="D445" s="2">
        <v>99567827.973000005</v>
      </c>
      <c r="E445" s="2">
        <v>110748921.25</v>
      </c>
      <c r="F445" s="2">
        <v>210316749.22299999</v>
      </c>
      <c r="G445" s="2">
        <v>11181093.276999995</v>
      </c>
      <c r="H445" s="2">
        <v>6.1</v>
      </c>
      <c r="I445" s="2">
        <v>62729.5</v>
      </c>
      <c r="J445" s="2">
        <v>5663.9139999999998</v>
      </c>
      <c r="K445" s="2">
        <v>6.4</v>
      </c>
      <c r="L445" s="2">
        <v>5.6</v>
      </c>
      <c r="M445" s="2">
        <v>6.2</v>
      </c>
      <c r="N445" s="2">
        <v>6.2</v>
      </c>
    </row>
    <row r="446" spans="1:14" x14ac:dyDescent="0.3">
      <c r="A446">
        <v>2014</v>
      </c>
      <c r="B446" t="s">
        <v>426</v>
      </c>
      <c r="C446" t="s">
        <v>498</v>
      </c>
      <c r="D446" s="2">
        <v>17751694.859000001</v>
      </c>
      <c r="E446" s="2">
        <v>9927795.9739999995</v>
      </c>
      <c r="F446" s="2">
        <v>27679490.833000001</v>
      </c>
      <c r="G446" s="2">
        <v>-7823898.8850000016</v>
      </c>
      <c r="H446" s="2">
        <v>3.7</v>
      </c>
      <c r="I446" s="2">
        <v>6693.69</v>
      </c>
      <c r="J446" s="2">
        <v>10405.843999999999</v>
      </c>
      <c r="K446" s="2">
        <v>4.4000000000000004</v>
      </c>
      <c r="L446" s="2">
        <v>0</v>
      </c>
      <c r="M446" s="2">
        <v>4.5999999999999996</v>
      </c>
      <c r="N446" s="2">
        <v>4.8</v>
      </c>
    </row>
    <row r="447" spans="1:14" x14ac:dyDescent="0.3">
      <c r="A447">
        <v>2014</v>
      </c>
      <c r="B447" t="s">
        <v>239</v>
      </c>
      <c r="C447" t="s">
        <v>276</v>
      </c>
      <c r="D447" s="2">
        <v>71337744.441</v>
      </c>
      <c r="E447" s="2">
        <v>26812195.958000001</v>
      </c>
      <c r="F447" s="2">
        <v>98149940.399000004</v>
      </c>
      <c r="G447" s="2">
        <v>-44525548.482999995</v>
      </c>
      <c r="H447" s="2">
        <v>5.0999999999999996</v>
      </c>
      <c r="I447" s="2">
        <v>3524.42</v>
      </c>
      <c r="J447" s="2">
        <v>91812.566000000006</v>
      </c>
      <c r="K447" s="2">
        <v>5.0999999999999996</v>
      </c>
      <c r="L447" s="2">
        <v>4.2</v>
      </c>
      <c r="M447" s="2">
        <v>4.9000000000000004</v>
      </c>
      <c r="N447" s="2">
        <v>6.2</v>
      </c>
    </row>
    <row r="448" spans="1:14" x14ac:dyDescent="0.3">
      <c r="A448">
        <v>2014</v>
      </c>
      <c r="B448" t="s">
        <v>428</v>
      </c>
      <c r="C448" t="s">
        <v>498</v>
      </c>
      <c r="D448" s="2">
        <v>10514175.669</v>
      </c>
      <c r="E448" s="2">
        <v>5301546.0089999996</v>
      </c>
      <c r="F448" s="2">
        <v>15815721.677999999</v>
      </c>
      <c r="G448" s="2">
        <v>-5212629.66</v>
      </c>
      <c r="H448" s="2">
        <v>4.5999999999999996</v>
      </c>
      <c r="I448" s="2">
        <v>3529.55</v>
      </c>
      <c r="J448" s="2">
        <v>6281.1890000000003</v>
      </c>
      <c r="K448" s="2">
        <v>4.5999999999999996</v>
      </c>
      <c r="L448" s="2">
        <v>0</v>
      </c>
      <c r="M448" s="2">
        <v>4.7</v>
      </c>
      <c r="N448" s="2">
        <v>5</v>
      </c>
    </row>
    <row r="449" spans="1:14" x14ac:dyDescent="0.3">
      <c r="A449">
        <v>2014</v>
      </c>
      <c r="B449" t="s">
        <v>131</v>
      </c>
      <c r="C449" t="s">
        <v>488</v>
      </c>
      <c r="D449" s="2">
        <v>20184649.524</v>
      </c>
      <c r="E449" s="2">
        <v>17465559.811999999</v>
      </c>
      <c r="F449" s="2">
        <v>37650209.335999995</v>
      </c>
      <c r="G449" s="2">
        <v>-2719089.7120000012</v>
      </c>
      <c r="H449" s="2">
        <v>4.9000000000000004</v>
      </c>
      <c r="I449" s="2">
        <v>20267.04</v>
      </c>
      <c r="J449" s="2">
        <v>1318.3589999999999</v>
      </c>
      <c r="K449" s="2">
        <v>4.4000000000000004</v>
      </c>
      <c r="L449" s="2">
        <v>3.7</v>
      </c>
      <c r="M449" s="2">
        <v>6.3</v>
      </c>
      <c r="N449" s="2">
        <v>5.3</v>
      </c>
    </row>
    <row r="450" spans="1:14" x14ac:dyDescent="0.3">
      <c r="A450">
        <v>2014</v>
      </c>
      <c r="B450" t="s">
        <v>429</v>
      </c>
      <c r="C450" t="s">
        <v>276</v>
      </c>
      <c r="D450" s="2">
        <v>15551014.24</v>
      </c>
      <c r="E450" s="2">
        <v>3427375.0550000002</v>
      </c>
      <c r="F450" s="2">
        <v>18978389.295000002</v>
      </c>
      <c r="G450" s="2">
        <v>-12123639.185000001</v>
      </c>
      <c r="H450" s="2">
        <v>4.5</v>
      </c>
      <c r="I450" s="2">
        <v>613.101</v>
      </c>
      <c r="J450" s="2">
        <v>97366.774000000005</v>
      </c>
      <c r="K450" s="2">
        <v>4.5999999999999996</v>
      </c>
      <c r="L450" s="2">
        <v>2.2000000000000002</v>
      </c>
      <c r="M450" s="2">
        <v>4.9000000000000004</v>
      </c>
      <c r="N450" s="2">
        <v>6.2</v>
      </c>
    </row>
    <row r="451" spans="1:14" x14ac:dyDescent="0.3">
      <c r="A451">
        <v>2014</v>
      </c>
      <c r="B451" t="s">
        <v>132</v>
      </c>
      <c r="C451" t="s">
        <v>488</v>
      </c>
      <c r="D451" s="2">
        <v>76773254.673999995</v>
      </c>
      <c r="E451" s="2">
        <v>74338833.528999999</v>
      </c>
      <c r="F451" s="2">
        <v>151112088.20300001</v>
      </c>
      <c r="G451" s="2">
        <v>-2434421.1449999958</v>
      </c>
      <c r="H451" s="2">
        <v>6.4</v>
      </c>
      <c r="I451" s="2">
        <v>50087.85</v>
      </c>
      <c r="J451" s="2">
        <v>5459.7169999999996</v>
      </c>
      <c r="K451" s="2">
        <v>7</v>
      </c>
      <c r="L451" s="2">
        <v>6.3</v>
      </c>
      <c r="M451" s="2">
        <v>6.3</v>
      </c>
      <c r="N451" s="2">
        <v>6.1</v>
      </c>
    </row>
    <row r="452" spans="1:14" x14ac:dyDescent="0.3">
      <c r="A452">
        <v>2014</v>
      </c>
      <c r="B452" t="s">
        <v>133</v>
      </c>
      <c r="C452" t="s">
        <v>488</v>
      </c>
      <c r="D452" s="2">
        <v>659872076.38399994</v>
      </c>
      <c r="E452" s="2">
        <v>566656165.38100004</v>
      </c>
      <c r="F452" s="2">
        <v>1226528241.7649999</v>
      </c>
      <c r="G452" s="2">
        <v>-93215911.002999902</v>
      </c>
      <c r="H452" s="2">
        <v>6.5</v>
      </c>
      <c r="I452" s="2">
        <v>44616.41</v>
      </c>
      <c r="J452" s="2">
        <v>66418.986000000004</v>
      </c>
      <c r="K452" s="2">
        <v>7.4</v>
      </c>
      <c r="L452" s="2">
        <v>6.5</v>
      </c>
      <c r="M452" s="2">
        <v>6.1</v>
      </c>
      <c r="N452" s="2">
        <v>6.1</v>
      </c>
    </row>
    <row r="453" spans="1:14" x14ac:dyDescent="0.3">
      <c r="A453">
        <v>2014</v>
      </c>
      <c r="B453" t="s">
        <v>242</v>
      </c>
      <c r="C453" t="s">
        <v>276</v>
      </c>
      <c r="D453" s="2">
        <v>4055305.4070000001</v>
      </c>
      <c r="E453" s="2">
        <v>9158299.6799999997</v>
      </c>
      <c r="F453" s="2">
        <v>13213605.086999999</v>
      </c>
      <c r="G453" s="2">
        <v>5102994.273</v>
      </c>
      <c r="H453" s="2">
        <v>2.9</v>
      </c>
      <c r="I453" s="2">
        <v>9746.7800000000007</v>
      </c>
      <c r="J453" s="2">
        <v>1875.713</v>
      </c>
      <c r="K453" s="2">
        <v>2.4</v>
      </c>
      <c r="L453" s="2">
        <v>2.4</v>
      </c>
      <c r="M453" s="2">
        <v>3.1</v>
      </c>
      <c r="N453" s="2">
        <v>3.6</v>
      </c>
    </row>
    <row r="454" spans="1:14" x14ac:dyDescent="0.3">
      <c r="A454">
        <v>2014</v>
      </c>
      <c r="B454" t="s">
        <v>243</v>
      </c>
      <c r="C454" t="s">
        <v>276</v>
      </c>
      <c r="D454" s="2">
        <v>387202.31300000002</v>
      </c>
      <c r="E454" s="2">
        <v>103937.308</v>
      </c>
      <c r="F454" s="2">
        <v>491139.62100000004</v>
      </c>
      <c r="G454" s="2">
        <v>-283265.005</v>
      </c>
      <c r="H454" s="2">
        <v>5.5</v>
      </c>
      <c r="I454" s="2">
        <v>656.49699999999996</v>
      </c>
      <c r="J454" s="2">
        <v>1917.8520000000001</v>
      </c>
      <c r="K454" s="2">
        <v>5.7</v>
      </c>
      <c r="L454" s="2">
        <v>0</v>
      </c>
      <c r="M454" s="2">
        <v>5.0999999999999996</v>
      </c>
      <c r="N454" s="2">
        <v>5.6</v>
      </c>
    </row>
    <row r="455" spans="1:14" x14ac:dyDescent="0.3">
      <c r="A455">
        <v>2014</v>
      </c>
      <c r="B455" t="s">
        <v>158</v>
      </c>
      <c r="C455" t="s">
        <v>488</v>
      </c>
      <c r="D455" s="2">
        <v>8601807.2410000004</v>
      </c>
      <c r="E455" s="2">
        <v>2861043.298</v>
      </c>
      <c r="F455" s="2">
        <v>11462850.539000001</v>
      </c>
      <c r="G455" s="2">
        <v>-5740763.943</v>
      </c>
      <c r="H455" s="2">
        <v>4.3</v>
      </c>
      <c r="I455" s="2">
        <v>4441.7700000000004</v>
      </c>
      <c r="J455" s="2">
        <v>3992.346</v>
      </c>
      <c r="K455" s="2">
        <v>4.2</v>
      </c>
      <c r="L455" s="2">
        <v>3.9</v>
      </c>
      <c r="M455" s="2">
        <v>4.8</v>
      </c>
      <c r="N455" s="2">
        <v>4.5</v>
      </c>
    </row>
    <row r="456" spans="1:14" x14ac:dyDescent="0.3">
      <c r="A456">
        <v>2014</v>
      </c>
      <c r="B456" t="s">
        <v>134</v>
      </c>
      <c r="C456" t="s">
        <v>488</v>
      </c>
      <c r="D456" s="2">
        <v>1214955667.3610001</v>
      </c>
      <c r="E456" s="2">
        <v>1498157777.8150001</v>
      </c>
      <c r="F456" s="2">
        <v>2713113445.1760001</v>
      </c>
      <c r="G456" s="2">
        <v>283202110.454</v>
      </c>
      <c r="H456" s="2">
        <v>5.5</v>
      </c>
      <c r="I456" s="2">
        <v>48218.87</v>
      </c>
      <c r="J456" s="2">
        <v>81489.66</v>
      </c>
      <c r="K456" s="2">
        <v>6.4</v>
      </c>
      <c r="L456" s="2">
        <v>3.3</v>
      </c>
      <c r="M456" s="2">
        <v>6.3</v>
      </c>
      <c r="N456" s="2">
        <v>6.2</v>
      </c>
    </row>
    <row r="457" spans="1:14" x14ac:dyDescent="0.3">
      <c r="A457">
        <v>2014</v>
      </c>
      <c r="B457" t="s">
        <v>250</v>
      </c>
      <c r="C457" t="s">
        <v>276</v>
      </c>
      <c r="D457" s="2">
        <v>14600200</v>
      </c>
      <c r="E457" s="2">
        <v>12398019.630999999</v>
      </c>
      <c r="F457" s="2">
        <v>26998219.630999997</v>
      </c>
      <c r="G457" s="2">
        <v>-2202180.3690000009</v>
      </c>
      <c r="H457" s="2">
        <v>4</v>
      </c>
      <c r="I457" s="2">
        <v>1962.66</v>
      </c>
      <c r="J457" s="2">
        <v>26962.562999999998</v>
      </c>
      <c r="K457" s="2">
        <v>4.0999999999999996</v>
      </c>
      <c r="L457" s="2">
        <v>1.8</v>
      </c>
      <c r="M457" s="2">
        <v>5.3</v>
      </c>
      <c r="N457" s="2">
        <v>5.6</v>
      </c>
    </row>
    <row r="458" spans="1:14" x14ac:dyDescent="0.3">
      <c r="A458">
        <v>2014</v>
      </c>
      <c r="B458" t="s">
        <v>135</v>
      </c>
      <c r="C458" t="s">
        <v>488</v>
      </c>
      <c r="D458" s="2">
        <v>62180636.372000001</v>
      </c>
      <c r="E458" s="2">
        <v>35755371.471000001</v>
      </c>
      <c r="F458" s="2">
        <v>97936007.842999995</v>
      </c>
      <c r="G458" s="2">
        <v>-26425264.901000001</v>
      </c>
      <c r="H458" s="2">
        <v>4.0999999999999996</v>
      </c>
      <c r="I458" s="2">
        <v>21726.89</v>
      </c>
      <c r="J458" s="2">
        <v>11264.726000000001</v>
      </c>
      <c r="K458" s="2">
        <v>4.4000000000000004</v>
      </c>
      <c r="L458" s="2">
        <v>2.7</v>
      </c>
      <c r="M458" s="2">
        <v>4.2</v>
      </c>
      <c r="N458" s="2">
        <v>5.4</v>
      </c>
    </row>
    <row r="459" spans="1:14" x14ac:dyDescent="0.3">
      <c r="A459">
        <v>2014</v>
      </c>
      <c r="B459" t="s">
        <v>432</v>
      </c>
      <c r="C459" t="s">
        <v>498</v>
      </c>
      <c r="D459" s="2">
        <v>18263243.838</v>
      </c>
      <c r="E459" s="2">
        <v>10890690.739</v>
      </c>
      <c r="F459" s="2">
        <v>29153934.577</v>
      </c>
      <c r="G459" s="2">
        <v>-7372553.0989999995</v>
      </c>
      <c r="H459" s="2">
        <v>4.5</v>
      </c>
      <c r="I459" s="2">
        <v>3687.75</v>
      </c>
      <c r="J459" s="2">
        <v>15923.558999999999</v>
      </c>
      <c r="K459" s="2">
        <v>3.7</v>
      </c>
      <c r="L459" s="2">
        <v>0</v>
      </c>
      <c r="M459" s="2">
        <v>4</v>
      </c>
      <c r="N459" s="2">
        <v>4.0999999999999996</v>
      </c>
    </row>
    <row r="460" spans="1:14" x14ac:dyDescent="0.3">
      <c r="A460">
        <v>2014</v>
      </c>
      <c r="B460" t="s">
        <v>244</v>
      </c>
      <c r="C460" t="s">
        <v>276</v>
      </c>
      <c r="D460" s="2">
        <v>2509210.1469999999</v>
      </c>
      <c r="E460" s="2">
        <v>1946667.591</v>
      </c>
      <c r="F460" s="2">
        <v>4455877.7379999999</v>
      </c>
      <c r="G460" s="2">
        <v>-562542.55599999987</v>
      </c>
      <c r="H460" s="2">
        <v>2.1</v>
      </c>
      <c r="I460" s="2">
        <v>729.798</v>
      </c>
      <c r="J460" s="2">
        <v>11805.509</v>
      </c>
      <c r="K460" s="2">
        <v>1.9</v>
      </c>
      <c r="L460" s="2">
        <v>0</v>
      </c>
      <c r="M460" s="2">
        <v>2.9</v>
      </c>
      <c r="N460" s="2">
        <v>2.5</v>
      </c>
    </row>
    <row r="461" spans="1:14" x14ac:dyDescent="0.3">
      <c r="A461">
        <v>2014</v>
      </c>
      <c r="B461" t="s">
        <v>433</v>
      </c>
      <c r="C461" t="s">
        <v>498</v>
      </c>
      <c r="D461" s="2">
        <v>1783310.8470000001</v>
      </c>
      <c r="E461" s="2">
        <v>1174049.92</v>
      </c>
      <c r="F461" s="2">
        <v>2957360.767</v>
      </c>
      <c r="G461" s="2">
        <v>-609260.92700000014</v>
      </c>
      <c r="H461" s="2">
        <v>3.8</v>
      </c>
      <c r="I461" s="2">
        <v>4029.78</v>
      </c>
      <c r="J461" s="2">
        <v>763.39300000000003</v>
      </c>
      <c r="K461" s="2">
        <v>3.2</v>
      </c>
      <c r="L461" s="2">
        <v>0</v>
      </c>
      <c r="M461" s="2">
        <v>3.5</v>
      </c>
      <c r="N461" s="2">
        <v>3.8</v>
      </c>
    </row>
    <row r="462" spans="1:14" x14ac:dyDescent="0.3">
      <c r="A462">
        <v>2014</v>
      </c>
      <c r="B462" t="s">
        <v>434</v>
      </c>
      <c r="C462" t="s">
        <v>498</v>
      </c>
      <c r="D462" s="2">
        <v>3765491.2510000002</v>
      </c>
      <c r="E462" s="2">
        <v>957017.35499999998</v>
      </c>
      <c r="F462" s="2">
        <v>4722508.6060000006</v>
      </c>
      <c r="G462" s="2">
        <v>-2808473.8960000002</v>
      </c>
      <c r="H462" s="2">
        <v>2.2000000000000002</v>
      </c>
      <c r="I462" s="2">
        <v>829.91099999999994</v>
      </c>
      <c r="J462" s="2">
        <v>10572.466</v>
      </c>
      <c r="K462" s="2">
        <v>2.4</v>
      </c>
      <c r="L462" s="2">
        <v>0</v>
      </c>
      <c r="M462" s="2">
        <v>2.5</v>
      </c>
      <c r="N462" s="2">
        <v>2.8</v>
      </c>
    </row>
    <row r="463" spans="1:14" x14ac:dyDescent="0.3">
      <c r="A463">
        <v>2014</v>
      </c>
      <c r="B463" t="s">
        <v>435</v>
      </c>
      <c r="C463" t="s">
        <v>498</v>
      </c>
      <c r="D463" s="2">
        <v>11051074.293</v>
      </c>
      <c r="E463" s="2">
        <v>8117100</v>
      </c>
      <c r="F463" s="2">
        <v>19168174.292999998</v>
      </c>
      <c r="G463" s="2">
        <v>-2933974.2929999996</v>
      </c>
      <c r="H463" s="2">
        <v>3.5</v>
      </c>
      <c r="I463" s="2">
        <v>2242.71</v>
      </c>
      <c r="J463" s="2">
        <v>8809.2160000000003</v>
      </c>
      <c r="K463" s="2">
        <v>3.3</v>
      </c>
      <c r="L463" s="2">
        <v>0</v>
      </c>
      <c r="M463" s="2">
        <v>4.0999999999999996</v>
      </c>
      <c r="N463" s="2">
        <v>3.9</v>
      </c>
    </row>
    <row r="464" spans="1:14" x14ac:dyDescent="0.3">
      <c r="A464">
        <v>2014</v>
      </c>
      <c r="B464" t="s">
        <v>126</v>
      </c>
      <c r="C464" t="s">
        <v>488</v>
      </c>
      <c r="D464" s="2">
        <v>104178438</v>
      </c>
      <c r="E464" s="2">
        <v>112536243.771</v>
      </c>
      <c r="F464" s="2">
        <v>216714681.771</v>
      </c>
      <c r="G464" s="2">
        <v>8357805.7709999979</v>
      </c>
      <c r="H464" s="2">
        <v>4.5999999999999996</v>
      </c>
      <c r="I464" s="2">
        <v>14182.7</v>
      </c>
      <c r="J464" s="2">
        <v>9813.3349999999991</v>
      </c>
      <c r="K464" s="2">
        <v>4.3</v>
      </c>
      <c r="L464" s="2">
        <v>4.2</v>
      </c>
      <c r="M464" s="2">
        <v>4.9000000000000004</v>
      </c>
      <c r="N464" s="2">
        <v>5.3</v>
      </c>
    </row>
    <row r="465" spans="1:14" x14ac:dyDescent="0.3">
      <c r="A465">
        <v>2014</v>
      </c>
      <c r="B465" t="s">
        <v>436</v>
      </c>
      <c r="C465" t="s">
        <v>488</v>
      </c>
      <c r="D465" s="2">
        <v>5371918.8799999999</v>
      </c>
      <c r="E465" s="2">
        <v>5051299.7489999998</v>
      </c>
      <c r="F465" s="2">
        <v>10423218.629000001</v>
      </c>
      <c r="G465" s="2">
        <v>-320619.13100000005</v>
      </c>
      <c r="H465" s="2">
        <v>6.2</v>
      </c>
      <c r="I465" s="2">
        <v>54527.56</v>
      </c>
      <c r="J465" s="2">
        <v>328.459</v>
      </c>
      <c r="K465" s="2">
        <v>4.9000000000000004</v>
      </c>
      <c r="L465" s="2">
        <v>0</v>
      </c>
      <c r="M465" s="2">
        <v>5.9</v>
      </c>
      <c r="N465" s="2">
        <v>5.8</v>
      </c>
    </row>
    <row r="466" spans="1:14" x14ac:dyDescent="0.3">
      <c r="A466">
        <v>2014</v>
      </c>
      <c r="B466" t="s">
        <v>437</v>
      </c>
      <c r="C466" t="s">
        <v>501</v>
      </c>
      <c r="D466" s="2">
        <v>459369463.60299999</v>
      </c>
      <c r="E466" s="2">
        <v>317544642.25700003</v>
      </c>
      <c r="F466" s="2">
        <v>776914105.86000001</v>
      </c>
      <c r="G466" s="2">
        <v>-141824821.34599996</v>
      </c>
      <c r="H466" s="2">
        <v>3.7</v>
      </c>
      <c r="I466" s="2">
        <v>1610.36</v>
      </c>
      <c r="J466" s="2">
        <v>1293859.294</v>
      </c>
      <c r="K466" s="2">
        <v>3.8</v>
      </c>
      <c r="L466" s="2">
        <v>4.2</v>
      </c>
      <c r="M466" s="2">
        <v>4</v>
      </c>
      <c r="N466" s="2">
        <v>4.3</v>
      </c>
    </row>
    <row r="467" spans="1:14" x14ac:dyDescent="0.3">
      <c r="A467">
        <v>2014</v>
      </c>
      <c r="B467" t="s">
        <v>9</v>
      </c>
      <c r="C467" t="s">
        <v>17</v>
      </c>
      <c r="D467" s="2">
        <v>178179340.19800001</v>
      </c>
      <c r="E467" s="2">
        <v>176036194.33199999</v>
      </c>
      <c r="F467" s="2">
        <v>354215534.52999997</v>
      </c>
      <c r="G467" s="2">
        <v>-2143145.8660000265</v>
      </c>
      <c r="H467" s="2">
        <v>4.2</v>
      </c>
      <c r="I467" s="2">
        <v>3533.61</v>
      </c>
      <c r="J467" s="2">
        <v>255131.11600000001</v>
      </c>
      <c r="K467" s="2">
        <v>3.9</v>
      </c>
      <c r="L467" s="2">
        <v>3.7</v>
      </c>
      <c r="M467" s="2">
        <v>4</v>
      </c>
      <c r="N467" s="2">
        <v>4.5</v>
      </c>
    </row>
    <row r="468" spans="1:14" x14ac:dyDescent="0.3">
      <c r="A468">
        <v>2014</v>
      </c>
      <c r="B468" t="s">
        <v>478</v>
      </c>
      <c r="C468" t="s">
        <v>137</v>
      </c>
      <c r="D468" s="2">
        <v>52249794.971000001</v>
      </c>
      <c r="E468" s="2">
        <v>90328134.767000005</v>
      </c>
      <c r="F468" s="2">
        <v>142577929.73800001</v>
      </c>
      <c r="G468" s="2">
        <v>38078339.796000004</v>
      </c>
      <c r="H468" s="2">
        <v>3.9</v>
      </c>
      <c r="I468" s="2">
        <v>5395.79</v>
      </c>
      <c r="J468" s="2">
        <v>78411.092000000004</v>
      </c>
      <c r="K468" s="2">
        <v>4.0999999999999996</v>
      </c>
      <c r="L468" s="2">
        <v>3.44</v>
      </c>
      <c r="M468" s="2">
        <v>3.2</v>
      </c>
      <c r="N468" s="2">
        <v>0</v>
      </c>
    </row>
    <row r="469" spans="1:14" x14ac:dyDescent="0.3">
      <c r="A469">
        <v>2014</v>
      </c>
      <c r="B469" t="s">
        <v>125</v>
      </c>
      <c r="C469" t="s">
        <v>488</v>
      </c>
      <c r="D469" s="2">
        <v>82595130.511000007</v>
      </c>
      <c r="E469" s="2">
        <v>123071289.031</v>
      </c>
      <c r="F469" s="2">
        <v>205666419.542</v>
      </c>
      <c r="G469" s="2">
        <v>40476158.519999996</v>
      </c>
      <c r="H469" s="2">
        <v>5.4</v>
      </c>
      <c r="I469" s="2">
        <v>55534.1</v>
      </c>
      <c r="J469" s="2">
        <v>4686.3469999999998</v>
      </c>
      <c r="K469" s="2">
        <v>6.1</v>
      </c>
      <c r="L469" s="2">
        <v>4.7</v>
      </c>
      <c r="M469" s="2">
        <v>5.3</v>
      </c>
      <c r="N469" s="2">
        <v>5.8</v>
      </c>
    </row>
    <row r="470" spans="1:14" x14ac:dyDescent="0.3">
      <c r="A470">
        <v>2014</v>
      </c>
      <c r="B470" t="s">
        <v>160</v>
      </c>
      <c r="C470" t="s">
        <v>137</v>
      </c>
      <c r="D470" s="2">
        <v>72331780</v>
      </c>
      <c r="E470" s="2">
        <v>68965008</v>
      </c>
      <c r="F470" s="2">
        <v>141296788</v>
      </c>
      <c r="G470" s="2">
        <v>-3366772</v>
      </c>
      <c r="H470" s="2">
        <v>4.5999999999999996</v>
      </c>
      <c r="I470" s="2">
        <v>37750.29</v>
      </c>
      <c r="J470" s="2">
        <v>7941.3289999999997</v>
      </c>
      <c r="K470" s="2">
        <v>4.5999999999999996</v>
      </c>
      <c r="L470" s="2">
        <v>3.5</v>
      </c>
      <c r="M470" s="2">
        <v>4.7</v>
      </c>
      <c r="N470" s="2">
        <v>5.6</v>
      </c>
    </row>
    <row r="471" spans="1:14" x14ac:dyDescent="0.3">
      <c r="A471">
        <v>2014</v>
      </c>
      <c r="B471" t="s">
        <v>124</v>
      </c>
      <c r="C471" t="s">
        <v>488</v>
      </c>
      <c r="D471" s="2">
        <v>474082558.91000003</v>
      </c>
      <c r="E471" s="2">
        <v>529528733.45099998</v>
      </c>
      <c r="F471" s="2">
        <v>1003611292.3610001</v>
      </c>
      <c r="G471" s="2">
        <v>55446174.540999949</v>
      </c>
      <c r="H471" s="2">
        <v>4.2</v>
      </c>
      <c r="I471" s="2">
        <v>35456.68</v>
      </c>
      <c r="J471" s="2">
        <v>59585.667999999998</v>
      </c>
      <c r="K471" s="2">
        <v>4.5</v>
      </c>
      <c r="L471" s="2">
        <v>3.6</v>
      </c>
      <c r="M471" s="2">
        <v>4</v>
      </c>
      <c r="N471" s="2">
        <v>4.9000000000000004</v>
      </c>
    </row>
    <row r="472" spans="1:14" x14ac:dyDescent="0.3">
      <c r="A472">
        <v>2014</v>
      </c>
      <c r="B472" t="s">
        <v>438</v>
      </c>
      <c r="C472" t="s">
        <v>276</v>
      </c>
      <c r="D472" s="2">
        <v>5835517.2779999999</v>
      </c>
      <c r="E472" s="2">
        <v>1451988.3370000001</v>
      </c>
      <c r="F472" s="2">
        <v>7287505.6150000002</v>
      </c>
      <c r="G472" s="2">
        <v>-4383528.9409999996</v>
      </c>
      <c r="H472" s="2">
        <v>4.2</v>
      </c>
      <c r="I472" s="2">
        <v>4953.22</v>
      </c>
      <c r="J472" s="2">
        <v>2862.087</v>
      </c>
      <c r="K472" s="2">
        <v>3.7</v>
      </c>
      <c r="L472" s="2">
        <v>0</v>
      </c>
      <c r="M472" s="2">
        <v>4.9000000000000004</v>
      </c>
      <c r="N472" s="2">
        <v>4.9000000000000004</v>
      </c>
    </row>
    <row r="473" spans="1:14" x14ac:dyDescent="0.3">
      <c r="A473">
        <v>2014</v>
      </c>
      <c r="B473" t="s">
        <v>439</v>
      </c>
      <c r="C473" t="s">
        <v>500</v>
      </c>
      <c r="D473" s="2">
        <v>812184751.778</v>
      </c>
      <c r="E473" s="2">
        <v>690217466.34099996</v>
      </c>
      <c r="F473" s="2">
        <v>1502402218.119</v>
      </c>
      <c r="G473" s="2">
        <v>-121967285.43700004</v>
      </c>
      <c r="H473" s="2">
        <v>6.2</v>
      </c>
      <c r="I473" s="2">
        <v>38156.33</v>
      </c>
      <c r="J473" s="2">
        <v>128162.87300000001</v>
      </c>
      <c r="K473" s="2">
        <v>5.9</v>
      </c>
      <c r="L473" s="2">
        <v>6.7</v>
      </c>
      <c r="M473" s="2">
        <v>5.3</v>
      </c>
      <c r="N473" s="2">
        <v>5.5</v>
      </c>
    </row>
    <row r="474" spans="1:14" x14ac:dyDescent="0.3">
      <c r="A474">
        <v>2014</v>
      </c>
      <c r="B474" t="s">
        <v>161</v>
      </c>
      <c r="C474" t="s">
        <v>137</v>
      </c>
      <c r="D474" s="2">
        <v>22740257.835999999</v>
      </c>
      <c r="E474" s="2">
        <v>8385330.1359999999</v>
      </c>
      <c r="F474" s="2">
        <v>31125587.971999999</v>
      </c>
      <c r="G474" s="2">
        <v>-14354927.699999999</v>
      </c>
      <c r="H474" s="2">
        <v>4.4000000000000004</v>
      </c>
      <c r="I474" s="2">
        <v>4129.99</v>
      </c>
      <c r="J474" s="2">
        <v>8809.3060000000005</v>
      </c>
      <c r="K474" s="2">
        <v>4.3</v>
      </c>
      <c r="L474" s="2">
        <v>2.7</v>
      </c>
      <c r="M474" s="2">
        <v>4.5</v>
      </c>
      <c r="N474" s="2">
        <v>6.1</v>
      </c>
    </row>
    <row r="475" spans="1:14" x14ac:dyDescent="0.3">
      <c r="A475">
        <v>2014</v>
      </c>
      <c r="B475" t="s">
        <v>440</v>
      </c>
      <c r="C475" t="s">
        <v>137</v>
      </c>
      <c r="D475" s="2">
        <v>41295455.968999997</v>
      </c>
      <c r="E475" s="2">
        <v>79458749.148000002</v>
      </c>
      <c r="F475" s="2">
        <v>120754205.117</v>
      </c>
      <c r="G475" s="2">
        <v>38163293.179000005</v>
      </c>
      <c r="H475" s="2">
        <v>4.4000000000000004</v>
      </c>
      <c r="I475" s="2">
        <v>12712.1</v>
      </c>
      <c r="J475" s="2">
        <v>17487.778999999999</v>
      </c>
      <c r="K475" s="2">
        <v>3</v>
      </c>
      <c r="L475" s="2">
        <v>4.2</v>
      </c>
      <c r="M475" s="2">
        <v>2.7</v>
      </c>
      <c r="N475" s="2">
        <v>4</v>
      </c>
    </row>
    <row r="476" spans="1:14" x14ac:dyDescent="0.3">
      <c r="A476">
        <v>2014</v>
      </c>
      <c r="B476" t="s">
        <v>246</v>
      </c>
      <c r="C476" t="s">
        <v>276</v>
      </c>
      <c r="D476" s="2">
        <v>18418615.789999999</v>
      </c>
      <c r="E476" s="2">
        <v>5948626.943</v>
      </c>
      <c r="F476" s="2">
        <v>24367242.732999999</v>
      </c>
      <c r="G476" s="2">
        <v>-12469988.846999999</v>
      </c>
      <c r="H476" s="2">
        <v>4.4000000000000004</v>
      </c>
      <c r="I476" s="2">
        <v>1431.32</v>
      </c>
      <c r="J476" s="2">
        <v>46024.25</v>
      </c>
      <c r="K476" s="2">
        <v>4.3</v>
      </c>
      <c r="L476" s="2">
        <v>2.8</v>
      </c>
      <c r="M476" s="2">
        <v>4.5</v>
      </c>
      <c r="N476" s="2">
        <v>5.9</v>
      </c>
    </row>
    <row r="477" spans="1:14" x14ac:dyDescent="0.3">
      <c r="A477">
        <v>2014</v>
      </c>
      <c r="B477" t="s">
        <v>479</v>
      </c>
      <c r="C477" t="s">
        <v>500</v>
      </c>
      <c r="D477" s="2">
        <v>525556977.99800003</v>
      </c>
      <c r="E477" s="2">
        <v>573074773.09000003</v>
      </c>
      <c r="F477" s="2">
        <v>1098631751.0880001</v>
      </c>
      <c r="G477" s="2">
        <v>47517795.092000008</v>
      </c>
      <c r="H477" s="2">
        <v>5.5</v>
      </c>
      <c r="I477" s="2">
        <v>27811.37</v>
      </c>
      <c r="J477" s="2">
        <v>50385.56</v>
      </c>
      <c r="K477" s="2">
        <v>5.6</v>
      </c>
      <c r="L477" s="2">
        <v>5.6</v>
      </c>
      <c r="M477" s="2">
        <v>5.3</v>
      </c>
      <c r="N477" s="2">
        <v>5.4</v>
      </c>
    </row>
    <row r="478" spans="1:14" x14ac:dyDescent="0.3">
      <c r="A478">
        <v>2014</v>
      </c>
      <c r="B478" t="s">
        <v>162</v>
      </c>
      <c r="C478" t="s">
        <v>137</v>
      </c>
      <c r="D478" s="2">
        <v>31488655.171999998</v>
      </c>
      <c r="E478" s="2">
        <v>101131954.619</v>
      </c>
      <c r="F478" s="2">
        <v>132620609.79100001</v>
      </c>
      <c r="G478" s="2">
        <v>69643299.446999997</v>
      </c>
      <c r="H478" s="2">
        <v>4.5999999999999996</v>
      </c>
      <c r="I478" s="2">
        <v>40278.050000000003</v>
      </c>
      <c r="J478" s="2">
        <v>3782.45</v>
      </c>
      <c r="K478" s="2">
        <v>4.8</v>
      </c>
      <c r="L478" s="2">
        <v>0</v>
      </c>
      <c r="M478" s="2">
        <v>4.4000000000000004</v>
      </c>
      <c r="N478" s="2">
        <v>4.8</v>
      </c>
    </row>
    <row r="479" spans="1:14" x14ac:dyDescent="0.3">
      <c r="A479">
        <v>2014</v>
      </c>
      <c r="B479" t="s">
        <v>10</v>
      </c>
      <c r="C479" t="s">
        <v>17</v>
      </c>
      <c r="D479" s="2">
        <v>4452378.8899999997</v>
      </c>
      <c r="E479" s="2">
        <v>2572201.0019999999</v>
      </c>
      <c r="F479" s="2">
        <v>7024579.8919999991</v>
      </c>
      <c r="G479" s="2">
        <v>-1880177.8879999998</v>
      </c>
      <c r="H479" s="2">
        <v>4.3</v>
      </c>
      <c r="I479" s="2">
        <v>2075.14</v>
      </c>
      <c r="J479" s="2">
        <v>6576.3969999999999</v>
      </c>
      <c r="K479" s="2">
        <v>4</v>
      </c>
      <c r="L479" s="2">
        <v>0</v>
      </c>
      <c r="M479" s="2">
        <v>2.6</v>
      </c>
      <c r="N479" s="2">
        <v>4.0999999999999996</v>
      </c>
    </row>
    <row r="480" spans="1:14" x14ac:dyDescent="0.3">
      <c r="A480">
        <v>2014</v>
      </c>
      <c r="B480" t="s">
        <v>123</v>
      </c>
      <c r="C480" t="s">
        <v>488</v>
      </c>
      <c r="D480" s="2">
        <v>16798358.932999998</v>
      </c>
      <c r="E480" s="2">
        <v>13602815.460000001</v>
      </c>
      <c r="F480" s="2">
        <v>30401174.392999999</v>
      </c>
      <c r="G480" s="2">
        <v>-3195543.4729999974</v>
      </c>
      <c r="H480" s="2">
        <v>4.5</v>
      </c>
      <c r="I480" s="2">
        <v>15680.89</v>
      </c>
      <c r="J480" s="2">
        <v>2016.125</v>
      </c>
      <c r="K480" s="2">
        <v>3.8</v>
      </c>
      <c r="L480" s="2">
        <v>4.4000000000000004</v>
      </c>
      <c r="M480" s="2">
        <v>4.9000000000000004</v>
      </c>
      <c r="N480" s="2">
        <v>5.2</v>
      </c>
    </row>
    <row r="481" spans="1:14" x14ac:dyDescent="0.3">
      <c r="A481">
        <v>2014</v>
      </c>
      <c r="B481" t="s">
        <v>163</v>
      </c>
      <c r="C481" t="s">
        <v>137</v>
      </c>
      <c r="D481" s="2">
        <v>20487427.600000001</v>
      </c>
      <c r="E481" s="2">
        <v>4548378</v>
      </c>
      <c r="F481" s="2">
        <v>25035805.600000001</v>
      </c>
      <c r="G481" s="2">
        <v>-15939049.600000001</v>
      </c>
      <c r="H481" s="2">
        <v>4</v>
      </c>
      <c r="I481" s="2">
        <v>8619.26</v>
      </c>
      <c r="J481" s="2">
        <v>5603.2790000000014</v>
      </c>
      <c r="K481" s="2">
        <v>4</v>
      </c>
      <c r="L481" s="2">
        <v>1.8</v>
      </c>
      <c r="M481" s="2">
        <v>4.4000000000000004</v>
      </c>
      <c r="N481" s="2">
        <v>6.1</v>
      </c>
    </row>
    <row r="482" spans="1:14" x14ac:dyDescent="0.3">
      <c r="A482">
        <v>2014</v>
      </c>
      <c r="B482" t="s">
        <v>247</v>
      </c>
      <c r="C482" t="s">
        <v>276</v>
      </c>
      <c r="D482" s="2">
        <v>2207265.7280000001</v>
      </c>
      <c r="E482" s="2">
        <v>818116.23300000001</v>
      </c>
      <c r="F482" s="2">
        <v>3025381.9610000001</v>
      </c>
      <c r="G482" s="2">
        <v>-1389149.4950000001</v>
      </c>
      <c r="H482" s="2">
        <v>3</v>
      </c>
      <c r="I482" s="2">
        <v>1336.39</v>
      </c>
      <c r="J482" s="2">
        <v>2145.7849999999999</v>
      </c>
      <c r="K482" s="2">
        <v>3.1</v>
      </c>
      <c r="L482" s="2">
        <v>2.2999999999999998</v>
      </c>
      <c r="M482" s="2">
        <v>0</v>
      </c>
      <c r="N482" s="2">
        <v>3.5</v>
      </c>
    </row>
    <row r="483" spans="1:14" x14ac:dyDescent="0.3">
      <c r="A483">
        <v>2014</v>
      </c>
      <c r="B483" t="s">
        <v>248</v>
      </c>
      <c r="C483" t="s">
        <v>276</v>
      </c>
      <c r="D483" s="2">
        <v>18994049.344999999</v>
      </c>
      <c r="E483" s="2">
        <v>20826000</v>
      </c>
      <c r="F483" s="2">
        <v>39820049.344999999</v>
      </c>
      <c r="G483" s="2">
        <v>1831950.6550000012</v>
      </c>
      <c r="H483" s="2">
        <v>1.6</v>
      </c>
      <c r="I483" s="2">
        <v>3876.41</v>
      </c>
      <c r="J483" s="2">
        <v>6204.1080000000002</v>
      </c>
      <c r="K483" s="2">
        <v>2.1</v>
      </c>
      <c r="L483" s="2">
        <v>0</v>
      </c>
      <c r="M483" s="2">
        <v>2.6</v>
      </c>
      <c r="N483" s="2">
        <v>2.4</v>
      </c>
    </row>
    <row r="484" spans="1:14" x14ac:dyDescent="0.3">
      <c r="A484">
        <v>2014</v>
      </c>
      <c r="B484" t="s">
        <v>122</v>
      </c>
      <c r="C484" t="s">
        <v>488</v>
      </c>
      <c r="D484" s="2">
        <v>35217366.876999997</v>
      </c>
      <c r="E484" s="2">
        <v>32394296.287</v>
      </c>
      <c r="F484" s="2">
        <v>67611663.164000005</v>
      </c>
      <c r="G484" s="2">
        <v>-2823070.5899999961</v>
      </c>
      <c r="H484" s="2">
        <v>5</v>
      </c>
      <c r="I484" s="2">
        <v>16584.72</v>
      </c>
      <c r="J484" s="2">
        <v>2961.846</v>
      </c>
      <c r="K484" s="2">
        <v>6</v>
      </c>
      <c r="L484" s="2">
        <v>4.8</v>
      </c>
      <c r="M484" s="2">
        <v>4.9000000000000004</v>
      </c>
      <c r="N484" s="2">
        <v>4.3</v>
      </c>
    </row>
    <row r="485" spans="1:14" x14ac:dyDescent="0.3">
      <c r="A485">
        <v>2014</v>
      </c>
      <c r="B485" t="s">
        <v>121</v>
      </c>
      <c r="C485" t="s">
        <v>488</v>
      </c>
      <c r="D485" s="2">
        <v>23850012.348999999</v>
      </c>
      <c r="E485" s="2">
        <v>19106352.079999998</v>
      </c>
      <c r="F485" s="2">
        <v>42956364.428999998</v>
      </c>
      <c r="G485" s="2">
        <v>-4743660.2690000013</v>
      </c>
      <c r="H485" s="2">
        <v>6.1</v>
      </c>
      <c r="I485" s="2">
        <v>120449.61</v>
      </c>
      <c r="J485" s="2">
        <v>556.31600000000003</v>
      </c>
      <c r="K485" s="2">
        <v>6</v>
      </c>
      <c r="L485" s="2">
        <v>6.8</v>
      </c>
      <c r="M485" s="2">
        <v>5.9</v>
      </c>
      <c r="N485" s="2">
        <v>5.8</v>
      </c>
    </row>
    <row r="486" spans="1:14" x14ac:dyDescent="0.3">
      <c r="A486">
        <v>2014</v>
      </c>
      <c r="B486" t="s">
        <v>252</v>
      </c>
      <c r="C486" t="s">
        <v>276</v>
      </c>
      <c r="D486" s="2">
        <v>3354796.0219999999</v>
      </c>
      <c r="E486" s="2">
        <v>2243189.6469999999</v>
      </c>
      <c r="F486" s="2">
        <v>5597985.6689999998</v>
      </c>
      <c r="G486" s="2">
        <v>-1111606.375</v>
      </c>
      <c r="H486" s="2">
        <v>3.1</v>
      </c>
      <c r="I486" s="2">
        <v>452.81</v>
      </c>
      <c r="J486" s="2">
        <v>23589.800999999999</v>
      </c>
      <c r="K486" s="2">
        <v>3.5</v>
      </c>
      <c r="L486" s="2">
        <v>1.8</v>
      </c>
      <c r="M486" s="2">
        <v>3.6</v>
      </c>
      <c r="N486" s="2">
        <v>3.6</v>
      </c>
    </row>
    <row r="487" spans="1:14" x14ac:dyDescent="0.3">
      <c r="A487">
        <v>2014</v>
      </c>
      <c r="B487" t="s">
        <v>253</v>
      </c>
      <c r="C487" t="s">
        <v>276</v>
      </c>
      <c r="D487" s="2">
        <v>2774368.0380000002</v>
      </c>
      <c r="E487" s="2">
        <v>1341897.6810000001</v>
      </c>
      <c r="F487" s="2">
        <v>4116265.7190000005</v>
      </c>
      <c r="G487" s="2">
        <v>-1432470.3570000001</v>
      </c>
      <c r="H487" s="2">
        <v>4.0999999999999996</v>
      </c>
      <c r="I487" s="2">
        <v>343.97899999999998</v>
      </c>
      <c r="J487" s="2">
        <v>17068.838</v>
      </c>
      <c r="K487" s="2">
        <v>4.5999999999999996</v>
      </c>
      <c r="L487" s="2">
        <v>2.9</v>
      </c>
      <c r="M487" s="2">
        <v>4.9000000000000004</v>
      </c>
      <c r="N487" s="2">
        <v>4.0999999999999996</v>
      </c>
    </row>
    <row r="488" spans="1:14" x14ac:dyDescent="0.3">
      <c r="A488">
        <v>2014</v>
      </c>
      <c r="B488" t="s">
        <v>18</v>
      </c>
      <c r="C488" t="s">
        <v>17</v>
      </c>
      <c r="D488" s="2">
        <v>208823428.627</v>
      </c>
      <c r="E488" s="2">
        <v>234134976.85699999</v>
      </c>
      <c r="F488" s="2">
        <v>442958405.48399997</v>
      </c>
      <c r="G488" s="2">
        <v>25311548.229999989</v>
      </c>
      <c r="H488" s="2">
        <v>5.6</v>
      </c>
      <c r="I488" s="2">
        <v>11008.87</v>
      </c>
      <c r="J488" s="2">
        <v>30228.017</v>
      </c>
      <c r="K488" s="2">
        <v>5.6</v>
      </c>
      <c r="L488" s="2">
        <v>5</v>
      </c>
      <c r="M488" s="2">
        <v>5.6</v>
      </c>
      <c r="N488" s="2">
        <v>5.7</v>
      </c>
    </row>
    <row r="489" spans="1:14" x14ac:dyDescent="0.3">
      <c r="A489">
        <v>2014</v>
      </c>
      <c r="B489" t="s">
        <v>254</v>
      </c>
      <c r="C489" t="s">
        <v>276</v>
      </c>
      <c r="D489" s="2">
        <v>3743126.3429999999</v>
      </c>
      <c r="E489" s="2">
        <v>2791717.4939999999</v>
      </c>
      <c r="F489" s="2">
        <v>6534843.8369999994</v>
      </c>
      <c r="G489" s="2">
        <v>-951408.84899999993</v>
      </c>
      <c r="H489" s="2">
        <v>3.8</v>
      </c>
      <c r="I489" s="2">
        <v>872.02700000000004</v>
      </c>
      <c r="J489" s="2">
        <v>16962.846000000001</v>
      </c>
      <c r="K489" s="2">
        <v>3.8</v>
      </c>
      <c r="L489" s="2">
        <v>2.9</v>
      </c>
      <c r="M489" s="2">
        <v>4.3</v>
      </c>
      <c r="N489" s="2">
        <v>4.0999999999999996</v>
      </c>
    </row>
    <row r="490" spans="1:14" x14ac:dyDescent="0.3">
      <c r="A490">
        <v>2014</v>
      </c>
      <c r="B490" t="s">
        <v>119</v>
      </c>
      <c r="C490" t="s">
        <v>488</v>
      </c>
      <c r="D490" s="2">
        <v>6797242.9100000001</v>
      </c>
      <c r="E490" s="2">
        <v>2928995.3</v>
      </c>
      <c r="F490" s="2">
        <v>9726238.2100000009</v>
      </c>
      <c r="G490" s="2">
        <v>-3868247.6100000003</v>
      </c>
      <c r="H490" s="2">
        <v>5.6</v>
      </c>
      <c r="I490" s="2">
        <v>26319.61</v>
      </c>
      <c r="J490" s="2">
        <v>425.57</v>
      </c>
      <c r="K490" s="2">
        <v>4.8</v>
      </c>
      <c r="L490" s="2">
        <v>0</v>
      </c>
      <c r="M490" s="2">
        <v>6.2</v>
      </c>
      <c r="N490" s="2">
        <v>5.9</v>
      </c>
    </row>
    <row r="491" spans="1:14" x14ac:dyDescent="0.3">
      <c r="A491">
        <v>2014</v>
      </c>
      <c r="B491" t="s">
        <v>255</v>
      </c>
      <c r="C491" t="s">
        <v>276</v>
      </c>
      <c r="D491" s="2">
        <v>2646300</v>
      </c>
      <c r="E491" s="2">
        <v>2139810.5630000001</v>
      </c>
      <c r="F491" s="2">
        <v>4786110.5630000001</v>
      </c>
      <c r="G491" s="2">
        <v>-506489.43699999992</v>
      </c>
      <c r="H491" s="2">
        <v>3.4</v>
      </c>
      <c r="I491" s="2">
        <v>1326.67</v>
      </c>
      <c r="J491" s="2">
        <v>4063.92</v>
      </c>
      <c r="K491" s="2">
        <v>3.2</v>
      </c>
      <c r="L491" s="2">
        <v>2.8</v>
      </c>
      <c r="M491" s="2">
        <v>4.3</v>
      </c>
      <c r="N491" s="2">
        <v>3.2</v>
      </c>
    </row>
    <row r="492" spans="1:14" x14ac:dyDescent="0.3">
      <c r="A492">
        <v>2014</v>
      </c>
      <c r="B492" t="s">
        <v>256</v>
      </c>
      <c r="C492" t="s">
        <v>276</v>
      </c>
      <c r="D492" s="2">
        <v>5607223.1569999997</v>
      </c>
      <c r="E492" s="2">
        <v>3093874.6940000001</v>
      </c>
      <c r="F492" s="2">
        <v>8701097.8509999998</v>
      </c>
      <c r="G492" s="2">
        <v>-2513348.4629999995</v>
      </c>
      <c r="H492" s="2">
        <v>5.6</v>
      </c>
      <c r="I492" s="2">
        <v>10151.73</v>
      </c>
      <c r="J492" s="2">
        <v>1257.2190000000001</v>
      </c>
      <c r="K492" s="2">
        <v>5.4</v>
      </c>
      <c r="L492" s="2">
        <v>0</v>
      </c>
      <c r="M492" s="2">
        <v>5.3</v>
      </c>
      <c r="N492" s="2">
        <v>6.2</v>
      </c>
    </row>
    <row r="493" spans="1:14" x14ac:dyDescent="0.3">
      <c r="A493">
        <v>2014</v>
      </c>
      <c r="B493" t="s">
        <v>445</v>
      </c>
      <c r="C493" t="s">
        <v>498</v>
      </c>
      <c r="D493" s="2">
        <v>399976864.21700001</v>
      </c>
      <c r="E493" s="2">
        <v>396881845.72899997</v>
      </c>
      <c r="F493" s="2">
        <v>796858709.94599998</v>
      </c>
      <c r="G493" s="2">
        <v>-3095018.4880000353</v>
      </c>
      <c r="H493" s="2">
        <v>4.2</v>
      </c>
      <c r="I493" s="2">
        <v>10980.99</v>
      </c>
      <c r="J493" s="2">
        <v>124221.6</v>
      </c>
      <c r="K493" s="2">
        <v>4.4000000000000004</v>
      </c>
      <c r="L493" s="2">
        <v>2.8</v>
      </c>
      <c r="M493" s="2">
        <v>4.3</v>
      </c>
      <c r="N493" s="2">
        <v>4.5999999999999996</v>
      </c>
    </row>
    <row r="494" spans="1:14" x14ac:dyDescent="0.3">
      <c r="A494">
        <v>2014</v>
      </c>
      <c r="B494" t="s">
        <v>446</v>
      </c>
      <c r="C494" t="s">
        <v>500</v>
      </c>
      <c r="D494" s="2">
        <v>5131455.4400000004</v>
      </c>
      <c r="E494" s="2">
        <v>5774330.8959999997</v>
      </c>
      <c r="F494" s="2">
        <v>10905786.335999999</v>
      </c>
      <c r="G494" s="2">
        <v>642875.45599999931</v>
      </c>
      <c r="H494" s="2">
        <v>3.1</v>
      </c>
      <c r="I494" s="2">
        <v>4081.02</v>
      </c>
      <c r="J494" s="2">
        <v>2923.8960000000002</v>
      </c>
      <c r="K494" s="2">
        <v>2.6</v>
      </c>
      <c r="L494" s="2">
        <v>2.6</v>
      </c>
      <c r="M494" s="2">
        <v>1.7</v>
      </c>
      <c r="N494" s="2">
        <v>3.1</v>
      </c>
    </row>
    <row r="495" spans="1:14" x14ac:dyDescent="0.3">
      <c r="A495">
        <v>2014</v>
      </c>
      <c r="B495" t="s">
        <v>118</v>
      </c>
      <c r="C495" t="e">
        <v>#N/A</v>
      </c>
      <c r="D495" s="2">
        <v>2366751.42</v>
      </c>
      <c r="E495" s="2">
        <v>440658.74099999998</v>
      </c>
      <c r="F495" s="2">
        <v>2807410.1609999998</v>
      </c>
      <c r="G495" s="2">
        <v>-1926092.679</v>
      </c>
      <c r="H495" s="2">
        <v>3.7</v>
      </c>
      <c r="I495" s="2">
        <v>7389.89</v>
      </c>
      <c r="J495" s="2">
        <v>627.67399999999998</v>
      </c>
      <c r="K495" s="2">
        <v>3.3</v>
      </c>
      <c r="L495" s="2">
        <v>2.9</v>
      </c>
      <c r="M495" s="2">
        <v>4.2</v>
      </c>
      <c r="N495" s="2">
        <v>4.2</v>
      </c>
    </row>
    <row r="496" spans="1:14" x14ac:dyDescent="0.3">
      <c r="A496">
        <v>2014</v>
      </c>
      <c r="B496" t="s">
        <v>257</v>
      </c>
      <c r="C496" t="s">
        <v>488</v>
      </c>
      <c r="D496" s="2">
        <v>46191742.596000001</v>
      </c>
      <c r="E496" s="2">
        <v>23815815.609000001</v>
      </c>
      <c r="F496" s="2">
        <v>70007558.204999998</v>
      </c>
      <c r="G496" s="2">
        <v>-22375926.987</v>
      </c>
      <c r="H496" s="2">
        <v>4.5999999999999996</v>
      </c>
      <c r="I496" s="2">
        <v>3259.72</v>
      </c>
      <c r="J496" s="2">
        <v>34318.082000000002</v>
      </c>
      <c r="K496" s="2">
        <v>4.4000000000000004</v>
      </c>
      <c r="L496" s="2">
        <v>3.8</v>
      </c>
      <c r="M496" s="2">
        <v>5.3</v>
      </c>
      <c r="N496" s="2">
        <v>4.8</v>
      </c>
    </row>
    <row r="497" spans="1:14" x14ac:dyDescent="0.3">
      <c r="A497">
        <v>2014</v>
      </c>
      <c r="B497" t="s">
        <v>258</v>
      </c>
      <c r="C497" t="s">
        <v>276</v>
      </c>
      <c r="D497" s="2">
        <v>8743074.2589999996</v>
      </c>
      <c r="E497" s="2">
        <v>4725331.3619999997</v>
      </c>
      <c r="F497" s="2">
        <v>13468405.620999999</v>
      </c>
      <c r="G497" s="2">
        <v>-4017742.8969999999</v>
      </c>
      <c r="H497" s="2">
        <v>3.7</v>
      </c>
      <c r="I497" s="2">
        <v>619.90700000000004</v>
      </c>
      <c r="J497" s="2">
        <v>27212.382000000001</v>
      </c>
      <c r="K497" s="2">
        <v>3.5</v>
      </c>
      <c r="L497" s="2">
        <v>2.6</v>
      </c>
      <c r="M497" s="2">
        <v>4.2</v>
      </c>
      <c r="N497" s="2">
        <v>4.5</v>
      </c>
    </row>
    <row r="498" spans="1:14" x14ac:dyDescent="0.3">
      <c r="A498">
        <v>2014</v>
      </c>
      <c r="B498" t="s">
        <v>11</v>
      </c>
      <c r="C498" t="s">
        <v>17</v>
      </c>
      <c r="D498" s="2">
        <v>16220180.228</v>
      </c>
      <c r="E498" s="2">
        <v>11451860.539999999</v>
      </c>
      <c r="F498" s="2">
        <v>27672040.767999999</v>
      </c>
      <c r="G498" s="2">
        <v>-4768319.688000001</v>
      </c>
      <c r="H498" s="2">
        <v>2.2999999999999998</v>
      </c>
      <c r="I498" s="2">
        <v>1230.53</v>
      </c>
      <c r="J498" s="2">
        <v>51924.182000000001</v>
      </c>
      <c r="K498" s="2">
        <v>2.4</v>
      </c>
      <c r="L498" s="2">
        <v>1.8</v>
      </c>
      <c r="M498" s="2">
        <v>2.6</v>
      </c>
      <c r="N498" s="2">
        <v>2.5</v>
      </c>
    </row>
    <row r="499" spans="1:14" x14ac:dyDescent="0.3">
      <c r="A499">
        <v>2014</v>
      </c>
      <c r="B499" t="s">
        <v>259</v>
      </c>
      <c r="C499" t="s">
        <v>276</v>
      </c>
      <c r="D499" s="2">
        <v>8530994.3499999996</v>
      </c>
      <c r="E499" s="2">
        <v>4612060</v>
      </c>
      <c r="F499" s="2">
        <v>13143054.35</v>
      </c>
      <c r="G499" s="2">
        <v>-3918934.3499999996</v>
      </c>
      <c r="H499" s="2">
        <v>5.3</v>
      </c>
      <c r="I499" s="2">
        <v>5717.76</v>
      </c>
      <c r="J499" s="2">
        <v>2370.9920000000002</v>
      </c>
      <c r="K499" s="2">
        <v>5.4</v>
      </c>
      <c r="L499" s="2">
        <v>4.2</v>
      </c>
      <c r="M499" s="2">
        <v>6.5</v>
      </c>
      <c r="N499" s="2">
        <v>5.2</v>
      </c>
    </row>
    <row r="500" spans="1:14" x14ac:dyDescent="0.3">
      <c r="A500">
        <v>2014</v>
      </c>
      <c r="B500" t="s">
        <v>448</v>
      </c>
      <c r="C500" t="s">
        <v>487</v>
      </c>
      <c r="D500" s="2">
        <v>7590089.8909999998</v>
      </c>
      <c r="E500" s="2">
        <v>900858.62699999998</v>
      </c>
      <c r="F500" s="2">
        <v>8490948.5179999992</v>
      </c>
      <c r="G500" s="2">
        <v>-6689231.2639999995</v>
      </c>
      <c r="H500" s="2">
        <v>2.9</v>
      </c>
      <c r="I500" s="2">
        <v>705.94</v>
      </c>
      <c r="J500" s="2">
        <v>28323.241000000002</v>
      </c>
      <c r="K500" s="2">
        <v>2.9</v>
      </c>
      <c r="L500" s="2">
        <v>0</v>
      </c>
      <c r="M500" s="2">
        <v>2.2000000000000002</v>
      </c>
      <c r="N500" s="2">
        <v>2.9</v>
      </c>
    </row>
    <row r="501" spans="1:14" x14ac:dyDescent="0.3">
      <c r="A501">
        <v>2014</v>
      </c>
      <c r="B501" t="s">
        <v>117</v>
      </c>
      <c r="C501" t="s">
        <v>488</v>
      </c>
      <c r="D501" s="2">
        <v>589569928.46000004</v>
      </c>
      <c r="E501" s="2">
        <v>672410498.27999997</v>
      </c>
      <c r="F501" s="2">
        <v>1261980426.74</v>
      </c>
      <c r="G501" s="2">
        <v>82840569.819999933</v>
      </c>
      <c r="H501" s="2">
        <v>6.5</v>
      </c>
      <c r="I501" s="2">
        <v>52914.14</v>
      </c>
      <c r="J501" s="2">
        <v>16889.356</v>
      </c>
      <c r="K501" s="2">
        <v>5.7</v>
      </c>
      <c r="L501" s="2">
        <v>0</v>
      </c>
      <c r="M501" s="2">
        <v>7.4</v>
      </c>
      <c r="N501" s="2">
        <v>6.3</v>
      </c>
    </row>
    <row r="502" spans="1:14" x14ac:dyDescent="0.3">
      <c r="A502">
        <v>2014</v>
      </c>
      <c r="B502" t="s">
        <v>449</v>
      </c>
      <c r="C502" t="s">
        <v>497</v>
      </c>
      <c r="D502" s="2">
        <v>42509938.256999999</v>
      </c>
      <c r="E502" s="2">
        <v>41619847.774999999</v>
      </c>
      <c r="F502" s="2">
        <v>84129786.032000005</v>
      </c>
      <c r="G502" s="2">
        <v>-890090.48200000077</v>
      </c>
      <c r="H502" s="2">
        <v>5.0999999999999996</v>
      </c>
      <c r="I502" s="2">
        <v>43857.78</v>
      </c>
      <c r="J502" s="2">
        <v>4566.7</v>
      </c>
      <c r="K502" s="2">
        <v>4.9000000000000004</v>
      </c>
      <c r="L502" s="2">
        <v>3.7</v>
      </c>
      <c r="M502" s="2">
        <v>5.8</v>
      </c>
      <c r="N502" s="2">
        <v>5.9</v>
      </c>
    </row>
    <row r="503" spans="1:14" x14ac:dyDescent="0.3">
      <c r="A503">
        <v>2014</v>
      </c>
      <c r="B503" t="s">
        <v>450</v>
      </c>
      <c r="C503" t="s">
        <v>276</v>
      </c>
      <c r="D503" s="2">
        <v>6945800</v>
      </c>
      <c r="E503" s="2">
        <v>4973501.4340000004</v>
      </c>
      <c r="F503" s="2">
        <v>11919301.434</v>
      </c>
      <c r="G503" s="2">
        <v>-1972298.5659999996</v>
      </c>
      <c r="H503" s="2">
        <v>3.3</v>
      </c>
      <c r="I503" s="2">
        <v>1975.47</v>
      </c>
      <c r="J503" s="2">
        <v>6013.9970000000003</v>
      </c>
      <c r="K503" s="2">
        <v>3.6</v>
      </c>
      <c r="L503" s="2">
        <v>0</v>
      </c>
      <c r="M503" s="2">
        <v>3.2</v>
      </c>
      <c r="N503" s="2">
        <v>3.7</v>
      </c>
    </row>
    <row r="504" spans="1:14" x14ac:dyDescent="0.3">
      <c r="A504">
        <v>2014</v>
      </c>
      <c r="B504" t="s">
        <v>260</v>
      </c>
      <c r="C504" t="s">
        <v>276</v>
      </c>
      <c r="D504" s="2">
        <v>2151091.9649999999</v>
      </c>
      <c r="E504" s="2">
        <v>1444502</v>
      </c>
      <c r="F504" s="2">
        <v>3595593.9649999999</v>
      </c>
      <c r="G504" s="2">
        <v>-706589.96499999985</v>
      </c>
      <c r="H504" s="2">
        <v>3</v>
      </c>
      <c r="I504" s="2">
        <v>481.61200000000002</v>
      </c>
      <c r="J504" s="2">
        <v>19148.219000000001</v>
      </c>
      <c r="K504" s="2">
        <v>3.4</v>
      </c>
      <c r="L504" s="2">
        <v>2.6</v>
      </c>
      <c r="M504" s="2">
        <v>3.4</v>
      </c>
      <c r="N504" s="2">
        <v>3.4</v>
      </c>
    </row>
    <row r="505" spans="1:14" x14ac:dyDescent="0.3">
      <c r="A505">
        <v>2014</v>
      </c>
      <c r="B505" t="s">
        <v>261</v>
      </c>
      <c r="C505" t="s">
        <v>276</v>
      </c>
      <c r="D505" s="2">
        <v>58300000</v>
      </c>
      <c r="E505" s="2">
        <v>102878499.711</v>
      </c>
      <c r="F505" s="2">
        <v>161178499.711</v>
      </c>
      <c r="G505" s="2">
        <v>44578499.710999995</v>
      </c>
      <c r="H505" s="2">
        <v>3.4</v>
      </c>
      <c r="I505" s="2">
        <v>3268.39</v>
      </c>
      <c r="J505" s="2">
        <v>176460.50200000001</v>
      </c>
      <c r="K505" s="2">
        <v>3.4</v>
      </c>
      <c r="L505" s="2">
        <v>1.9</v>
      </c>
      <c r="M505" s="2">
        <v>3.6</v>
      </c>
      <c r="N505" s="2">
        <v>4.8</v>
      </c>
    </row>
    <row r="506" spans="1:14" x14ac:dyDescent="0.3">
      <c r="A506">
        <v>2014</v>
      </c>
      <c r="B506" t="s">
        <v>115</v>
      </c>
      <c r="C506" t="s">
        <v>488</v>
      </c>
      <c r="D506" s="2">
        <v>89439400.934</v>
      </c>
      <c r="E506" s="2">
        <v>144611289.84299999</v>
      </c>
      <c r="F506" s="2">
        <v>234050690.77700001</v>
      </c>
      <c r="G506" s="2">
        <v>55171888.908999994</v>
      </c>
      <c r="H506" s="2">
        <v>0.3</v>
      </c>
      <c r="I506" s="2">
        <v>96837.61</v>
      </c>
      <c r="J506" s="2">
        <v>5140.3109999999997</v>
      </c>
      <c r="K506" s="2">
        <v>3.9</v>
      </c>
      <c r="L506" s="2">
        <v>3.9</v>
      </c>
      <c r="M506" s="2">
        <v>5.7</v>
      </c>
      <c r="N506" s="2">
        <v>6.1</v>
      </c>
    </row>
    <row r="507" spans="1:14" x14ac:dyDescent="0.3">
      <c r="A507">
        <v>2014</v>
      </c>
      <c r="B507" t="s">
        <v>164</v>
      </c>
      <c r="C507" t="s">
        <v>137</v>
      </c>
      <c r="D507" s="2">
        <v>29303100.254999999</v>
      </c>
      <c r="E507" s="2">
        <v>50718324.402999997</v>
      </c>
      <c r="F507" s="2">
        <v>80021424.657999992</v>
      </c>
      <c r="G507" s="2">
        <v>21415224.147999998</v>
      </c>
      <c r="H507" s="2">
        <v>5.9</v>
      </c>
      <c r="I507" s="2">
        <v>21814.15</v>
      </c>
      <c r="J507" s="2">
        <v>3960.9250000000002</v>
      </c>
      <c r="K507" s="2">
        <v>5.7</v>
      </c>
      <c r="L507" s="2">
        <v>0</v>
      </c>
      <c r="M507" s="2">
        <v>5.9</v>
      </c>
      <c r="N507" s="2">
        <v>6.2</v>
      </c>
    </row>
    <row r="508" spans="1:14" x14ac:dyDescent="0.3">
      <c r="A508">
        <v>2014</v>
      </c>
      <c r="B508" t="s">
        <v>451</v>
      </c>
      <c r="C508" t="s">
        <v>487</v>
      </c>
      <c r="D508" s="2">
        <v>47544888.942000002</v>
      </c>
      <c r="E508" s="2">
        <v>24722182.149</v>
      </c>
      <c r="F508" s="2">
        <v>72267071.091000006</v>
      </c>
      <c r="G508" s="2">
        <v>-22822706.793000001</v>
      </c>
      <c r="H508" s="2">
        <v>5.4</v>
      </c>
      <c r="I508" s="2">
        <v>1312.43</v>
      </c>
      <c r="J508" s="2">
        <v>185546.25700000001</v>
      </c>
      <c r="K508" s="2">
        <v>6</v>
      </c>
      <c r="L508" s="2">
        <v>0</v>
      </c>
      <c r="M508" s="2">
        <v>5.2</v>
      </c>
      <c r="N508" s="2">
        <v>5.0999999999999996</v>
      </c>
    </row>
    <row r="509" spans="1:14" x14ac:dyDescent="0.3">
      <c r="A509">
        <v>2014</v>
      </c>
      <c r="B509" t="s">
        <v>453</v>
      </c>
      <c r="C509" t="s">
        <v>498</v>
      </c>
      <c r="D509" s="2">
        <v>24400500</v>
      </c>
      <c r="E509" s="2">
        <v>12959956.513</v>
      </c>
      <c r="F509" s="2">
        <v>37360456.512999997</v>
      </c>
      <c r="G509" s="2">
        <v>-11440543.487</v>
      </c>
      <c r="H509" s="2">
        <v>5</v>
      </c>
      <c r="I509" s="2">
        <v>12756.95</v>
      </c>
      <c r="J509" s="2">
        <v>3903.9859999999999</v>
      </c>
      <c r="K509" s="2">
        <v>4.7</v>
      </c>
      <c r="L509" s="2">
        <v>3.9</v>
      </c>
      <c r="M509" s="2">
        <v>6.3</v>
      </c>
      <c r="N509" s="2">
        <v>6.1</v>
      </c>
    </row>
    <row r="510" spans="1:14" x14ac:dyDescent="0.3">
      <c r="A510">
        <v>2014</v>
      </c>
      <c r="B510" t="s">
        <v>455</v>
      </c>
      <c r="C510" t="s">
        <v>498</v>
      </c>
      <c r="D510" s="2">
        <v>12168557.586999999</v>
      </c>
      <c r="E510" s="2">
        <v>9635735.1870000008</v>
      </c>
      <c r="F510" s="2">
        <v>21804292.774</v>
      </c>
      <c r="G510" s="2">
        <v>-2532822.3999999985</v>
      </c>
      <c r="H510" s="2">
        <v>5.7</v>
      </c>
      <c r="I510" s="2">
        <v>6050.04</v>
      </c>
      <c r="J510" s="2">
        <v>6552.5839999999998</v>
      </c>
      <c r="K510" s="2">
        <v>2.5</v>
      </c>
      <c r="L510" s="2">
        <v>0</v>
      </c>
      <c r="M510" s="2">
        <v>3.2</v>
      </c>
      <c r="N510" s="2">
        <v>2.6</v>
      </c>
    </row>
    <row r="511" spans="1:14" x14ac:dyDescent="0.3">
      <c r="A511">
        <v>2014</v>
      </c>
      <c r="B511" t="s">
        <v>12</v>
      </c>
      <c r="C511" t="s">
        <v>17</v>
      </c>
      <c r="D511" s="2">
        <v>67718868.518999994</v>
      </c>
      <c r="E511" s="2">
        <v>61809755.229999997</v>
      </c>
      <c r="F511" s="2">
        <v>129528623.74899998</v>
      </c>
      <c r="G511" s="2">
        <v>-5909113.2889999971</v>
      </c>
      <c r="H511" s="2">
        <v>3.7</v>
      </c>
      <c r="I511" s="2">
        <v>2849.27</v>
      </c>
      <c r="J511" s="2">
        <v>100102.249</v>
      </c>
      <c r="K511" s="2">
        <v>3.6</v>
      </c>
      <c r="L511" s="2">
        <v>2.2999999999999998</v>
      </c>
      <c r="M511" s="2">
        <v>3.5</v>
      </c>
      <c r="N511" s="2">
        <v>3.6</v>
      </c>
    </row>
    <row r="512" spans="1:14" x14ac:dyDescent="0.3">
      <c r="A512">
        <v>2014</v>
      </c>
      <c r="B512" t="s">
        <v>114</v>
      </c>
      <c r="C512" t="s">
        <v>488</v>
      </c>
      <c r="D512" s="2">
        <v>216687292.345</v>
      </c>
      <c r="E512" s="2">
        <v>214476794.17300001</v>
      </c>
      <c r="F512" s="2">
        <v>431164086.51800001</v>
      </c>
      <c r="G512" s="2">
        <v>-2210498.1719999909</v>
      </c>
      <c r="H512" s="2">
        <v>3.5</v>
      </c>
      <c r="I512" s="2">
        <v>14342.83</v>
      </c>
      <c r="J512" s="2">
        <v>38293.06</v>
      </c>
      <c r="K512" s="2">
        <v>3</v>
      </c>
      <c r="L512" s="2">
        <v>3.8</v>
      </c>
      <c r="M512" s="2">
        <v>3.5</v>
      </c>
      <c r="N512" s="2">
        <v>3.9</v>
      </c>
    </row>
    <row r="513" spans="1:14" x14ac:dyDescent="0.3">
      <c r="A513">
        <v>2014</v>
      </c>
      <c r="B513" t="s">
        <v>113</v>
      </c>
      <c r="C513" t="s">
        <v>488</v>
      </c>
      <c r="D513" s="2">
        <v>78395890.972000003</v>
      </c>
      <c r="E513" s="2">
        <v>63834385.666000001</v>
      </c>
      <c r="F513" s="2">
        <v>142230276.63800001</v>
      </c>
      <c r="G513" s="2">
        <v>-14561505.306000002</v>
      </c>
      <c r="H513" s="2">
        <v>5.6</v>
      </c>
      <c r="I513" s="2">
        <v>22112.54</v>
      </c>
      <c r="J513" s="2">
        <v>10471.168</v>
      </c>
      <c r="K513" s="2">
        <v>6.4</v>
      </c>
      <c r="L513" s="2">
        <v>4.8</v>
      </c>
      <c r="M513" s="2">
        <v>6</v>
      </c>
      <c r="N513" s="2">
        <v>5.3</v>
      </c>
    </row>
    <row r="514" spans="1:14" x14ac:dyDescent="0.3">
      <c r="A514">
        <v>2014</v>
      </c>
      <c r="B514" t="s">
        <v>165</v>
      </c>
      <c r="C514" t="s">
        <v>137</v>
      </c>
      <c r="D514" s="2">
        <v>30447655.949000001</v>
      </c>
      <c r="E514" s="2">
        <v>131591553.318</v>
      </c>
      <c r="F514" s="2">
        <v>162039209.26700002</v>
      </c>
      <c r="G514" s="2">
        <v>101143897.369</v>
      </c>
      <c r="H514" s="2">
        <v>5.6</v>
      </c>
      <c r="I514" s="2">
        <v>93054.14</v>
      </c>
      <c r="J514" s="2">
        <v>2374.4189999999999</v>
      </c>
      <c r="K514" s="2">
        <v>5.4</v>
      </c>
      <c r="L514" s="2">
        <v>0</v>
      </c>
      <c r="M514" s="2">
        <v>5.4</v>
      </c>
      <c r="N514" s="2">
        <v>6.2</v>
      </c>
    </row>
    <row r="515" spans="1:14" x14ac:dyDescent="0.3">
      <c r="A515">
        <v>2014</v>
      </c>
      <c r="B515" t="s">
        <v>111</v>
      </c>
      <c r="C515" t="s">
        <v>488</v>
      </c>
      <c r="D515" s="2">
        <v>77889070.908999994</v>
      </c>
      <c r="E515" s="2">
        <v>69877890.843999997</v>
      </c>
      <c r="F515" s="2">
        <v>147766961.75299999</v>
      </c>
      <c r="G515" s="2">
        <v>-8011180.0649999976</v>
      </c>
      <c r="H515" s="2">
        <v>3.8</v>
      </c>
      <c r="I515" s="2">
        <v>10004.879999999999</v>
      </c>
      <c r="J515" s="2">
        <v>19972.736000000001</v>
      </c>
      <c r="K515" s="2">
        <v>2.8</v>
      </c>
      <c r="L515" s="2">
        <v>2.9</v>
      </c>
      <c r="M515" s="2">
        <v>3.4</v>
      </c>
      <c r="N515" s="2">
        <v>3.6</v>
      </c>
    </row>
    <row r="516" spans="1:14" x14ac:dyDescent="0.3">
      <c r="A516">
        <v>2014</v>
      </c>
      <c r="B516" t="s">
        <v>110</v>
      </c>
      <c r="C516" t="s">
        <v>488</v>
      </c>
      <c r="D516" s="2">
        <v>286648776.87800002</v>
      </c>
      <c r="E516" s="2">
        <v>497833528.84799999</v>
      </c>
      <c r="F516" s="2">
        <v>784482305.72600007</v>
      </c>
      <c r="G516" s="2">
        <v>211184751.96999997</v>
      </c>
      <c r="H516" s="2">
        <v>4.0999999999999996</v>
      </c>
      <c r="I516" s="2">
        <v>14305.57</v>
      </c>
      <c r="J516" s="2">
        <v>143761.378</v>
      </c>
      <c r="K516" s="2">
        <v>2.7</v>
      </c>
      <c r="L516" s="2">
        <v>4.3</v>
      </c>
      <c r="M516" s="2">
        <v>3.9</v>
      </c>
      <c r="N516" s="2">
        <v>4.0999999999999996</v>
      </c>
    </row>
    <row r="517" spans="1:14" x14ac:dyDescent="0.3">
      <c r="A517">
        <v>2014</v>
      </c>
      <c r="B517" t="s">
        <v>262</v>
      </c>
      <c r="C517" t="s">
        <v>276</v>
      </c>
      <c r="D517" s="2">
        <v>2469760</v>
      </c>
      <c r="E517" s="2">
        <v>653364.88600000006</v>
      </c>
      <c r="F517" s="2">
        <v>3123124.8859999999</v>
      </c>
      <c r="G517" s="2">
        <v>-1816395.1140000001</v>
      </c>
      <c r="H517" s="2">
        <v>4.4000000000000004</v>
      </c>
      <c r="I517" s="2">
        <v>727.96900000000005</v>
      </c>
      <c r="J517" s="2">
        <v>11345.357</v>
      </c>
      <c r="K517" s="2">
        <v>4.4000000000000004</v>
      </c>
      <c r="L517" s="2">
        <v>0</v>
      </c>
      <c r="M517" s="2">
        <v>3.6</v>
      </c>
      <c r="N517" s="2">
        <v>5.2</v>
      </c>
    </row>
    <row r="518" spans="1:14" x14ac:dyDescent="0.3">
      <c r="A518">
        <v>2014</v>
      </c>
      <c r="B518" t="s">
        <v>166</v>
      </c>
      <c r="C518" t="s">
        <v>137</v>
      </c>
      <c r="D518" s="2">
        <v>168239638.20300001</v>
      </c>
      <c r="E518" s="2">
        <v>341947182.54400003</v>
      </c>
      <c r="F518" s="2">
        <v>510186820.74700004</v>
      </c>
      <c r="G518" s="2">
        <v>173707544.34100002</v>
      </c>
      <c r="H518" s="2">
        <v>5.3</v>
      </c>
      <c r="I518" s="2">
        <v>24580.47</v>
      </c>
      <c r="J518" s="2">
        <v>30776.722000000002</v>
      </c>
      <c r="K518" s="2">
        <v>5.4</v>
      </c>
      <c r="L518" s="2">
        <v>4.5</v>
      </c>
      <c r="M518" s="2">
        <v>5.8</v>
      </c>
      <c r="N518" s="2">
        <v>5.8</v>
      </c>
    </row>
    <row r="519" spans="1:14" x14ac:dyDescent="0.3">
      <c r="A519">
        <v>2014</v>
      </c>
      <c r="B519" t="s">
        <v>264</v>
      </c>
      <c r="C519" t="s">
        <v>276</v>
      </c>
      <c r="D519" s="2">
        <v>6502674.1710000001</v>
      </c>
      <c r="E519" s="2">
        <v>2750172.1370000001</v>
      </c>
      <c r="F519" s="2">
        <v>9252846.3080000002</v>
      </c>
      <c r="G519" s="2">
        <v>-3752502.034</v>
      </c>
      <c r="H519" s="2">
        <v>4</v>
      </c>
      <c r="I519" s="2">
        <v>1361.35</v>
      </c>
      <c r="J519" s="2">
        <v>14546.111000000001</v>
      </c>
      <c r="K519" s="2">
        <v>4</v>
      </c>
      <c r="L519" s="2">
        <v>2.2999999999999998</v>
      </c>
      <c r="M519" s="2">
        <v>5.2</v>
      </c>
      <c r="N519" s="2">
        <v>4.5999999999999996</v>
      </c>
    </row>
    <row r="520" spans="1:14" x14ac:dyDescent="0.3">
      <c r="A520">
        <v>2014</v>
      </c>
      <c r="B520" t="s">
        <v>109</v>
      </c>
      <c r="C520" t="e">
        <v>#N/A</v>
      </c>
      <c r="D520" s="2">
        <v>20608584.765000001</v>
      </c>
      <c r="E520" s="2">
        <v>14843348.443</v>
      </c>
      <c r="F520" s="2">
        <v>35451933.208000004</v>
      </c>
      <c r="G520" s="2">
        <v>-5765236.3220000006</v>
      </c>
      <c r="H520" s="2">
        <v>3.3</v>
      </c>
      <c r="I520" s="2">
        <v>6598.94</v>
      </c>
      <c r="J520" s="2">
        <v>8884.7119999999995</v>
      </c>
      <c r="K520" s="2">
        <v>2.9</v>
      </c>
      <c r="L520" s="2">
        <v>2.1</v>
      </c>
      <c r="M520" s="2">
        <v>2.6</v>
      </c>
      <c r="N520" s="2">
        <v>3.5</v>
      </c>
    </row>
    <row r="521" spans="1:14" x14ac:dyDescent="0.3">
      <c r="A521">
        <v>2014</v>
      </c>
      <c r="B521" t="s">
        <v>265</v>
      </c>
      <c r="C521" t="s">
        <v>276</v>
      </c>
      <c r="D521" s="2">
        <v>1075327.0660000001</v>
      </c>
      <c r="E521" s="2">
        <v>551249.86</v>
      </c>
      <c r="F521" s="2">
        <v>1626576.926</v>
      </c>
      <c r="G521" s="2">
        <v>-524077.20600000012</v>
      </c>
      <c r="H521" s="2">
        <v>4.7</v>
      </c>
      <c r="I521" s="2">
        <v>14701.37</v>
      </c>
      <c r="J521" s="2">
        <v>93.254000000000005</v>
      </c>
      <c r="K521" s="2">
        <v>4.2</v>
      </c>
      <c r="L521" s="2">
        <v>0</v>
      </c>
      <c r="M521" s="2">
        <v>5</v>
      </c>
      <c r="N521" s="2">
        <v>4.9000000000000004</v>
      </c>
    </row>
    <row r="522" spans="1:14" x14ac:dyDescent="0.3">
      <c r="A522">
        <v>2014</v>
      </c>
      <c r="B522" t="s">
        <v>266</v>
      </c>
      <c r="C522" t="s">
        <v>276</v>
      </c>
      <c r="D522" s="2">
        <v>1568000</v>
      </c>
      <c r="E522" s="2">
        <v>1552000</v>
      </c>
      <c r="F522" s="2">
        <v>3120000</v>
      </c>
      <c r="G522" s="2">
        <v>-16000</v>
      </c>
      <c r="H522" s="2">
        <v>2.9</v>
      </c>
      <c r="I522" s="2">
        <v>721.55799999999999</v>
      </c>
      <c r="J522" s="2">
        <v>7079.1620000000003</v>
      </c>
      <c r="K522" s="2">
        <v>3</v>
      </c>
      <c r="L522" s="2">
        <v>0</v>
      </c>
      <c r="M522" s="2">
        <v>3.4</v>
      </c>
      <c r="N522" s="2">
        <v>2.7</v>
      </c>
    </row>
    <row r="523" spans="1:14" x14ac:dyDescent="0.3">
      <c r="A523">
        <v>2014</v>
      </c>
      <c r="B523" t="s">
        <v>13</v>
      </c>
      <c r="C523" t="s">
        <v>17</v>
      </c>
      <c r="D523" s="2">
        <v>366247321.66000003</v>
      </c>
      <c r="E523" s="2">
        <v>409768670.14300001</v>
      </c>
      <c r="F523" s="2">
        <v>776015991.80299997</v>
      </c>
      <c r="G523" s="2">
        <v>43521348.48299998</v>
      </c>
      <c r="H523" s="2">
        <v>6.3</v>
      </c>
      <c r="I523" s="2">
        <v>57271.72</v>
      </c>
      <c r="J523" s="2">
        <v>5448.3419999999996</v>
      </c>
      <c r="K523" s="2">
        <v>6.1</v>
      </c>
      <c r="L523" s="2">
        <v>0</v>
      </c>
      <c r="M523" s="2">
        <v>6.7</v>
      </c>
      <c r="N523" s="2">
        <v>6.8</v>
      </c>
    </row>
    <row r="524" spans="1:14" x14ac:dyDescent="0.3">
      <c r="A524">
        <v>2014</v>
      </c>
      <c r="B524" t="s">
        <v>107</v>
      </c>
      <c r="C524" t="s">
        <v>488</v>
      </c>
      <c r="D524" s="2">
        <v>33933913.630000003</v>
      </c>
      <c r="E524" s="2">
        <v>35955705.450000003</v>
      </c>
      <c r="F524" s="2">
        <v>69889619.080000013</v>
      </c>
      <c r="G524" s="2">
        <v>2021791.8200000003</v>
      </c>
      <c r="H524" s="2">
        <v>4.9000000000000004</v>
      </c>
      <c r="I524" s="2">
        <v>24243.95</v>
      </c>
      <c r="J524" s="2">
        <v>2070.8449999999998</v>
      </c>
      <c r="K524" s="2">
        <v>5.4</v>
      </c>
      <c r="L524" s="2">
        <v>3.5</v>
      </c>
      <c r="M524" s="2">
        <v>6.1</v>
      </c>
      <c r="N524" s="2">
        <v>4.9000000000000004</v>
      </c>
    </row>
    <row r="525" spans="1:14" x14ac:dyDescent="0.3">
      <c r="A525">
        <v>2014</v>
      </c>
      <c r="B525" t="s">
        <v>268</v>
      </c>
      <c r="C525" t="s">
        <v>276</v>
      </c>
      <c r="D525" s="2">
        <v>99794452.591000006</v>
      </c>
      <c r="E525" s="2">
        <v>92589502.650000006</v>
      </c>
      <c r="F525" s="2">
        <v>192383955.241</v>
      </c>
      <c r="G525" s="2">
        <v>-7204949.9409999996</v>
      </c>
      <c r="H525" s="2">
        <v>5.0999999999999996</v>
      </c>
      <c r="I525" s="2">
        <v>6508.78</v>
      </c>
      <c r="J525" s="2">
        <v>54539.571000000004</v>
      </c>
      <c r="K525" s="2">
        <v>5.0999999999999996</v>
      </c>
      <c r="L525" s="2">
        <v>3.6</v>
      </c>
      <c r="M525" s="2">
        <v>5.6</v>
      </c>
      <c r="N525" s="2">
        <v>6.1</v>
      </c>
    </row>
    <row r="526" spans="1:14" x14ac:dyDescent="0.3">
      <c r="A526">
        <v>2014</v>
      </c>
      <c r="B526" t="s">
        <v>106</v>
      </c>
      <c r="C526" t="s">
        <v>488</v>
      </c>
      <c r="D526" s="2">
        <v>350977772.97000003</v>
      </c>
      <c r="E526" s="2">
        <v>318649311.79400003</v>
      </c>
      <c r="F526" s="2">
        <v>669627084.76400006</v>
      </c>
      <c r="G526" s="2">
        <v>-32328461.175999999</v>
      </c>
      <c r="H526" s="2">
        <v>6.3</v>
      </c>
      <c r="I526" s="2">
        <v>29686.68</v>
      </c>
      <c r="J526" s="2">
        <v>46521.826999999997</v>
      </c>
      <c r="K526" s="2">
        <v>6.5</v>
      </c>
      <c r="L526" s="2">
        <v>6.5</v>
      </c>
      <c r="M526" s="2">
        <v>6</v>
      </c>
      <c r="N526" s="2">
        <v>6.2</v>
      </c>
    </row>
    <row r="527" spans="1:14" x14ac:dyDescent="0.3">
      <c r="A527">
        <v>2014</v>
      </c>
      <c r="B527" t="s">
        <v>463</v>
      </c>
      <c r="C527" t="s">
        <v>487</v>
      </c>
      <c r="D527" s="2">
        <v>19244461.188000001</v>
      </c>
      <c r="E527" s="2">
        <v>11295485.897</v>
      </c>
      <c r="F527" s="2">
        <v>30539947.085000001</v>
      </c>
      <c r="G527" s="2">
        <v>-7948975.2910000011</v>
      </c>
      <c r="H527" s="2">
        <v>5</v>
      </c>
      <c r="I527" s="2">
        <v>3818.4</v>
      </c>
      <c r="J527" s="2">
        <v>20623.563999999998</v>
      </c>
      <c r="K527" s="2">
        <v>5.0999999999999996</v>
      </c>
      <c r="L527" s="2">
        <v>3.7</v>
      </c>
      <c r="M527" s="2">
        <v>4.2</v>
      </c>
      <c r="N527" s="2">
        <v>4.8</v>
      </c>
    </row>
    <row r="528" spans="1:14" x14ac:dyDescent="0.3">
      <c r="A528">
        <v>2014</v>
      </c>
      <c r="B528" t="s">
        <v>464</v>
      </c>
      <c r="C528" t="s">
        <v>498</v>
      </c>
      <c r="D528" s="2">
        <v>1826727.942</v>
      </c>
      <c r="E528" s="2">
        <v>1917670.7860000001</v>
      </c>
      <c r="F528" s="2">
        <v>3744398.7280000001</v>
      </c>
      <c r="G528" s="2">
        <v>90942.844000000041</v>
      </c>
      <c r="H528" s="2">
        <v>4</v>
      </c>
      <c r="I528" s="2">
        <v>9379</v>
      </c>
      <c r="J528" s="2">
        <v>547.928</v>
      </c>
      <c r="K528" s="2">
        <v>4</v>
      </c>
      <c r="L528" s="2">
        <v>0</v>
      </c>
      <c r="M528" s="2">
        <v>4.4000000000000004</v>
      </c>
      <c r="N528" s="2">
        <v>3.6</v>
      </c>
    </row>
    <row r="529" spans="1:14" x14ac:dyDescent="0.3">
      <c r="A529">
        <v>2014</v>
      </c>
      <c r="B529" t="s">
        <v>105</v>
      </c>
      <c r="C529" t="s">
        <v>488</v>
      </c>
      <c r="D529" s="2">
        <v>162257051.13600001</v>
      </c>
      <c r="E529" s="2">
        <v>164680012.83899999</v>
      </c>
      <c r="F529" s="2">
        <v>326937063.97500002</v>
      </c>
      <c r="G529" s="2">
        <v>2422961.7029999793</v>
      </c>
      <c r="H529" s="2">
        <v>5.7</v>
      </c>
      <c r="I529" s="2">
        <v>58930.15</v>
      </c>
      <c r="J529" s="2">
        <v>9689.3760000000002</v>
      </c>
      <c r="K529" s="2">
        <v>5.9</v>
      </c>
      <c r="L529" s="2">
        <v>5</v>
      </c>
      <c r="M529" s="2">
        <v>6.1</v>
      </c>
      <c r="N529" s="2">
        <v>5.9</v>
      </c>
    </row>
    <row r="530" spans="1:14" x14ac:dyDescent="0.3">
      <c r="A530">
        <v>2014</v>
      </c>
      <c r="B530" t="s">
        <v>104</v>
      </c>
      <c r="C530" t="s">
        <v>488</v>
      </c>
      <c r="D530" s="2">
        <v>275053992.63499999</v>
      </c>
      <c r="E530" s="2">
        <v>311145884.17799997</v>
      </c>
      <c r="F530" s="2">
        <v>586199876.81299996</v>
      </c>
      <c r="G530" s="2">
        <v>36091891.542999983</v>
      </c>
      <c r="H530" s="2">
        <v>6.6</v>
      </c>
      <c r="I530" s="2">
        <v>87161.62</v>
      </c>
      <c r="J530" s="2">
        <v>8266.7559999999994</v>
      </c>
      <c r="K530" s="2">
        <v>6</v>
      </c>
      <c r="L530" s="2">
        <v>6.6</v>
      </c>
      <c r="M530" s="2">
        <v>4.9000000000000004</v>
      </c>
      <c r="N530" s="2">
        <v>6.1</v>
      </c>
    </row>
    <row r="531" spans="1:14" x14ac:dyDescent="0.3">
      <c r="A531">
        <v>2014</v>
      </c>
      <c r="B531" t="s">
        <v>465</v>
      </c>
      <c r="C531" t="s">
        <v>137</v>
      </c>
      <c r="D531" s="2">
        <v>4297400</v>
      </c>
      <c r="E531" s="2">
        <v>959243.07700000005</v>
      </c>
      <c r="F531" s="2">
        <v>5256643.0769999996</v>
      </c>
      <c r="G531" s="2">
        <v>-3338156.923</v>
      </c>
      <c r="H531" s="2">
        <v>3.4</v>
      </c>
      <c r="I531" s="2">
        <v>1105.2</v>
      </c>
      <c r="J531" s="2">
        <v>8362.7450000000008</v>
      </c>
      <c r="K531" s="2">
        <v>3</v>
      </c>
      <c r="L531" s="2">
        <v>3</v>
      </c>
      <c r="M531" s="2">
        <v>2.1</v>
      </c>
      <c r="N531" s="2">
        <v>4</v>
      </c>
    </row>
    <row r="532" spans="1:14" x14ac:dyDescent="0.3">
      <c r="A532">
        <v>2014</v>
      </c>
      <c r="B532" t="s">
        <v>14</v>
      </c>
      <c r="C532" t="s">
        <v>17</v>
      </c>
      <c r="D532" s="2">
        <v>227931507.41299999</v>
      </c>
      <c r="E532" s="2">
        <v>227572764.09599999</v>
      </c>
      <c r="F532" s="2">
        <v>455504271.50899994</v>
      </c>
      <c r="G532" s="2">
        <v>-358743.31700000167</v>
      </c>
      <c r="H532" s="2">
        <v>4.0999999999999996</v>
      </c>
      <c r="I532" s="2">
        <v>6079.69</v>
      </c>
      <c r="J532" s="2">
        <v>68416.771999999997</v>
      </c>
      <c r="K532" s="2">
        <v>4.5</v>
      </c>
      <c r="L532" s="2">
        <v>2.4</v>
      </c>
      <c r="M532" s="2">
        <v>4.5</v>
      </c>
      <c r="N532" s="2">
        <v>5.3</v>
      </c>
    </row>
    <row r="533" spans="1:14" x14ac:dyDescent="0.3">
      <c r="A533">
        <v>2014</v>
      </c>
      <c r="B533" t="s">
        <v>15</v>
      </c>
      <c r="C533" t="s">
        <v>17</v>
      </c>
      <c r="D533" s="2">
        <v>884643.23800000001</v>
      </c>
      <c r="E533" s="2">
        <v>15712.300999999999</v>
      </c>
      <c r="F533" s="2">
        <v>900355.53899999999</v>
      </c>
      <c r="G533" s="2">
        <v>-868930.93700000003</v>
      </c>
      <c r="H533" s="2">
        <v>2.9</v>
      </c>
      <c r="I533" s="2">
        <v>3494.85</v>
      </c>
      <c r="J533" s="2">
        <v>1212.8140000000001</v>
      </c>
      <c r="K533" s="2">
        <v>1.9</v>
      </c>
      <c r="L533" s="2">
        <v>0</v>
      </c>
      <c r="M533" s="2">
        <v>2.2000000000000002</v>
      </c>
      <c r="N533" s="2">
        <v>2.2000000000000002</v>
      </c>
    </row>
    <row r="534" spans="1:14" x14ac:dyDescent="0.3">
      <c r="A534">
        <v>2014</v>
      </c>
      <c r="B534" t="s">
        <v>467</v>
      </c>
      <c r="C534" t="s">
        <v>498</v>
      </c>
      <c r="D534" s="2">
        <v>11411688.219000001</v>
      </c>
      <c r="E534" s="2">
        <v>14526144.923</v>
      </c>
      <c r="F534" s="2">
        <v>25937833.142000001</v>
      </c>
      <c r="G534" s="2">
        <v>3114456.7039999999</v>
      </c>
      <c r="H534" s="2">
        <v>4.5999999999999996</v>
      </c>
      <c r="I534" s="2">
        <v>20288.060000000001</v>
      </c>
      <c r="J534" s="2">
        <v>1354.4929999999999</v>
      </c>
      <c r="K534" s="2">
        <v>4</v>
      </c>
      <c r="L534" s="2">
        <v>0</v>
      </c>
      <c r="M534" s="2">
        <v>4.2</v>
      </c>
      <c r="N534" s="2">
        <v>4.8</v>
      </c>
    </row>
    <row r="535" spans="1:14" x14ac:dyDescent="0.3">
      <c r="A535">
        <v>2014</v>
      </c>
      <c r="B535" t="s">
        <v>271</v>
      </c>
      <c r="C535" t="s">
        <v>276</v>
      </c>
      <c r="D535" s="2">
        <v>24793340.074999999</v>
      </c>
      <c r="E535" s="2">
        <v>16759747.696</v>
      </c>
      <c r="F535" s="2">
        <v>41553087.770999998</v>
      </c>
      <c r="G535" s="2">
        <v>-8033592.3789999988</v>
      </c>
      <c r="H535" s="2">
        <v>5.5</v>
      </c>
      <c r="I535" s="2">
        <v>4274.47</v>
      </c>
      <c r="J535" s="2">
        <v>11143.907999999999</v>
      </c>
      <c r="K535" s="2">
        <v>5.3</v>
      </c>
      <c r="L535" s="2">
        <v>4.8</v>
      </c>
      <c r="M535" s="2">
        <v>5.6</v>
      </c>
      <c r="N535" s="2">
        <v>6.3</v>
      </c>
    </row>
    <row r="536" spans="1:14" x14ac:dyDescent="0.3">
      <c r="A536">
        <v>2014</v>
      </c>
      <c r="B536" t="s">
        <v>168</v>
      </c>
      <c r="C536" t="s">
        <v>137</v>
      </c>
      <c r="D536" s="2">
        <v>242177117.07300001</v>
      </c>
      <c r="E536" s="2">
        <v>157610157.69</v>
      </c>
      <c r="F536" s="2">
        <v>399787274.76300001</v>
      </c>
      <c r="G536" s="2">
        <v>-84566959.383000016</v>
      </c>
      <c r="H536" s="2">
        <v>4.4000000000000004</v>
      </c>
      <c r="I536" s="2">
        <v>12022.18</v>
      </c>
      <c r="J536" s="2">
        <v>77030.627999999997</v>
      </c>
      <c r="K536" s="2">
        <v>4.5</v>
      </c>
      <c r="L536" s="2">
        <v>2.8</v>
      </c>
      <c r="M536" s="2">
        <v>5</v>
      </c>
      <c r="N536" s="2">
        <v>5.6</v>
      </c>
    </row>
    <row r="537" spans="1:14" x14ac:dyDescent="0.3">
      <c r="A537">
        <v>2014</v>
      </c>
      <c r="B537" t="s">
        <v>272</v>
      </c>
      <c r="C537" t="s">
        <v>276</v>
      </c>
      <c r="D537" s="2">
        <v>6073527.8020000001</v>
      </c>
      <c r="E537" s="2">
        <v>2261964.4440000001</v>
      </c>
      <c r="F537" s="2">
        <v>8335492.2460000003</v>
      </c>
      <c r="G537" s="2">
        <v>-3811563.358</v>
      </c>
      <c r="H537" s="2">
        <v>3.6</v>
      </c>
      <c r="I537" s="2">
        <v>775.09500000000003</v>
      </c>
      <c r="J537" s="2">
        <v>38833.338000000003</v>
      </c>
      <c r="K537" s="2">
        <v>3.4</v>
      </c>
      <c r="L537" s="2">
        <v>2.6</v>
      </c>
      <c r="M537" s="2">
        <v>3.9</v>
      </c>
      <c r="N537" s="2">
        <v>4.3</v>
      </c>
    </row>
    <row r="538" spans="1:14" x14ac:dyDescent="0.3">
      <c r="A538">
        <v>2014</v>
      </c>
      <c r="B538" t="s">
        <v>103</v>
      </c>
      <c r="C538" t="s">
        <v>488</v>
      </c>
      <c r="D538" s="2">
        <v>54381409.090000004</v>
      </c>
      <c r="E538" s="2">
        <v>53913302.425999999</v>
      </c>
      <c r="F538" s="2">
        <v>108294711.516</v>
      </c>
      <c r="G538" s="2">
        <v>-468106.66400000453</v>
      </c>
      <c r="H538" s="2">
        <v>4.0999999999999996</v>
      </c>
      <c r="I538" s="2">
        <v>3053.61</v>
      </c>
      <c r="J538" s="2">
        <v>44883.425999999999</v>
      </c>
      <c r="K538" s="2">
        <v>2.2000000000000002</v>
      </c>
      <c r="L538" s="2">
        <v>4.3</v>
      </c>
      <c r="M538" s="2">
        <v>3.3</v>
      </c>
      <c r="N538" s="2">
        <v>3.8</v>
      </c>
    </row>
    <row r="539" spans="1:14" x14ac:dyDescent="0.3">
      <c r="A539">
        <v>2014</v>
      </c>
      <c r="B539" t="s">
        <v>169</v>
      </c>
      <c r="C539" t="s">
        <v>137</v>
      </c>
      <c r="D539" s="2">
        <v>298611277.36199999</v>
      </c>
      <c r="E539" s="2">
        <v>380339616.26300001</v>
      </c>
      <c r="F539" s="2">
        <v>678950893.625</v>
      </c>
      <c r="G539" s="2">
        <v>81728338.901000023</v>
      </c>
      <c r="H539" s="2">
        <v>6.3</v>
      </c>
      <c r="I539" s="2">
        <v>43340.02</v>
      </c>
      <c r="J539" s="2">
        <v>9070.8670000000002</v>
      </c>
      <c r="K539" s="2">
        <v>6.2</v>
      </c>
      <c r="L539" s="2">
        <v>0</v>
      </c>
      <c r="M539" s="2">
        <v>6.4</v>
      </c>
      <c r="N539" s="2">
        <v>6.3</v>
      </c>
    </row>
    <row r="540" spans="1:14" x14ac:dyDescent="0.3">
      <c r="A540">
        <v>2014</v>
      </c>
      <c r="B540" t="s">
        <v>102</v>
      </c>
      <c r="C540" t="s">
        <v>488</v>
      </c>
      <c r="D540" s="2">
        <v>694344323.26100004</v>
      </c>
      <c r="E540" s="2">
        <v>511145442.935</v>
      </c>
      <c r="F540" s="2">
        <v>1205489766.1960001</v>
      </c>
      <c r="G540" s="2">
        <v>-183198880.32600003</v>
      </c>
      <c r="H540" s="2">
        <v>4.7</v>
      </c>
      <c r="I540" s="2">
        <v>47003.88</v>
      </c>
      <c r="J540" s="2">
        <v>65261.245000000003</v>
      </c>
      <c r="K540" s="2">
        <v>4.9000000000000004</v>
      </c>
      <c r="L540" s="2">
        <v>3.1</v>
      </c>
      <c r="M540" s="2">
        <v>4.9000000000000004</v>
      </c>
      <c r="N540" s="2">
        <v>6.1</v>
      </c>
    </row>
    <row r="541" spans="1:14" x14ac:dyDescent="0.3">
      <c r="A541">
        <v>2014</v>
      </c>
      <c r="B541" t="s">
        <v>273</v>
      </c>
      <c r="C541" t="s">
        <v>276</v>
      </c>
      <c r="D541" s="2">
        <v>12691109.568</v>
      </c>
      <c r="E541" s="2">
        <v>4627500</v>
      </c>
      <c r="F541" s="2">
        <v>17318609.568</v>
      </c>
      <c r="G541" s="2">
        <v>-8063609.568</v>
      </c>
      <c r="H541" s="2">
        <v>3.2</v>
      </c>
      <c r="I541" s="2">
        <v>1069.71</v>
      </c>
      <c r="J541" s="2">
        <v>52234.868999999999</v>
      </c>
      <c r="K541" s="2">
        <v>3</v>
      </c>
      <c r="L541" s="2">
        <v>2</v>
      </c>
      <c r="M541" s="2">
        <v>3.3</v>
      </c>
      <c r="N541" s="2">
        <v>2.8</v>
      </c>
    </row>
    <row r="542" spans="1:14" x14ac:dyDescent="0.3">
      <c r="A542">
        <v>2014</v>
      </c>
      <c r="B542" t="s">
        <v>485</v>
      </c>
      <c r="C542" t="s">
        <v>499</v>
      </c>
      <c r="D542" s="2">
        <v>2410855476.2069998</v>
      </c>
      <c r="E542" s="2">
        <v>1619742863.865</v>
      </c>
      <c r="F542" s="2">
        <v>4030598340.0719995</v>
      </c>
      <c r="G542" s="2">
        <v>-791112612.34199977</v>
      </c>
      <c r="H542" s="2">
        <v>5.8</v>
      </c>
      <c r="I542" s="2">
        <v>54992.73</v>
      </c>
      <c r="J542" s="2">
        <v>321504.60399999999</v>
      </c>
      <c r="K542" s="2">
        <v>5.7</v>
      </c>
      <c r="L542" s="2">
        <v>4.9000000000000004</v>
      </c>
      <c r="M542" s="2">
        <v>5.7</v>
      </c>
      <c r="N542" s="2">
        <v>6.1</v>
      </c>
    </row>
    <row r="543" spans="1:14" x14ac:dyDescent="0.3">
      <c r="A543">
        <v>2014</v>
      </c>
      <c r="B543" t="s">
        <v>470</v>
      </c>
      <c r="C543" t="s">
        <v>498</v>
      </c>
      <c r="D543" s="2">
        <v>10762296.786</v>
      </c>
      <c r="E543" s="2">
        <v>9165707.5940000005</v>
      </c>
      <c r="F543" s="2">
        <v>19928004.380000003</v>
      </c>
      <c r="G543" s="2">
        <v>-1596589.1919999998</v>
      </c>
      <c r="H543" s="2">
        <v>4</v>
      </c>
      <c r="I543" s="2">
        <v>16572.36</v>
      </c>
      <c r="J543" s="2">
        <v>3419.5459999999998</v>
      </c>
      <c r="K543" s="2">
        <v>0.5</v>
      </c>
      <c r="L543" s="2">
        <v>1.3</v>
      </c>
      <c r="M543" s="2">
        <v>4.7</v>
      </c>
      <c r="N543" s="2">
        <v>4</v>
      </c>
    </row>
    <row r="544" spans="1:14" x14ac:dyDescent="0.3">
      <c r="A544">
        <v>2014</v>
      </c>
      <c r="B544" t="s">
        <v>486</v>
      </c>
      <c r="C544" t="s">
        <v>498</v>
      </c>
      <c r="D544" s="2">
        <v>40136041.397</v>
      </c>
      <c r="E544" s="2">
        <v>74047458.574000001</v>
      </c>
      <c r="F544" s="2">
        <v>114183499.971</v>
      </c>
      <c r="G544" s="2">
        <v>33911417.177000001</v>
      </c>
      <c r="H544" s="2">
        <v>2.6</v>
      </c>
      <c r="I544" s="2">
        <v>7029.89</v>
      </c>
      <c r="J544" s="2">
        <v>30738.378000000001</v>
      </c>
      <c r="K544" s="2">
        <v>2.6</v>
      </c>
      <c r="L544" s="2">
        <v>1.6</v>
      </c>
      <c r="M544" s="2">
        <v>2.6</v>
      </c>
      <c r="N544" s="2">
        <v>2.7</v>
      </c>
    </row>
    <row r="545" spans="1:14" x14ac:dyDescent="0.3">
      <c r="A545">
        <v>2014</v>
      </c>
      <c r="B545" t="s">
        <v>16</v>
      </c>
      <c r="C545" t="s">
        <v>17</v>
      </c>
      <c r="D545" s="2">
        <v>147839047.55899999</v>
      </c>
      <c r="E545" s="2">
        <v>150217138.752</v>
      </c>
      <c r="F545" s="2">
        <v>298056186.31099999</v>
      </c>
      <c r="G545" s="2">
        <v>2378091.1930000186</v>
      </c>
      <c r="H545" s="2">
        <v>3.3</v>
      </c>
      <c r="I545" s="2">
        <v>2047.43</v>
      </c>
      <c r="J545" s="2">
        <v>92544.914999999994</v>
      </c>
      <c r="K545" s="2">
        <v>3.2</v>
      </c>
      <c r="L545" s="2">
        <v>3</v>
      </c>
      <c r="M545" s="2">
        <v>3.7</v>
      </c>
      <c r="N545" s="2">
        <v>4</v>
      </c>
    </row>
    <row r="546" spans="1:14" x14ac:dyDescent="0.3">
      <c r="A546">
        <v>2014</v>
      </c>
      <c r="B546" t="s">
        <v>170</v>
      </c>
      <c r="C546" t="s">
        <v>137</v>
      </c>
      <c r="D546" s="2">
        <v>12041580.986</v>
      </c>
      <c r="E546" s="2">
        <v>7792000</v>
      </c>
      <c r="F546" s="2">
        <v>19833580.986000001</v>
      </c>
      <c r="G546" s="2">
        <v>-4249580.9859999996</v>
      </c>
      <c r="H546" s="2">
        <v>5</v>
      </c>
      <c r="I546" s="2">
        <v>1574.25</v>
      </c>
      <c r="J546" s="2">
        <v>26246.327000000001</v>
      </c>
      <c r="K546" s="2">
        <v>4.3</v>
      </c>
      <c r="L546" s="2">
        <v>0</v>
      </c>
      <c r="M546" s="2">
        <v>4.9000000000000004</v>
      </c>
      <c r="N546" s="2">
        <v>5.9</v>
      </c>
    </row>
    <row r="547" spans="1:14" x14ac:dyDescent="0.3">
      <c r="A547">
        <v>2014</v>
      </c>
      <c r="B547" t="s">
        <v>274</v>
      </c>
      <c r="C547" t="s">
        <v>276</v>
      </c>
      <c r="D547" s="2">
        <v>9539024.0710000005</v>
      </c>
      <c r="E547" s="2">
        <v>9687918.2349999994</v>
      </c>
      <c r="F547" s="2">
        <v>19226942.306000002</v>
      </c>
      <c r="G547" s="2">
        <v>148894.16399999894</v>
      </c>
      <c r="H547" s="2">
        <v>3.7</v>
      </c>
      <c r="I547" s="2">
        <v>1727.03</v>
      </c>
      <c r="J547" s="2">
        <v>15620.974</v>
      </c>
      <c r="K547" s="2">
        <v>3.6</v>
      </c>
      <c r="L547" s="2">
        <v>3</v>
      </c>
      <c r="M547" s="2">
        <v>2.7</v>
      </c>
      <c r="N547" s="2">
        <v>3.5</v>
      </c>
    </row>
    <row r="548" spans="1:14" x14ac:dyDescent="0.3">
      <c r="A548">
        <v>2014</v>
      </c>
      <c r="B548" t="s">
        <v>275</v>
      </c>
      <c r="C548" t="s">
        <v>276</v>
      </c>
      <c r="D548" s="2">
        <v>4200000</v>
      </c>
      <c r="E548" s="2">
        <v>3866377.8730000001</v>
      </c>
      <c r="F548" s="2">
        <v>8066377.8729999997</v>
      </c>
      <c r="G548" s="2">
        <v>-333622.12699999986</v>
      </c>
      <c r="H548" s="2">
        <v>3.1</v>
      </c>
      <c r="I548" s="2">
        <v>1415.03</v>
      </c>
      <c r="J548" s="2">
        <v>15411.674999999999</v>
      </c>
      <c r="K548" s="2">
        <v>3.3</v>
      </c>
      <c r="L548" s="2">
        <v>2.2000000000000002</v>
      </c>
      <c r="M548" s="2">
        <v>3.6</v>
      </c>
      <c r="N548" s="2">
        <v>3.3</v>
      </c>
    </row>
    <row r="549" spans="1:14" x14ac:dyDescent="0.3">
      <c r="A549">
        <v>2016</v>
      </c>
      <c r="B549" t="s">
        <v>98</v>
      </c>
      <c r="C549" t="s">
        <v>488</v>
      </c>
      <c r="D549" s="2">
        <v>4669289.9129999997</v>
      </c>
      <c r="E549" s="2">
        <v>1962117.416</v>
      </c>
      <c r="F549" s="2">
        <v>6631407.3289999999</v>
      </c>
      <c r="G549" s="2">
        <v>-2707172.4969999995</v>
      </c>
      <c r="H549" s="2">
        <v>4.0999999999999996</v>
      </c>
      <c r="I549" s="2">
        <v>4126.5600000000004</v>
      </c>
      <c r="J549" s="2">
        <v>2926.348</v>
      </c>
      <c r="K549" s="2">
        <v>4.4000000000000004</v>
      </c>
      <c r="L549" s="2">
        <v>1.4</v>
      </c>
      <c r="M549" s="2">
        <v>4.2</v>
      </c>
      <c r="N549" s="2">
        <v>4.4000000000000004</v>
      </c>
    </row>
    <row r="550" spans="1:14" x14ac:dyDescent="0.3">
      <c r="A550">
        <v>2016</v>
      </c>
      <c r="B550" t="s">
        <v>224</v>
      </c>
      <c r="C550" t="s">
        <v>487</v>
      </c>
      <c r="D550" s="2">
        <v>47090683.586000003</v>
      </c>
      <c r="E550" s="2">
        <v>29992101.469999999</v>
      </c>
      <c r="F550" s="2">
        <v>77082785.055999994</v>
      </c>
      <c r="G550" s="2">
        <v>-17098582.116000004</v>
      </c>
      <c r="H550" s="2">
        <v>3.3</v>
      </c>
      <c r="I550" s="2">
        <v>3921.29</v>
      </c>
      <c r="J550" s="2">
        <v>40606.052000000003</v>
      </c>
      <c r="K550" s="2">
        <v>3.2</v>
      </c>
      <c r="L550" s="2">
        <v>3</v>
      </c>
      <c r="M550" s="2">
        <v>3.2</v>
      </c>
      <c r="N550" s="2">
        <v>3.2</v>
      </c>
    </row>
    <row r="551" spans="1:14" x14ac:dyDescent="0.3">
      <c r="A551">
        <v>2016</v>
      </c>
      <c r="B551" t="s">
        <v>411</v>
      </c>
      <c r="C551" t="s">
        <v>498</v>
      </c>
      <c r="D551" s="2">
        <v>55609517.490999997</v>
      </c>
      <c r="E551" s="2">
        <v>57733350.413999997</v>
      </c>
      <c r="F551" s="2">
        <v>113342867.905</v>
      </c>
      <c r="G551" s="2">
        <v>2123832.9230000004</v>
      </c>
      <c r="H551" s="2">
        <v>3.1</v>
      </c>
      <c r="I551" s="2">
        <v>12772.87</v>
      </c>
      <c r="J551" s="2">
        <v>43847.43</v>
      </c>
      <c r="K551" s="2">
        <v>3.1</v>
      </c>
      <c r="L551" s="2">
        <v>2.1</v>
      </c>
      <c r="M551" s="2">
        <v>3.8</v>
      </c>
      <c r="N551" s="2">
        <v>4.0999999999999996</v>
      </c>
    </row>
    <row r="552" spans="1:14" x14ac:dyDescent="0.3">
      <c r="A552">
        <v>2016</v>
      </c>
      <c r="B552" t="s">
        <v>155</v>
      </c>
      <c r="C552" t="s">
        <v>137</v>
      </c>
      <c r="D552" s="2">
        <v>3218457.7059999998</v>
      </c>
      <c r="E552" s="2">
        <v>1807789.51</v>
      </c>
      <c r="F552" s="2">
        <v>5026247.216</v>
      </c>
      <c r="G552" s="2">
        <v>-1410668.1959999998</v>
      </c>
      <c r="H552" s="2">
        <v>4.3</v>
      </c>
      <c r="I552" s="2">
        <v>3526.34</v>
      </c>
      <c r="J552" s="2">
        <v>2924.8159999999998</v>
      </c>
      <c r="K552" s="2">
        <v>3.8</v>
      </c>
      <c r="L552" s="2">
        <v>2.7</v>
      </c>
      <c r="M552" s="2">
        <v>2.4</v>
      </c>
      <c r="N552" s="2">
        <v>4.9000000000000004</v>
      </c>
    </row>
    <row r="553" spans="1:14" x14ac:dyDescent="0.3">
      <c r="A553">
        <v>2016</v>
      </c>
      <c r="B553" t="s">
        <v>413</v>
      </c>
      <c r="C553" t="s">
        <v>497</v>
      </c>
      <c r="D553" s="2">
        <v>189406027.94100001</v>
      </c>
      <c r="E553" s="2">
        <v>189629974.55899999</v>
      </c>
      <c r="F553" s="2">
        <v>379036002.5</v>
      </c>
      <c r="G553" s="2">
        <v>223946.61799997091</v>
      </c>
      <c r="H553" s="2">
        <v>4.8</v>
      </c>
      <c r="I553" s="2">
        <v>51982.83</v>
      </c>
      <c r="J553" s="2">
        <v>24125.848000000002</v>
      </c>
      <c r="K553" s="2">
        <v>4.8</v>
      </c>
      <c r="L553" s="2">
        <v>4</v>
      </c>
      <c r="M553" s="2">
        <v>4.9000000000000004</v>
      </c>
      <c r="N553" s="2">
        <v>5.3</v>
      </c>
    </row>
    <row r="554" spans="1:14" x14ac:dyDescent="0.3">
      <c r="A554">
        <v>2016</v>
      </c>
      <c r="B554" t="s">
        <v>99</v>
      </c>
      <c r="C554" t="s">
        <v>488</v>
      </c>
      <c r="D554" s="2">
        <v>149987386.05500001</v>
      </c>
      <c r="E554" s="2">
        <v>144700690.21599999</v>
      </c>
      <c r="F554" s="2">
        <v>294688076.27100003</v>
      </c>
      <c r="G554" s="2">
        <v>-5286695.8390000165</v>
      </c>
      <c r="H554" s="2">
        <v>5.9</v>
      </c>
      <c r="I554" s="2">
        <v>45105.75</v>
      </c>
      <c r="J554" s="2">
        <v>8712.1370000000006</v>
      </c>
      <c r="K554" s="2">
        <v>6.5</v>
      </c>
      <c r="L554" s="2">
        <v>6.3</v>
      </c>
      <c r="M554" s="2">
        <v>5.2</v>
      </c>
      <c r="N554" s="2">
        <v>5.9</v>
      </c>
    </row>
    <row r="555" spans="1:14" x14ac:dyDescent="0.3">
      <c r="A555">
        <v>2016</v>
      </c>
      <c r="B555" t="s">
        <v>156</v>
      </c>
      <c r="C555" t="s">
        <v>137</v>
      </c>
      <c r="D555" s="2">
        <v>8472499.9159999993</v>
      </c>
      <c r="E555" s="2">
        <v>13380818.567</v>
      </c>
      <c r="F555" s="2">
        <v>21853318.482999999</v>
      </c>
      <c r="G555" s="2">
        <v>4908318.6510000005</v>
      </c>
      <c r="H555" s="2">
        <v>4.8</v>
      </c>
      <c r="I555" s="2">
        <v>3897.71</v>
      </c>
      <c r="J555" s="2">
        <v>9725.3760000000002</v>
      </c>
      <c r="K555" s="2">
        <v>4.4000000000000004</v>
      </c>
      <c r="L555" s="2">
        <v>4.2</v>
      </c>
      <c r="M555" s="2">
        <v>4.3</v>
      </c>
      <c r="N555" s="2">
        <v>5.7</v>
      </c>
    </row>
    <row r="556" spans="1:14" x14ac:dyDescent="0.3">
      <c r="A556">
        <v>2016</v>
      </c>
      <c r="B556" t="s">
        <v>157</v>
      </c>
      <c r="C556" t="s">
        <v>137</v>
      </c>
      <c r="D556" s="2">
        <v>9168980.0130000003</v>
      </c>
      <c r="E556" s="2">
        <v>12892354.638</v>
      </c>
      <c r="F556" s="2">
        <v>22061334.651000001</v>
      </c>
      <c r="G556" s="2">
        <v>3723374.625</v>
      </c>
      <c r="H556" s="2">
        <v>6.5</v>
      </c>
      <c r="I556" s="2">
        <v>22651.91</v>
      </c>
      <c r="J556" s="2">
        <v>1425.171</v>
      </c>
      <c r="K556" s="2">
        <v>6.3</v>
      </c>
      <c r="L556" s="2">
        <v>0</v>
      </c>
      <c r="M556" s="2">
        <v>6.5</v>
      </c>
      <c r="N556" s="2">
        <v>6.4</v>
      </c>
    </row>
    <row r="557" spans="1:14" x14ac:dyDescent="0.3">
      <c r="A557">
        <v>2016</v>
      </c>
      <c r="B557" t="s">
        <v>414</v>
      </c>
      <c r="C557" t="s">
        <v>487</v>
      </c>
      <c r="D557" s="2">
        <v>44832100</v>
      </c>
      <c r="E557" s="2">
        <v>34199779.104999997</v>
      </c>
      <c r="F557" s="2">
        <v>79031879.104999989</v>
      </c>
      <c r="G557" s="2">
        <v>-10632320.895000003</v>
      </c>
      <c r="H557" s="2">
        <v>2.8</v>
      </c>
      <c r="I557" s="2">
        <v>1458.85</v>
      </c>
      <c r="J557" s="2">
        <v>162951.56</v>
      </c>
      <c r="K557" s="2">
        <v>2.9</v>
      </c>
      <c r="L557" s="2">
        <v>2.7</v>
      </c>
      <c r="M557" s="2">
        <v>3.5</v>
      </c>
      <c r="N557" s="2">
        <v>3.2</v>
      </c>
    </row>
    <row r="558" spans="1:14" x14ac:dyDescent="0.3">
      <c r="A558">
        <v>2016</v>
      </c>
      <c r="B558" t="s">
        <v>415</v>
      </c>
      <c r="C558" t="s">
        <v>498</v>
      </c>
      <c r="D558" s="2">
        <v>1621269.7590000001</v>
      </c>
      <c r="E558" s="2">
        <v>516825.88199999998</v>
      </c>
      <c r="F558" s="2">
        <v>2138095.6409999998</v>
      </c>
      <c r="G558" s="2">
        <v>-1104443.8770000001</v>
      </c>
      <c r="H558" s="2">
        <v>5.0999999999999996</v>
      </c>
      <c r="I558" s="2">
        <v>16984.990000000002</v>
      </c>
      <c r="J558" s="2">
        <v>284.99599999999998</v>
      </c>
      <c r="K558" s="2">
        <v>4.5</v>
      </c>
      <c r="L558" s="2">
        <v>0</v>
      </c>
      <c r="M558" s="2">
        <v>4.9000000000000004</v>
      </c>
      <c r="N558" s="2">
        <v>5.3</v>
      </c>
    </row>
    <row r="559" spans="1:14" x14ac:dyDescent="0.3">
      <c r="A559">
        <v>2016</v>
      </c>
      <c r="B559" t="s">
        <v>101</v>
      </c>
      <c r="C559" t="s">
        <v>488</v>
      </c>
      <c r="D559" s="2">
        <v>372712712.54400003</v>
      </c>
      <c r="E559" s="2">
        <v>398033265.36000001</v>
      </c>
      <c r="F559" s="2">
        <v>770745977.90400004</v>
      </c>
      <c r="G559" s="2">
        <v>25320552.815999985</v>
      </c>
      <c r="H559" s="2">
        <v>6.2</v>
      </c>
      <c r="I559" s="2">
        <v>41545.96</v>
      </c>
      <c r="J559" s="2">
        <v>11358.379000000001</v>
      </c>
      <c r="K559" s="2">
        <v>5.4</v>
      </c>
      <c r="L559" s="2">
        <v>6.1</v>
      </c>
      <c r="M559" s="2">
        <v>7.1</v>
      </c>
      <c r="N559" s="2">
        <v>6.5</v>
      </c>
    </row>
    <row r="560" spans="1:14" x14ac:dyDescent="0.3">
      <c r="A560">
        <v>2016</v>
      </c>
      <c r="B560" t="s">
        <v>226</v>
      </c>
      <c r="C560" t="s">
        <v>276</v>
      </c>
      <c r="D560" s="2">
        <v>2630157.5989999999</v>
      </c>
      <c r="E560" s="2">
        <v>1774303.682</v>
      </c>
      <c r="F560" s="2">
        <v>4404461.2809999995</v>
      </c>
      <c r="G560" s="2">
        <v>-855853.9169999999</v>
      </c>
      <c r="H560" s="2">
        <v>2.4</v>
      </c>
      <c r="I560" s="2">
        <v>791.495</v>
      </c>
      <c r="J560" s="2">
        <v>10872.298000000001</v>
      </c>
      <c r="K560" s="2">
        <v>2.9</v>
      </c>
      <c r="L560" s="2">
        <v>1.6</v>
      </c>
      <c r="M560" s="2">
        <v>3.7</v>
      </c>
      <c r="N560" s="2">
        <v>3.2</v>
      </c>
    </row>
    <row r="561" spans="1:14" x14ac:dyDescent="0.3">
      <c r="A561">
        <v>2016</v>
      </c>
      <c r="B561" t="s">
        <v>417</v>
      </c>
      <c r="C561" t="s">
        <v>487</v>
      </c>
      <c r="D561" s="2">
        <v>1002759.017</v>
      </c>
      <c r="E561" s="2">
        <v>520804.18599999999</v>
      </c>
      <c r="F561" s="2">
        <v>1523563.203</v>
      </c>
      <c r="G561" s="2">
        <v>-481954.83100000001</v>
      </c>
      <c r="H561" s="2">
        <v>3.9</v>
      </c>
      <c r="I561" s="2">
        <v>2675.39</v>
      </c>
      <c r="J561" s="2">
        <v>797.76499999999999</v>
      </c>
      <c r="K561" s="2">
        <v>3.8</v>
      </c>
      <c r="L561" s="2">
        <v>0</v>
      </c>
      <c r="M561" s="2">
        <v>1.9</v>
      </c>
      <c r="N561" s="2">
        <v>3.7</v>
      </c>
    </row>
    <row r="562" spans="1:14" x14ac:dyDescent="0.3">
      <c r="A562">
        <v>2016</v>
      </c>
      <c r="B562" t="s">
        <v>474</v>
      </c>
      <c r="C562" t="s">
        <v>498</v>
      </c>
      <c r="D562" s="2">
        <v>8515081.0510000009</v>
      </c>
      <c r="E562" s="2">
        <v>7228167.7019999996</v>
      </c>
      <c r="F562" s="2">
        <v>15743248.753</v>
      </c>
      <c r="G562" s="2">
        <v>-1286913.3490000013</v>
      </c>
      <c r="H562" s="2">
        <v>3</v>
      </c>
      <c r="I562" s="2">
        <v>3128.69</v>
      </c>
      <c r="J562" s="2">
        <v>10887.882</v>
      </c>
      <c r="K562" s="2">
        <v>3.1</v>
      </c>
      <c r="L562" s="2">
        <v>1.9</v>
      </c>
      <c r="M562" s="2">
        <v>2.2000000000000002</v>
      </c>
      <c r="N562" s="2">
        <v>3.9</v>
      </c>
    </row>
    <row r="563" spans="1:14" x14ac:dyDescent="0.3">
      <c r="A563">
        <v>2016</v>
      </c>
      <c r="B563" t="s">
        <v>418</v>
      </c>
      <c r="C563" t="s">
        <v>488</v>
      </c>
      <c r="D563" s="2">
        <v>9141880.4130000006</v>
      </c>
      <c r="E563" s="2">
        <v>5327578.3389999997</v>
      </c>
      <c r="F563" s="2">
        <v>14469458.752</v>
      </c>
      <c r="G563" s="2">
        <v>-3814302.074000001</v>
      </c>
      <c r="H563" s="2">
        <v>3.2</v>
      </c>
      <c r="I563" s="2">
        <v>4808.3</v>
      </c>
      <c r="J563" s="2">
        <v>3516.8159999999998</v>
      </c>
      <c r="K563" s="2">
        <v>2.9</v>
      </c>
      <c r="L563" s="2">
        <v>2</v>
      </c>
      <c r="M563" s="2">
        <v>2.2000000000000002</v>
      </c>
      <c r="N563" s="2">
        <v>2.6</v>
      </c>
    </row>
    <row r="564" spans="1:14" x14ac:dyDescent="0.3">
      <c r="A564">
        <v>2016</v>
      </c>
      <c r="B564" t="s">
        <v>227</v>
      </c>
      <c r="C564" t="s">
        <v>276</v>
      </c>
      <c r="D564" s="2">
        <v>6102721.5750000002</v>
      </c>
      <c r="E564" s="2">
        <v>7320705.8300000001</v>
      </c>
      <c r="F564" s="2">
        <v>13423427.405000001</v>
      </c>
      <c r="G564" s="2">
        <v>1217984.2549999999</v>
      </c>
      <c r="H564" s="2">
        <v>4</v>
      </c>
      <c r="I564" s="2">
        <v>6958.34</v>
      </c>
      <c r="J564" s="2">
        <v>2250.2600000000002</v>
      </c>
      <c r="K564" s="2">
        <v>4.0999999999999996</v>
      </c>
      <c r="L564" s="2">
        <v>3.2</v>
      </c>
      <c r="M564" s="2">
        <v>3</v>
      </c>
      <c r="N564" s="2">
        <v>4</v>
      </c>
    </row>
    <row r="565" spans="1:14" x14ac:dyDescent="0.3">
      <c r="A565">
        <v>2016</v>
      </c>
      <c r="B565" t="s">
        <v>419</v>
      </c>
      <c r="C565" t="s">
        <v>498</v>
      </c>
      <c r="D565" s="2">
        <v>137552002.46599999</v>
      </c>
      <c r="E565" s="2">
        <v>185235399.10100001</v>
      </c>
      <c r="F565" s="2">
        <v>322787401.56700003</v>
      </c>
      <c r="G565" s="2">
        <v>47683396.63500002</v>
      </c>
      <c r="H565" s="2">
        <v>3</v>
      </c>
      <c r="I565" s="2">
        <v>8752.33</v>
      </c>
      <c r="J565" s="2">
        <v>207652.86499999999</v>
      </c>
      <c r="K565" s="2">
        <v>3</v>
      </c>
      <c r="L565" s="2">
        <v>1.9</v>
      </c>
      <c r="M565" s="2">
        <v>2.9</v>
      </c>
      <c r="N565" s="2">
        <v>3.9</v>
      </c>
    </row>
    <row r="566" spans="1:14" x14ac:dyDescent="0.3">
      <c r="A566">
        <v>2016</v>
      </c>
      <c r="B566" t="s">
        <v>7</v>
      </c>
      <c r="C566" t="s">
        <v>17</v>
      </c>
      <c r="D566" s="2">
        <v>2678505.8640000001</v>
      </c>
      <c r="E566" s="2">
        <v>4875075.307</v>
      </c>
      <c r="F566" s="2">
        <v>7553581.1710000001</v>
      </c>
      <c r="G566" s="2">
        <v>2196569.443</v>
      </c>
      <c r="H566" s="2">
        <v>4.0999999999999996</v>
      </c>
      <c r="I566" s="2">
        <v>27318.05</v>
      </c>
      <c r="J566" s="2">
        <v>423.19600000000003</v>
      </c>
      <c r="K566" s="2">
        <v>4.7</v>
      </c>
      <c r="L566" s="2">
        <v>0</v>
      </c>
      <c r="M566" s="2">
        <v>3.7</v>
      </c>
      <c r="N566" s="2">
        <v>4.0999999999999996</v>
      </c>
    </row>
    <row r="567" spans="1:14" x14ac:dyDescent="0.3">
      <c r="A567">
        <v>2016</v>
      </c>
      <c r="B567" t="s">
        <v>120</v>
      </c>
      <c r="C567" t="s">
        <v>488</v>
      </c>
      <c r="D567" s="2">
        <v>28958139.912999999</v>
      </c>
      <c r="E567" s="2">
        <v>26688182.909000002</v>
      </c>
      <c r="F567" s="2">
        <v>55646322.821999997</v>
      </c>
      <c r="G567" s="2">
        <v>-2269957.0039999969</v>
      </c>
      <c r="H567" s="2">
        <v>3.9</v>
      </c>
      <c r="I567" s="2">
        <v>7496.08</v>
      </c>
      <c r="J567" s="2">
        <v>7131.4939999999997</v>
      </c>
      <c r="K567" s="2">
        <v>3.4</v>
      </c>
      <c r="L567" s="2">
        <v>3.1</v>
      </c>
      <c r="M567" s="2">
        <v>4</v>
      </c>
      <c r="N567" s="2">
        <v>4.0999999999999996</v>
      </c>
    </row>
    <row r="568" spans="1:14" x14ac:dyDescent="0.3">
      <c r="A568">
        <v>2016</v>
      </c>
      <c r="B568" t="s">
        <v>229</v>
      </c>
      <c r="C568" t="s">
        <v>276</v>
      </c>
      <c r="D568" s="2">
        <v>625328.49199999997</v>
      </c>
      <c r="E568" s="2">
        <v>123055.821</v>
      </c>
      <c r="F568" s="2">
        <v>748384.31299999997</v>
      </c>
      <c r="G568" s="2">
        <v>-502272.67099999997</v>
      </c>
      <c r="H568" s="2">
        <v>2.2000000000000002</v>
      </c>
      <c r="I568" s="2">
        <v>298.00599999999997</v>
      </c>
      <c r="J568" s="2">
        <v>10524.117</v>
      </c>
      <c r="K568" s="2">
        <v>2.9</v>
      </c>
      <c r="L568" s="2">
        <v>0</v>
      </c>
      <c r="M568" s="2">
        <v>2.2999999999999998</v>
      </c>
      <c r="N568" s="2">
        <v>2.6</v>
      </c>
    </row>
    <row r="569" spans="1:14" x14ac:dyDescent="0.3">
      <c r="A569">
        <v>2016</v>
      </c>
      <c r="B569" t="s">
        <v>8</v>
      </c>
      <c r="C569" t="s">
        <v>17</v>
      </c>
      <c r="D569" s="2">
        <v>14100832</v>
      </c>
      <c r="E569" s="2">
        <v>10069331.577</v>
      </c>
      <c r="F569" s="2">
        <v>24170163.577</v>
      </c>
      <c r="G569" s="2">
        <v>-4031500.4230000004</v>
      </c>
      <c r="H569" s="2">
        <v>3.4</v>
      </c>
      <c r="I569" s="2">
        <v>1270.48</v>
      </c>
      <c r="J569" s="2">
        <v>15762.37</v>
      </c>
      <c r="K569" s="2">
        <v>3.3</v>
      </c>
      <c r="L569" s="2">
        <v>1.6</v>
      </c>
      <c r="M569" s="2">
        <v>3.7</v>
      </c>
      <c r="N569" s="2">
        <v>3.7</v>
      </c>
    </row>
    <row r="570" spans="1:14" x14ac:dyDescent="0.3">
      <c r="A570">
        <v>2016</v>
      </c>
      <c r="B570" t="s">
        <v>231</v>
      </c>
      <c r="C570" t="s">
        <v>276</v>
      </c>
      <c r="D570" s="2">
        <v>4898887.03</v>
      </c>
      <c r="E570" s="2">
        <v>3304636.7</v>
      </c>
      <c r="F570" s="2">
        <v>8203523.7300000004</v>
      </c>
      <c r="G570" s="2">
        <v>-1594250.33</v>
      </c>
      <c r="H570" s="2">
        <v>4</v>
      </c>
      <c r="I570" s="2">
        <v>1377.87</v>
      </c>
      <c r="J570" s="2">
        <v>23439.188999999998</v>
      </c>
      <c r="K570" s="2">
        <v>4.4000000000000004</v>
      </c>
      <c r="L570" s="2">
        <v>3.3</v>
      </c>
      <c r="M570" s="2">
        <v>4.2</v>
      </c>
      <c r="N570" s="2">
        <v>4.2</v>
      </c>
    </row>
    <row r="571" spans="1:14" x14ac:dyDescent="0.3">
      <c r="A571">
        <v>2016</v>
      </c>
      <c r="B571" t="s">
        <v>420</v>
      </c>
      <c r="C571" t="s">
        <v>499</v>
      </c>
      <c r="D571" s="2">
        <v>402966133.66100001</v>
      </c>
      <c r="E571" s="2">
        <v>389071103.12800002</v>
      </c>
      <c r="F571" s="2">
        <v>792037236.78900003</v>
      </c>
      <c r="G571" s="2">
        <v>-13895030.532999992</v>
      </c>
      <c r="H571" s="2">
        <v>5.2</v>
      </c>
      <c r="I571" s="2">
        <v>42446.55</v>
      </c>
      <c r="J571" s="2">
        <v>36289.822</v>
      </c>
      <c r="K571" s="2">
        <v>5.3</v>
      </c>
      <c r="L571" s="2">
        <v>4.8</v>
      </c>
      <c r="M571" s="2">
        <v>5.4</v>
      </c>
      <c r="N571" s="2">
        <v>5.8</v>
      </c>
    </row>
    <row r="572" spans="1:14" x14ac:dyDescent="0.3">
      <c r="A572">
        <v>2016</v>
      </c>
      <c r="B572" t="s">
        <v>233</v>
      </c>
      <c r="C572" t="s">
        <v>276</v>
      </c>
      <c r="D572" s="2">
        <v>2500000</v>
      </c>
      <c r="E572" s="2">
        <v>1800000</v>
      </c>
      <c r="F572" s="2">
        <v>4300000</v>
      </c>
      <c r="G572" s="2">
        <v>-700000</v>
      </c>
      <c r="H572" s="2">
        <v>3.8</v>
      </c>
      <c r="I572" s="2">
        <v>851.54399999999998</v>
      </c>
      <c r="J572" s="2">
        <v>14452.543</v>
      </c>
      <c r="K572" s="2">
        <v>4.3</v>
      </c>
      <c r="L572" s="2">
        <v>0</v>
      </c>
      <c r="M572" s="2">
        <v>3.1</v>
      </c>
      <c r="N572" s="2">
        <v>4.0999999999999996</v>
      </c>
    </row>
    <row r="573" spans="1:14" x14ac:dyDescent="0.3">
      <c r="A573">
        <v>2016</v>
      </c>
      <c r="B573" t="s">
        <v>421</v>
      </c>
      <c r="C573" t="s">
        <v>498</v>
      </c>
      <c r="D573" s="2">
        <v>59352044.171999998</v>
      </c>
      <c r="E573" s="2">
        <v>60717528.241999999</v>
      </c>
      <c r="F573" s="2">
        <v>120069572.414</v>
      </c>
      <c r="G573" s="2">
        <v>1365484.0700000003</v>
      </c>
      <c r="H573" s="2">
        <v>4.5</v>
      </c>
      <c r="I573" s="2">
        <v>13775.71</v>
      </c>
      <c r="J573" s="2">
        <v>17909.754000000001</v>
      </c>
      <c r="K573" s="2">
        <v>5</v>
      </c>
      <c r="L573" s="2">
        <v>2.4</v>
      </c>
      <c r="M573" s="2">
        <v>4.9000000000000004</v>
      </c>
      <c r="N573" s="2">
        <v>4.9000000000000004</v>
      </c>
    </row>
    <row r="574" spans="1:14" x14ac:dyDescent="0.3">
      <c r="A574">
        <v>2016</v>
      </c>
      <c r="B574" t="s">
        <v>422</v>
      </c>
      <c r="C574" t="s">
        <v>500</v>
      </c>
      <c r="D574" s="2">
        <v>1587920688.1619999</v>
      </c>
      <c r="E574" s="2">
        <v>2097637171.895</v>
      </c>
      <c r="F574" s="2">
        <v>3685557860.0570002</v>
      </c>
      <c r="G574" s="2">
        <v>509716483.73300004</v>
      </c>
      <c r="H574" s="2">
        <v>4.5</v>
      </c>
      <c r="I574" s="2">
        <v>8115.83</v>
      </c>
      <c r="J574" s="2">
        <v>1403500.365</v>
      </c>
      <c r="K574" s="2">
        <v>4.8</v>
      </c>
      <c r="L574" s="2">
        <v>5.0999999999999996</v>
      </c>
      <c r="M574" s="2">
        <v>4.5999999999999996</v>
      </c>
      <c r="N574" s="2">
        <v>4.8</v>
      </c>
    </row>
    <row r="575" spans="1:14" x14ac:dyDescent="0.3">
      <c r="A575">
        <v>2016</v>
      </c>
      <c r="B575" t="s">
        <v>475</v>
      </c>
      <c r="C575" t="s">
        <v>500</v>
      </c>
      <c r="D575" s="2">
        <v>547124448.11099994</v>
      </c>
      <c r="E575" s="2">
        <v>516588130.93300003</v>
      </c>
      <c r="F575" s="2">
        <v>1063712579.0439999</v>
      </c>
      <c r="G575" s="2">
        <v>-30536317.177999914</v>
      </c>
      <c r="H575" s="2">
        <v>6.4</v>
      </c>
      <c r="I575" s="2">
        <v>43496.3</v>
      </c>
      <c r="J575" s="2">
        <v>7302.8429999999998</v>
      </c>
      <c r="K575" s="2">
        <v>6.2</v>
      </c>
      <c r="L575" s="2">
        <v>6.4</v>
      </c>
      <c r="M575" s="2">
        <v>6.4</v>
      </c>
      <c r="N575" s="2">
        <v>6.6</v>
      </c>
    </row>
    <row r="576" spans="1:14" x14ac:dyDescent="0.3">
      <c r="A576">
        <v>2016</v>
      </c>
      <c r="B576" t="s">
        <v>477</v>
      </c>
      <c r="C576" t="s">
        <v>500</v>
      </c>
      <c r="D576" s="2">
        <v>230930098.259</v>
      </c>
      <c r="E576" s="2">
        <v>280478676.09899998</v>
      </c>
      <c r="F576" s="2">
        <v>511408774.35799998</v>
      </c>
      <c r="G576" s="2">
        <v>49548577.839999974</v>
      </c>
      <c r="H576" s="2">
        <v>5.4</v>
      </c>
      <c r="I576" s="2">
        <v>22572.7</v>
      </c>
      <c r="J576" s="2">
        <v>23556.705999999998</v>
      </c>
      <c r="K576" s="2">
        <v>5.7</v>
      </c>
      <c r="L576" s="2">
        <v>5.4</v>
      </c>
      <c r="M576" s="2">
        <v>5.3</v>
      </c>
      <c r="N576" s="2">
        <v>5.3</v>
      </c>
    </row>
    <row r="577" spans="1:14" x14ac:dyDescent="0.3">
      <c r="A577">
        <v>2016</v>
      </c>
      <c r="B577" t="s">
        <v>423</v>
      </c>
      <c r="C577" t="s">
        <v>498</v>
      </c>
      <c r="D577" s="2">
        <v>44831142.873999998</v>
      </c>
      <c r="E577" s="2">
        <v>31044991.243000001</v>
      </c>
      <c r="F577" s="2">
        <v>75876134.116999999</v>
      </c>
      <c r="G577" s="2">
        <v>-13786151.630999997</v>
      </c>
      <c r="H577" s="2">
        <v>3</v>
      </c>
      <c r="I577" s="2">
        <v>5799.62</v>
      </c>
      <c r="J577" s="2">
        <v>48653.419000000002</v>
      </c>
      <c r="K577" s="2">
        <v>2.8</v>
      </c>
      <c r="L577" s="2">
        <v>1.4</v>
      </c>
      <c r="M577" s="2">
        <v>3.7</v>
      </c>
      <c r="N577" s="2">
        <v>4.2</v>
      </c>
    </row>
    <row r="578" spans="1:14" x14ac:dyDescent="0.3">
      <c r="A578">
        <v>2016</v>
      </c>
      <c r="B578" t="s">
        <v>424</v>
      </c>
      <c r="C578" t="s">
        <v>498</v>
      </c>
      <c r="D578" s="2">
        <v>15321512.291999999</v>
      </c>
      <c r="E578" s="2">
        <v>8256029.2070000004</v>
      </c>
      <c r="F578" s="2">
        <v>23577541.498999998</v>
      </c>
      <c r="G578" s="2">
        <v>-7065483.084999999</v>
      </c>
      <c r="H578" s="2">
        <v>3.2</v>
      </c>
      <c r="I578" s="2">
        <v>11779.24</v>
      </c>
      <c r="J578" s="2">
        <v>4857.2740000000003</v>
      </c>
      <c r="K578" s="2">
        <v>2.7</v>
      </c>
      <c r="L578" s="2">
        <v>1.8</v>
      </c>
      <c r="M578" s="2">
        <v>3.2</v>
      </c>
      <c r="N578" s="2">
        <v>4.5999999999999996</v>
      </c>
    </row>
    <row r="579" spans="1:14" x14ac:dyDescent="0.3">
      <c r="A579">
        <v>2016</v>
      </c>
      <c r="B579" t="s">
        <v>236</v>
      </c>
      <c r="C579" t="s">
        <v>276</v>
      </c>
      <c r="D579" s="2">
        <v>8404078.2970000003</v>
      </c>
      <c r="E579" s="2">
        <v>10604810.362</v>
      </c>
      <c r="F579" s="2">
        <v>19008888.659000002</v>
      </c>
      <c r="G579" s="2">
        <v>2200732.0649999995</v>
      </c>
      <c r="H579" s="2">
        <v>4.2</v>
      </c>
      <c r="I579" s="2">
        <v>1450.92</v>
      </c>
      <c r="J579" s="2">
        <v>23695.919000000002</v>
      </c>
      <c r="K579" s="2">
        <v>4.7</v>
      </c>
      <c r="L579" s="2">
        <v>2.7</v>
      </c>
      <c r="M579" s="2">
        <v>5.2</v>
      </c>
      <c r="N579" s="2">
        <v>5.2</v>
      </c>
    </row>
    <row r="580" spans="1:14" x14ac:dyDescent="0.3">
      <c r="A580">
        <v>2016</v>
      </c>
      <c r="B580" t="s">
        <v>127</v>
      </c>
      <c r="C580" t="s">
        <v>488</v>
      </c>
      <c r="D580" s="2">
        <v>21829864.971000001</v>
      </c>
      <c r="E580" s="2">
        <v>13647534.058</v>
      </c>
      <c r="F580" s="2">
        <v>35477399.028999999</v>
      </c>
      <c r="G580" s="2">
        <v>-8182330.9130000006</v>
      </c>
      <c r="H580" s="2">
        <v>4.5</v>
      </c>
      <c r="I580" s="2">
        <v>12367.8</v>
      </c>
      <c r="J580" s="2">
        <v>4213.2650000000003</v>
      </c>
      <c r="K580" s="2">
        <v>5.5</v>
      </c>
      <c r="L580" s="2">
        <v>2.7</v>
      </c>
      <c r="M580" s="2">
        <v>4.5999999999999996</v>
      </c>
      <c r="N580" s="2">
        <v>4.0999999999999996</v>
      </c>
    </row>
    <row r="581" spans="1:14" x14ac:dyDescent="0.3">
      <c r="A581">
        <v>2016</v>
      </c>
      <c r="B581" t="s">
        <v>128</v>
      </c>
      <c r="C581" t="s">
        <v>488</v>
      </c>
      <c r="D581" s="2">
        <v>6604059.335</v>
      </c>
      <c r="E581" s="2">
        <v>1920371.402</v>
      </c>
      <c r="F581" s="2">
        <v>8524430.7369999997</v>
      </c>
      <c r="G581" s="2">
        <v>-4683687.9330000002</v>
      </c>
      <c r="H581" s="2">
        <v>5.7</v>
      </c>
      <c r="I581" s="2">
        <v>24119.95</v>
      </c>
      <c r="J581" s="2">
        <v>850.76748094410004</v>
      </c>
      <c r="K581" s="2">
        <v>6.5</v>
      </c>
      <c r="L581" s="2">
        <v>0</v>
      </c>
      <c r="M581" s="2">
        <v>5.4</v>
      </c>
      <c r="N581" s="2">
        <v>5.6</v>
      </c>
    </row>
    <row r="582" spans="1:14" x14ac:dyDescent="0.3">
      <c r="A582">
        <v>2016</v>
      </c>
      <c r="B582" t="s">
        <v>130</v>
      </c>
      <c r="C582" t="s">
        <v>488</v>
      </c>
      <c r="D582" s="2">
        <v>84427760.620000005</v>
      </c>
      <c r="E582" s="2">
        <v>94729013.060000002</v>
      </c>
      <c r="F582" s="2">
        <v>179156773.68000001</v>
      </c>
      <c r="G582" s="2">
        <v>10301252.439999998</v>
      </c>
      <c r="H582" s="2">
        <v>6.3</v>
      </c>
      <c r="I582" s="2">
        <v>54665.22</v>
      </c>
      <c r="J582" s="2">
        <v>5711.87</v>
      </c>
      <c r="K582" s="2">
        <v>6.5</v>
      </c>
      <c r="L582" s="2">
        <v>5.7</v>
      </c>
      <c r="M582" s="2">
        <v>6.5</v>
      </c>
      <c r="N582" s="2">
        <v>6.5</v>
      </c>
    </row>
    <row r="583" spans="1:14" x14ac:dyDescent="0.3">
      <c r="A583">
        <v>2016</v>
      </c>
      <c r="B583" t="s">
        <v>426</v>
      </c>
      <c r="C583" t="s">
        <v>498</v>
      </c>
      <c r="D583" s="2">
        <v>17788807.960000001</v>
      </c>
      <c r="E583" s="2">
        <v>9839600</v>
      </c>
      <c r="F583" s="2">
        <v>27628407.960000001</v>
      </c>
      <c r="G583" s="2">
        <v>-7949207.9600000009</v>
      </c>
      <c r="H583" s="2">
        <v>3.5</v>
      </c>
      <c r="I583" s="2">
        <v>7189.4</v>
      </c>
      <c r="J583" s="2">
        <v>10648.790999999999</v>
      </c>
      <c r="K583" s="2">
        <v>4.4000000000000004</v>
      </c>
      <c r="L583" s="2">
        <v>0</v>
      </c>
      <c r="M583" s="2">
        <v>4.5999999999999996</v>
      </c>
      <c r="N583" s="2">
        <v>4.8</v>
      </c>
    </row>
    <row r="584" spans="1:14" x14ac:dyDescent="0.3">
      <c r="A584">
        <v>2016</v>
      </c>
      <c r="B584" t="s">
        <v>427</v>
      </c>
      <c r="C584" t="s">
        <v>498</v>
      </c>
      <c r="D584" s="2">
        <v>16188692.759</v>
      </c>
      <c r="E584" s="2">
        <v>16797664.624000002</v>
      </c>
      <c r="F584" s="2">
        <v>32986357.383000001</v>
      </c>
      <c r="G584" s="2">
        <v>608971.86500000209</v>
      </c>
      <c r="H584" s="2">
        <v>4.5</v>
      </c>
      <c r="I584" s="2">
        <v>6046.3</v>
      </c>
      <c r="J584" s="2">
        <v>16385.067999999999</v>
      </c>
      <c r="K584" s="2">
        <v>5.0999999999999996</v>
      </c>
      <c r="L584" s="2">
        <v>0</v>
      </c>
      <c r="M584" s="2">
        <v>4.7</v>
      </c>
      <c r="N584" s="2">
        <v>5.0999999999999996</v>
      </c>
    </row>
    <row r="585" spans="1:14" x14ac:dyDescent="0.3">
      <c r="A585">
        <v>2016</v>
      </c>
      <c r="B585" t="s">
        <v>239</v>
      </c>
      <c r="C585" t="s">
        <v>276</v>
      </c>
      <c r="D585" s="2">
        <v>58052631.648999996</v>
      </c>
      <c r="E585" s="2">
        <v>25468000</v>
      </c>
      <c r="F585" s="2">
        <v>83520631.648999989</v>
      </c>
      <c r="G585" s="2">
        <v>-32584631.648999996</v>
      </c>
      <c r="H585" s="2">
        <v>5.0999999999999996</v>
      </c>
      <c r="I585" s="2">
        <v>3686.07</v>
      </c>
      <c r="J585" s="2">
        <v>95688.680999999997</v>
      </c>
      <c r="K585" s="2">
        <v>5.4</v>
      </c>
      <c r="L585" s="2">
        <v>4.3</v>
      </c>
      <c r="M585" s="2">
        <v>5.0999999999999996</v>
      </c>
      <c r="N585" s="2">
        <v>6.2</v>
      </c>
    </row>
    <row r="586" spans="1:14" x14ac:dyDescent="0.3">
      <c r="A586">
        <v>2016</v>
      </c>
      <c r="B586" t="s">
        <v>428</v>
      </c>
      <c r="C586" t="s">
        <v>498</v>
      </c>
      <c r="D586" s="2">
        <v>9829302.0370000005</v>
      </c>
      <c r="E586" s="2">
        <v>5419576.5250000004</v>
      </c>
      <c r="F586" s="2">
        <v>15248878.562000001</v>
      </c>
      <c r="G586" s="2">
        <v>-4409725.5120000001</v>
      </c>
      <c r="H586" s="2">
        <v>3.5</v>
      </c>
      <c r="I586" s="2">
        <v>3704.24</v>
      </c>
      <c r="J586" s="2">
        <v>6344.7219999999998</v>
      </c>
      <c r="K586" s="2">
        <v>3.9</v>
      </c>
      <c r="L586" s="2">
        <v>0</v>
      </c>
      <c r="M586" s="2">
        <v>3.5</v>
      </c>
      <c r="N586" s="2">
        <v>4.3</v>
      </c>
    </row>
    <row r="587" spans="1:14" x14ac:dyDescent="0.3">
      <c r="A587">
        <v>2016</v>
      </c>
      <c r="B587" t="s">
        <v>131</v>
      </c>
      <c r="C587" t="s">
        <v>488</v>
      </c>
      <c r="D587" s="2">
        <v>15682263.347999999</v>
      </c>
      <c r="E587" s="2">
        <v>13967429.426000001</v>
      </c>
      <c r="F587" s="2">
        <v>29649692.774</v>
      </c>
      <c r="G587" s="2">
        <v>-1714833.9219999984</v>
      </c>
      <c r="H587" s="2">
        <v>5.0999999999999996</v>
      </c>
      <c r="I587" s="2">
        <v>18235.580000000002</v>
      </c>
      <c r="J587" s="2">
        <v>1312.442</v>
      </c>
      <c r="K587" s="2">
        <v>4.5</v>
      </c>
      <c r="L587" s="2">
        <v>3.9</v>
      </c>
      <c r="M587" s="2">
        <v>6.5</v>
      </c>
      <c r="N587" s="2">
        <v>5.7</v>
      </c>
    </row>
    <row r="588" spans="1:14" x14ac:dyDescent="0.3">
      <c r="A588">
        <v>2016</v>
      </c>
      <c r="B588" t="s">
        <v>429</v>
      </c>
      <c r="C588" t="s">
        <v>276</v>
      </c>
      <c r="D588" s="2">
        <v>16632808.518999999</v>
      </c>
      <c r="E588" s="2">
        <v>2918700.9339999999</v>
      </c>
      <c r="F588" s="2">
        <v>19551509.452999998</v>
      </c>
      <c r="G588" s="2">
        <v>-13714107.584999999</v>
      </c>
      <c r="H588" s="2">
        <v>4.5999999999999996</v>
      </c>
      <c r="I588" s="2">
        <v>777.29399999999998</v>
      </c>
      <c r="J588" s="2">
        <v>102403.196</v>
      </c>
      <c r="K588" s="2">
        <v>4.7</v>
      </c>
      <c r="L588" s="2">
        <v>2.2999999999999998</v>
      </c>
      <c r="M588" s="2">
        <v>4.9000000000000004</v>
      </c>
      <c r="N588" s="2">
        <v>6.4</v>
      </c>
    </row>
    <row r="589" spans="1:14" x14ac:dyDescent="0.3">
      <c r="A589">
        <v>2016</v>
      </c>
      <c r="B589" t="s">
        <v>132</v>
      </c>
      <c r="C589" t="s">
        <v>488</v>
      </c>
      <c r="D589" s="2">
        <v>60501949.553999998</v>
      </c>
      <c r="E589" s="2">
        <v>57325871.718000002</v>
      </c>
      <c r="F589" s="2">
        <v>117827821.272</v>
      </c>
      <c r="G589" s="2">
        <v>-3176077.8359999955</v>
      </c>
      <c r="H589" s="2">
        <v>6.6</v>
      </c>
      <c r="I589" s="2">
        <v>43582.43</v>
      </c>
      <c r="J589" s="2">
        <v>5503.1319999999996</v>
      </c>
      <c r="K589" s="2">
        <v>7.1</v>
      </c>
      <c r="L589" s="2">
        <v>6.8</v>
      </c>
      <c r="M589" s="2">
        <v>6.4</v>
      </c>
      <c r="N589" s="2">
        <v>6.1</v>
      </c>
    </row>
    <row r="590" spans="1:14" x14ac:dyDescent="0.3">
      <c r="A590">
        <v>2016</v>
      </c>
      <c r="B590" t="s">
        <v>133</v>
      </c>
      <c r="C590" t="s">
        <v>488</v>
      </c>
      <c r="D590" s="2">
        <v>560554862.70200002</v>
      </c>
      <c r="E590" s="2">
        <v>488885072.44300002</v>
      </c>
      <c r="F590" s="2">
        <v>1049439935.145</v>
      </c>
      <c r="G590" s="2">
        <v>-71669790.259000003</v>
      </c>
      <c r="H590" s="2">
        <v>6.8</v>
      </c>
      <c r="I590" s="2">
        <v>38253.42</v>
      </c>
      <c r="J590" s="2">
        <v>66986.394</v>
      </c>
      <c r="K590" s="2">
        <v>7.6</v>
      </c>
      <c r="L590" s="2">
        <v>6.8</v>
      </c>
      <c r="M590" s="2">
        <v>6.5</v>
      </c>
      <c r="N590" s="2">
        <v>6.4</v>
      </c>
    </row>
    <row r="591" spans="1:14" x14ac:dyDescent="0.3">
      <c r="A591">
        <v>2016</v>
      </c>
      <c r="B591" t="s">
        <v>243</v>
      </c>
      <c r="C591" t="s">
        <v>276</v>
      </c>
      <c r="D591" s="2">
        <v>384337.73599999998</v>
      </c>
      <c r="E591" s="2">
        <v>94014.948000000004</v>
      </c>
      <c r="F591" s="2">
        <v>478352.68400000001</v>
      </c>
      <c r="G591" s="2">
        <v>-290322.78799999994</v>
      </c>
      <c r="H591" s="2">
        <v>5.6</v>
      </c>
      <c r="I591" s="2">
        <v>708.85500000000002</v>
      </c>
      <c r="J591" s="2">
        <v>2038.501</v>
      </c>
      <c r="K591" s="2">
        <v>5.6</v>
      </c>
      <c r="L591" s="2">
        <v>0</v>
      </c>
      <c r="M591" s="2">
        <v>5.2</v>
      </c>
      <c r="N591" s="2">
        <v>5.9</v>
      </c>
    </row>
    <row r="592" spans="1:14" x14ac:dyDescent="0.3">
      <c r="A592">
        <v>2016</v>
      </c>
      <c r="B592" t="s">
        <v>158</v>
      </c>
      <c r="C592" t="s">
        <v>488</v>
      </c>
      <c r="D592" s="2">
        <v>7235769.557</v>
      </c>
      <c r="E592" s="2">
        <v>2113733.9029999999</v>
      </c>
      <c r="F592" s="2">
        <v>9349503.4600000009</v>
      </c>
      <c r="G592" s="2">
        <v>-5122035.6540000001</v>
      </c>
      <c r="H592" s="2">
        <v>4.5</v>
      </c>
      <c r="I592" s="2">
        <v>3856.07</v>
      </c>
      <c r="J592" s="2">
        <v>3925.4050000000002</v>
      </c>
      <c r="K592" s="2">
        <v>4.2</v>
      </c>
      <c r="L592" s="2">
        <v>4.0999999999999996</v>
      </c>
      <c r="M592" s="2">
        <v>5.4</v>
      </c>
      <c r="N592" s="2">
        <v>4.5999999999999996</v>
      </c>
    </row>
    <row r="593" spans="1:14" x14ac:dyDescent="0.3">
      <c r="A593">
        <v>2016</v>
      </c>
      <c r="B593" t="s">
        <v>134</v>
      </c>
      <c r="C593" t="s">
        <v>488</v>
      </c>
      <c r="D593" s="2">
        <v>1060672017.229</v>
      </c>
      <c r="E593" s="2">
        <v>1340752046.1700001</v>
      </c>
      <c r="F593" s="2">
        <v>2401424063.3990002</v>
      </c>
      <c r="G593" s="2">
        <v>280080028.9410001</v>
      </c>
      <c r="H593" s="2">
        <v>5.8</v>
      </c>
      <c r="I593" s="2">
        <v>42460.69</v>
      </c>
      <c r="J593" s="2">
        <v>81914.672000000006</v>
      </c>
      <c r="K593" s="2">
        <v>7</v>
      </c>
      <c r="L593" s="2">
        <v>3.7</v>
      </c>
      <c r="M593" s="2">
        <v>6.4</v>
      </c>
      <c r="N593" s="2">
        <v>6.4</v>
      </c>
    </row>
    <row r="594" spans="1:14" x14ac:dyDescent="0.3">
      <c r="A594">
        <v>2016</v>
      </c>
      <c r="B594" t="s">
        <v>250</v>
      </c>
      <c r="C594" t="s">
        <v>276</v>
      </c>
      <c r="D594" s="2">
        <v>12920110</v>
      </c>
      <c r="E594" s="2">
        <v>10655796.413000001</v>
      </c>
      <c r="F594" s="2">
        <v>23575906.413000003</v>
      </c>
      <c r="G594" s="2">
        <v>-2264313.5869999994</v>
      </c>
      <c r="H594" s="2">
        <v>4.5</v>
      </c>
      <c r="I594" s="2">
        <v>1941.46</v>
      </c>
      <c r="J594" s="2">
        <v>28206.727999999999</v>
      </c>
      <c r="K594" s="2">
        <v>4.2</v>
      </c>
      <c r="L594" s="2">
        <v>2.4</v>
      </c>
      <c r="M594" s="2">
        <v>5.3</v>
      </c>
      <c r="N594" s="2">
        <v>5.9</v>
      </c>
    </row>
    <row r="595" spans="1:14" x14ac:dyDescent="0.3">
      <c r="A595">
        <v>2016</v>
      </c>
      <c r="B595" t="s">
        <v>135</v>
      </c>
      <c r="C595" t="s">
        <v>488</v>
      </c>
      <c r="D595" s="2">
        <v>47595035.419</v>
      </c>
      <c r="E595" s="2">
        <v>27810924.840999998</v>
      </c>
      <c r="F595" s="2">
        <v>75405960.25999999</v>
      </c>
      <c r="G595" s="2">
        <v>-19784110.578000002</v>
      </c>
      <c r="H595" s="2">
        <v>4.4000000000000004</v>
      </c>
      <c r="I595" s="2">
        <v>18110.87</v>
      </c>
      <c r="J595" s="2">
        <v>11183.716</v>
      </c>
      <c r="K595" s="2">
        <v>4.5999999999999996</v>
      </c>
      <c r="L595" s="2">
        <v>2.8</v>
      </c>
      <c r="M595" s="2">
        <v>4.9000000000000004</v>
      </c>
      <c r="N595" s="2">
        <v>5.5</v>
      </c>
    </row>
    <row r="596" spans="1:14" x14ac:dyDescent="0.3">
      <c r="A596">
        <v>2016</v>
      </c>
      <c r="B596" t="s">
        <v>432</v>
      </c>
      <c r="C596" t="s">
        <v>498</v>
      </c>
      <c r="D596" s="2">
        <v>16978677.827</v>
      </c>
      <c r="E596" s="2">
        <v>10591329.597999999</v>
      </c>
      <c r="F596" s="2">
        <v>27570007.424999997</v>
      </c>
      <c r="G596" s="2">
        <v>-6387348.2290000003</v>
      </c>
      <c r="H596" s="2">
        <v>3.6</v>
      </c>
      <c r="I596" s="2">
        <v>4140.72</v>
      </c>
      <c r="J596" s="2">
        <v>16582.469000000001</v>
      </c>
      <c r="K596" s="2">
        <v>3.4</v>
      </c>
      <c r="L596" s="2">
        <v>0</v>
      </c>
      <c r="M596" s="2">
        <v>3.7</v>
      </c>
      <c r="N596" s="2">
        <v>3.9</v>
      </c>
    </row>
    <row r="597" spans="1:14" x14ac:dyDescent="0.3">
      <c r="A597">
        <v>2016</v>
      </c>
      <c r="B597" t="s">
        <v>126</v>
      </c>
      <c r="C597" t="s">
        <v>488</v>
      </c>
      <c r="D597" s="2">
        <v>92044319.515000001</v>
      </c>
      <c r="E597" s="2">
        <v>103071198.017</v>
      </c>
      <c r="F597" s="2">
        <v>195115517.53200001</v>
      </c>
      <c r="G597" s="2">
        <v>11026878.502000004</v>
      </c>
      <c r="H597" s="2">
        <v>4.9000000000000004</v>
      </c>
      <c r="I597" s="2">
        <v>12818.72</v>
      </c>
      <c r="J597" s="2">
        <v>9753.2810000000009</v>
      </c>
      <c r="K597" s="2">
        <v>4.5</v>
      </c>
      <c r="L597" s="2">
        <v>4.2</v>
      </c>
      <c r="M597" s="2">
        <v>5.4</v>
      </c>
      <c r="N597" s="2">
        <v>5.5</v>
      </c>
    </row>
    <row r="598" spans="1:14" x14ac:dyDescent="0.3">
      <c r="A598">
        <v>2016</v>
      </c>
      <c r="B598" t="s">
        <v>436</v>
      </c>
      <c r="C598" t="s">
        <v>488</v>
      </c>
      <c r="D598" s="2">
        <v>5703240.1909999996</v>
      </c>
      <c r="E598" s="2">
        <v>4449729.7539999997</v>
      </c>
      <c r="F598" s="2">
        <v>10152969.945</v>
      </c>
      <c r="G598" s="2">
        <v>-1253510.4369999999</v>
      </c>
      <c r="H598" s="2">
        <v>5.8</v>
      </c>
      <c r="I598" s="2">
        <v>62004.7</v>
      </c>
      <c r="J598" s="2">
        <v>332.47399999999999</v>
      </c>
      <c r="K598" s="2">
        <v>4.8</v>
      </c>
      <c r="L598" s="2">
        <v>0</v>
      </c>
      <c r="M598" s="2">
        <v>5.9</v>
      </c>
      <c r="N598" s="2">
        <v>6</v>
      </c>
    </row>
    <row r="599" spans="1:14" x14ac:dyDescent="0.3">
      <c r="A599">
        <v>2016</v>
      </c>
      <c r="B599" t="s">
        <v>437</v>
      </c>
      <c r="C599" t="s">
        <v>501</v>
      </c>
      <c r="D599" s="2">
        <v>356704792.10699999</v>
      </c>
      <c r="E599" s="2">
        <v>260326912.33500001</v>
      </c>
      <c r="F599" s="2">
        <v>617031704.44200003</v>
      </c>
      <c r="G599" s="2">
        <v>-96377879.771999985</v>
      </c>
      <c r="H599" s="2">
        <v>4.5</v>
      </c>
      <c r="I599" s="2">
        <v>1761.63</v>
      </c>
      <c r="J599" s="2">
        <v>1324171.3540000001</v>
      </c>
      <c r="K599" s="2">
        <v>4.4000000000000004</v>
      </c>
      <c r="L599" s="2">
        <v>4.5</v>
      </c>
      <c r="M599" s="2">
        <v>4.5</v>
      </c>
      <c r="N599" s="2">
        <v>4.5</v>
      </c>
    </row>
    <row r="600" spans="1:14" x14ac:dyDescent="0.3">
      <c r="A600">
        <v>2016</v>
      </c>
      <c r="B600" t="s">
        <v>9</v>
      </c>
      <c r="C600" t="s">
        <v>17</v>
      </c>
      <c r="D600" s="2">
        <v>135652799.792</v>
      </c>
      <c r="E600" s="2">
        <v>144489796.41800001</v>
      </c>
      <c r="F600" s="2">
        <v>280142596.21000004</v>
      </c>
      <c r="G600" s="2">
        <v>8836996.6260000169</v>
      </c>
      <c r="H600" s="2">
        <v>3.8</v>
      </c>
      <c r="I600" s="2">
        <v>3605.72</v>
      </c>
      <c r="J600" s="2">
        <v>261115.45600000001</v>
      </c>
      <c r="K600" s="2">
        <v>3.7</v>
      </c>
      <c r="L600" s="2">
        <v>3.6</v>
      </c>
      <c r="M600" s="2">
        <v>3.8</v>
      </c>
      <c r="N600" s="2">
        <v>4.4000000000000004</v>
      </c>
    </row>
    <row r="601" spans="1:14" x14ac:dyDescent="0.3">
      <c r="A601">
        <v>2016</v>
      </c>
      <c r="B601" t="s">
        <v>478</v>
      </c>
      <c r="C601" t="s">
        <v>137</v>
      </c>
      <c r="D601" s="2">
        <v>42702117.908</v>
      </c>
      <c r="E601" s="2">
        <v>72903000</v>
      </c>
      <c r="F601" s="2">
        <v>115605117.90799999</v>
      </c>
      <c r="G601" s="2">
        <v>30200882.092</v>
      </c>
      <c r="H601" s="2">
        <v>4</v>
      </c>
      <c r="I601" s="2">
        <v>5026.6499999999996</v>
      </c>
      <c r="J601" s="2">
        <v>80277.428</v>
      </c>
      <c r="K601" s="2">
        <v>4.0999999999999996</v>
      </c>
      <c r="L601" s="2">
        <v>3.5</v>
      </c>
      <c r="M601" s="2">
        <v>3.9</v>
      </c>
      <c r="N601" s="2">
        <v>3.4</v>
      </c>
    </row>
    <row r="602" spans="1:14" x14ac:dyDescent="0.3">
      <c r="A602">
        <v>2016</v>
      </c>
      <c r="B602" t="s">
        <v>125</v>
      </c>
      <c r="C602" t="s">
        <v>488</v>
      </c>
      <c r="D602" s="2">
        <v>82028942.306999996</v>
      </c>
      <c r="E602" s="2">
        <v>132009760.447</v>
      </c>
      <c r="F602" s="2">
        <v>214038702.75400001</v>
      </c>
      <c r="G602" s="2">
        <v>49980818.140000001</v>
      </c>
      <c r="H602" s="2">
        <v>5.8</v>
      </c>
      <c r="I602" s="2">
        <v>63289.73</v>
      </c>
      <c r="J602" s="2">
        <v>4726.0780000000004</v>
      </c>
      <c r="K602" s="2">
        <v>6.2</v>
      </c>
      <c r="L602" s="2">
        <v>4.9000000000000004</v>
      </c>
      <c r="M602" s="2">
        <v>6</v>
      </c>
      <c r="N602" s="2">
        <v>6.2</v>
      </c>
    </row>
    <row r="603" spans="1:14" x14ac:dyDescent="0.3">
      <c r="A603">
        <v>2016</v>
      </c>
      <c r="B603" t="s">
        <v>160</v>
      </c>
      <c r="C603" t="s">
        <v>137</v>
      </c>
      <c r="D603" s="2">
        <v>65802693</v>
      </c>
      <c r="E603" s="2">
        <v>60570596</v>
      </c>
      <c r="F603" s="2">
        <v>126373289</v>
      </c>
      <c r="G603" s="2">
        <v>-5232097</v>
      </c>
      <c r="H603" s="2">
        <v>4.7</v>
      </c>
      <c r="I603" s="2">
        <v>37382.959999999999</v>
      </c>
      <c r="J603" s="2">
        <v>8191.8280000000004</v>
      </c>
      <c r="K603" s="2">
        <v>4.8</v>
      </c>
      <c r="L603" s="2">
        <v>3.5</v>
      </c>
      <c r="M603" s="2">
        <v>4.8</v>
      </c>
      <c r="N603" s="2">
        <v>5.7</v>
      </c>
    </row>
    <row r="604" spans="1:14" x14ac:dyDescent="0.3">
      <c r="A604">
        <v>2016</v>
      </c>
      <c r="B604" t="s">
        <v>124</v>
      </c>
      <c r="C604" t="s">
        <v>488</v>
      </c>
      <c r="D604" s="2">
        <v>404577979.40100002</v>
      </c>
      <c r="E604" s="2">
        <v>461529407.06199998</v>
      </c>
      <c r="F604" s="2">
        <v>866107386.46300006</v>
      </c>
      <c r="G604" s="2">
        <v>56951427.660999954</v>
      </c>
      <c r="H604" s="2">
        <v>4.7</v>
      </c>
      <c r="I604" s="2">
        <v>30824.3</v>
      </c>
      <c r="J604" s="2">
        <v>59429.938000000002</v>
      </c>
      <c r="K604" s="2">
        <v>4.7</v>
      </c>
      <c r="L604" s="2">
        <v>4.5</v>
      </c>
      <c r="M604" s="2">
        <v>4.7</v>
      </c>
      <c r="N604" s="2">
        <v>5.2</v>
      </c>
    </row>
    <row r="605" spans="1:14" x14ac:dyDescent="0.3">
      <c r="A605">
        <v>2016</v>
      </c>
      <c r="B605" t="s">
        <v>438</v>
      </c>
      <c r="C605" t="s">
        <v>276</v>
      </c>
      <c r="D605" s="2">
        <v>4767089.1739999996</v>
      </c>
      <c r="E605" s="2">
        <v>1201786.561</v>
      </c>
      <c r="F605" s="2">
        <v>5968875.7349999994</v>
      </c>
      <c r="G605" s="2">
        <v>-3565302.6129999999</v>
      </c>
      <c r="H605" s="2">
        <v>4.0999999999999996</v>
      </c>
      <c r="I605" s="2">
        <v>4986.45</v>
      </c>
      <c r="J605" s="2">
        <v>2881.355</v>
      </c>
      <c r="K605" s="2">
        <v>3.8</v>
      </c>
      <c r="L605" s="2">
        <v>0</v>
      </c>
      <c r="M605" s="2">
        <v>4.7</v>
      </c>
      <c r="N605" s="2">
        <v>5</v>
      </c>
    </row>
    <row r="606" spans="1:14" x14ac:dyDescent="0.3">
      <c r="A606">
        <v>2016</v>
      </c>
      <c r="B606" t="s">
        <v>439</v>
      </c>
      <c r="C606" t="s">
        <v>500</v>
      </c>
      <c r="D606" s="2">
        <v>606924046.81400001</v>
      </c>
      <c r="E606" s="2">
        <v>644932439.49699998</v>
      </c>
      <c r="F606" s="2">
        <v>1251856486.3109999</v>
      </c>
      <c r="G606" s="2">
        <v>38008392.682999969</v>
      </c>
      <c r="H606" s="2">
        <v>6.2</v>
      </c>
      <c r="I606" s="2">
        <v>38804.86</v>
      </c>
      <c r="J606" s="2">
        <v>127748.51300000001</v>
      </c>
      <c r="K606" s="2">
        <v>6.1</v>
      </c>
      <c r="L606" s="2">
        <v>6.7</v>
      </c>
      <c r="M606" s="2">
        <v>5.3</v>
      </c>
      <c r="N606" s="2">
        <v>5.6</v>
      </c>
    </row>
    <row r="607" spans="1:14" x14ac:dyDescent="0.3">
      <c r="A607">
        <v>2016</v>
      </c>
      <c r="B607" t="s">
        <v>161</v>
      </c>
      <c r="C607" t="s">
        <v>137</v>
      </c>
      <c r="D607" s="2">
        <v>19207038.414000001</v>
      </c>
      <c r="E607" s="2">
        <v>7509082.5209999997</v>
      </c>
      <c r="F607" s="2">
        <v>26716120.935000002</v>
      </c>
      <c r="G607" s="2">
        <v>-11697955.893000001</v>
      </c>
      <c r="H607" s="2">
        <v>4.5999999999999996</v>
      </c>
      <c r="I607" s="2">
        <v>4151.16</v>
      </c>
      <c r="J607" s="2">
        <v>9455.8019999999997</v>
      </c>
      <c r="K607" s="2">
        <v>4.3</v>
      </c>
      <c r="L607" s="2">
        <v>2.9</v>
      </c>
      <c r="M607" s="2">
        <v>5.0999999999999996</v>
      </c>
      <c r="N607" s="2">
        <v>6.2</v>
      </c>
    </row>
    <row r="608" spans="1:14" x14ac:dyDescent="0.3">
      <c r="A608">
        <v>2016</v>
      </c>
      <c r="B608" t="s">
        <v>440</v>
      </c>
      <c r="C608" t="s">
        <v>137</v>
      </c>
      <c r="D608" s="2">
        <v>25174778.826000001</v>
      </c>
      <c r="E608" s="2">
        <v>36775323.402999997</v>
      </c>
      <c r="F608" s="2">
        <v>61950102.229000002</v>
      </c>
      <c r="G608" s="2">
        <v>11600544.576999996</v>
      </c>
      <c r="H608" s="2">
        <v>4</v>
      </c>
      <c r="I608" s="2">
        <v>7658.46</v>
      </c>
      <c r="J608" s="2">
        <v>17987.736000000001</v>
      </c>
      <c r="K608" s="2">
        <v>3</v>
      </c>
      <c r="L608" s="2">
        <v>4.3</v>
      </c>
      <c r="M608" s="2">
        <v>3.1</v>
      </c>
      <c r="N608" s="2">
        <v>4</v>
      </c>
    </row>
    <row r="609" spans="1:14" x14ac:dyDescent="0.3">
      <c r="A609">
        <v>2016</v>
      </c>
      <c r="B609" t="s">
        <v>246</v>
      </c>
      <c r="C609" t="s">
        <v>276</v>
      </c>
      <c r="D609" s="2">
        <v>14113761.505000001</v>
      </c>
      <c r="E609" s="2">
        <v>5656226.7709999997</v>
      </c>
      <c r="F609" s="2">
        <v>19769988.276000001</v>
      </c>
      <c r="G609" s="2">
        <v>-8457534.7340000011</v>
      </c>
      <c r="H609" s="2">
        <v>4.5999999999999996</v>
      </c>
      <c r="I609" s="2">
        <v>1559.39</v>
      </c>
      <c r="J609" s="2">
        <v>48461.567000000003</v>
      </c>
      <c r="K609" s="2">
        <v>4.5</v>
      </c>
      <c r="L609" s="2">
        <v>3.2</v>
      </c>
      <c r="M609" s="2">
        <v>4.5999999999999996</v>
      </c>
      <c r="N609" s="2">
        <v>5.9</v>
      </c>
    </row>
    <row r="610" spans="1:14" x14ac:dyDescent="0.3">
      <c r="A610">
        <v>2016</v>
      </c>
      <c r="B610" t="s">
        <v>479</v>
      </c>
      <c r="C610" t="s">
        <v>500</v>
      </c>
      <c r="D610" s="2">
        <v>406181944.06699997</v>
      </c>
      <c r="E610" s="2">
        <v>495417715.55900002</v>
      </c>
      <c r="F610" s="2">
        <v>901599659.62599993</v>
      </c>
      <c r="G610" s="2">
        <v>89235771.492000043</v>
      </c>
      <c r="H610" s="2">
        <v>5.6</v>
      </c>
      <c r="I610" s="2">
        <v>27608.25</v>
      </c>
      <c r="J610" s="2">
        <v>50791.919000000002</v>
      </c>
      <c r="K610" s="2">
        <v>5.6</v>
      </c>
      <c r="L610" s="2">
        <v>5.5</v>
      </c>
      <c r="M610" s="2">
        <v>5.2</v>
      </c>
      <c r="N610" s="2">
        <v>5.7</v>
      </c>
    </row>
    <row r="611" spans="1:14" x14ac:dyDescent="0.3">
      <c r="A611">
        <v>2016</v>
      </c>
      <c r="B611" t="s">
        <v>162</v>
      </c>
      <c r="C611" t="s">
        <v>137</v>
      </c>
      <c r="D611" s="2">
        <v>30820178.692000002</v>
      </c>
      <c r="E611" s="2">
        <v>46241982.281999998</v>
      </c>
      <c r="F611" s="2">
        <v>77062160.974000007</v>
      </c>
      <c r="G611" s="2">
        <v>15421803.589999996</v>
      </c>
      <c r="H611" s="2">
        <v>4.7</v>
      </c>
      <c r="I611" s="2">
        <v>25267.15</v>
      </c>
      <c r="J611" s="2">
        <v>4052.5839999999998</v>
      </c>
      <c r="K611" s="2">
        <v>4.9000000000000004</v>
      </c>
      <c r="L611" s="2">
        <v>0</v>
      </c>
      <c r="M611" s="2">
        <v>4.5</v>
      </c>
      <c r="N611" s="2">
        <v>4.9000000000000004</v>
      </c>
    </row>
    <row r="612" spans="1:14" x14ac:dyDescent="0.3">
      <c r="A612">
        <v>2016</v>
      </c>
      <c r="B612" t="s">
        <v>10</v>
      </c>
      <c r="C612" t="s">
        <v>17</v>
      </c>
      <c r="D612" s="2">
        <v>5372368</v>
      </c>
      <c r="E612" s="2">
        <v>4244775</v>
      </c>
      <c r="F612" s="2">
        <v>9617143</v>
      </c>
      <c r="G612" s="2">
        <v>-1127593</v>
      </c>
      <c r="H612" s="2">
        <v>3.7</v>
      </c>
      <c r="I612" s="2">
        <v>2416.86</v>
      </c>
      <c r="J612" s="2">
        <v>6758.3530000000001</v>
      </c>
      <c r="K612" s="2">
        <v>3.4</v>
      </c>
      <c r="L612" s="2">
        <v>0</v>
      </c>
      <c r="M612" s="2">
        <v>2</v>
      </c>
      <c r="N612" s="2">
        <v>3.8</v>
      </c>
    </row>
    <row r="613" spans="1:14" x14ac:dyDescent="0.3">
      <c r="A613">
        <v>2016</v>
      </c>
      <c r="B613" t="s">
        <v>123</v>
      </c>
      <c r="C613" t="s">
        <v>488</v>
      </c>
      <c r="D613" s="2">
        <v>13593141.732999999</v>
      </c>
      <c r="E613" s="2">
        <v>11469645.227</v>
      </c>
      <c r="F613" s="2">
        <v>25062786.960000001</v>
      </c>
      <c r="G613" s="2">
        <v>-2123496.5059999991</v>
      </c>
      <c r="H613" s="2">
        <v>4.5999999999999996</v>
      </c>
      <c r="I613" s="2">
        <v>14071.88</v>
      </c>
      <c r="J613" s="2">
        <v>1970.53</v>
      </c>
      <c r="K613" s="2">
        <v>4</v>
      </c>
      <c r="L613" s="2">
        <v>4.4000000000000004</v>
      </c>
      <c r="M613" s="2">
        <v>4.9000000000000004</v>
      </c>
      <c r="N613" s="2">
        <v>5.2</v>
      </c>
    </row>
    <row r="614" spans="1:14" x14ac:dyDescent="0.3">
      <c r="A614">
        <v>2016</v>
      </c>
      <c r="B614" t="s">
        <v>163</v>
      </c>
      <c r="C614" t="s">
        <v>137</v>
      </c>
      <c r="D614" s="2">
        <v>18702745.743999999</v>
      </c>
      <c r="E614" s="2">
        <v>3930114</v>
      </c>
      <c r="F614" s="2">
        <v>22632859.743999999</v>
      </c>
      <c r="G614" s="2">
        <v>-14772631.743999999</v>
      </c>
      <c r="H614" s="2">
        <v>4.3</v>
      </c>
      <c r="I614" s="2">
        <v>8530.36</v>
      </c>
      <c r="J614" s="2">
        <v>6006.6679999999997</v>
      </c>
      <c r="K614" s="2">
        <v>4.2</v>
      </c>
      <c r="L614" s="2">
        <v>1.9</v>
      </c>
      <c r="M614" s="2">
        <v>4.8</v>
      </c>
      <c r="N614" s="2">
        <v>6.5</v>
      </c>
    </row>
    <row r="615" spans="1:14" x14ac:dyDescent="0.3">
      <c r="A615">
        <v>2016</v>
      </c>
      <c r="B615" t="s">
        <v>247</v>
      </c>
      <c r="C615" t="s">
        <v>276</v>
      </c>
      <c r="D615" s="2">
        <v>1842496.32</v>
      </c>
      <c r="E615" s="2">
        <v>883795.20700000005</v>
      </c>
      <c r="F615" s="2">
        <v>2726291.5270000002</v>
      </c>
      <c r="G615" s="2">
        <v>-958701.11300000001</v>
      </c>
      <c r="H615" s="2">
        <v>3.4</v>
      </c>
      <c r="I615" s="2">
        <v>1216.6400000000001</v>
      </c>
      <c r="J615" s="2">
        <v>2203.8209999999999</v>
      </c>
      <c r="K615" s="2">
        <v>3.2</v>
      </c>
      <c r="L615" s="2">
        <v>2.6</v>
      </c>
      <c r="M615" s="2">
        <v>0</v>
      </c>
      <c r="N615" s="2">
        <v>4.4000000000000004</v>
      </c>
    </row>
    <row r="616" spans="1:14" x14ac:dyDescent="0.3">
      <c r="A616">
        <v>2016</v>
      </c>
      <c r="B616" t="s">
        <v>251</v>
      </c>
      <c r="C616" t="s">
        <v>276</v>
      </c>
      <c r="D616" s="2">
        <v>1301800</v>
      </c>
      <c r="E616" s="2">
        <v>279400</v>
      </c>
      <c r="F616" s="2">
        <v>1581200</v>
      </c>
      <c r="G616" s="2">
        <v>-1022400</v>
      </c>
      <c r="H616" s="2">
        <v>2.9</v>
      </c>
      <c r="I616" s="2">
        <v>772.39300000000003</v>
      </c>
      <c r="J616" s="2">
        <v>4613.8230000000003</v>
      </c>
      <c r="K616" s="2">
        <v>3.1</v>
      </c>
      <c r="L616" s="2">
        <v>2.8</v>
      </c>
      <c r="M616" s="2">
        <v>3.5</v>
      </c>
      <c r="N616" s="2">
        <v>3.2</v>
      </c>
    </row>
    <row r="617" spans="1:14" x14ac:dyDescent="0.3">
      <c r="A617">
        <v>2016</v>
      </c>
      <c r="B617" t="s">
        <v>122</v>
      </c>
      <c r="C617" t="s">
        <v>488</v>
      </c>
      <c r="D617" s="2">
        <v>27349062.896000002</v>
      </c>
      <c r="E617" s="2">
        <v>25022652.473999999</v>
      </c>
      <c r="F617" s="2">
        <v>52371715.370000005</v>
      </c>
      <c r="G617" s="2">
        <v>-2326410.4220000021</v>
      </c>
      <c r="H617" s="2">
        <v>5.3</v>
      </c>
      <c r="I617" s="2">
        <v>14988.71</v>
      </c>
      <c r="J617" s="2">
        <v>2908.2489999999998</v>
      </c>
      <c r="K617" s="2">
        <v>6.2</v>
      </c>
      <c r="L617" s="2">
        <v>4.9000000000000004</v>
      </c>
      <c r="M617" s="2">
        <v>5.2</v>
      </c>
      <c r="N617" s="2">
        <v>5</v>
      </c>
    </row>
    <row r="618" spans="1:14" x14ac:dyDescent="0.3">
      <c r="A618">
        <v>2016</v>
      </c>
      <c r="B618" t="s">
        <v>121</v>
      </c>
      <c r="C618" t="s">
        <v>488</v>
      </c>
      <c r="D618" s="2">
        <v>21773836.850000001</v>
      </c>
      <c r="E618" s="2">
        <v>15814619.810000001</v>
      </c>
      <c r="F618" s="2">
        <v>37588456.660000004</v>
      </c>
      <c r="G618" s="2">
        <v>-5959217.040000001</v>
      </c>
      <c r="H618" s="2">
        <v>6.3</v>
      </c>
      <c r="I618" s="2">
        <v>102361.02</v>
      </c>
      <c r="J618" s="2">
        <v>575.74699999999996</v>
      </c>
      <c r="K618" s="2">
        <v>6.3</v>
      </c>
      <c r="L618" s="2">
        <v>6.9</v>
      </c>
      <c r="M618" s="2">
        <v>6.1</v>
      </c>
      <c r="N618" s="2">
        <v>6.2</v>
      </c>
    </row>
    <row r="619" spans="1:14" x14ac:dyDescent="0.3">
      <c r="A619">
        <v>2016</v>
      </c>
      <c r="B619" t="s">
        <v>252</v>
      </c>
      <c r="C619" t="s">
        <v>276</v>
      </c>
      <c r="D619" s="2">
        <v>2971710.0419999999</v>
      </c>
      <c r="E619" s="2">
        <v>2261351.1779999998</v>
      </c>
      <c r="F619" s="2">
        <v>5233061.22</v>
      </c>
      <c r="G619" s="2">
        <v>-710358.86400000006</v>
      </c>
      <c r="H619" s="2">
        <v>3.4</v>
      </c>
      <c r="I619" s="2">
        <v>399.68900000000002</v>
      </c>
      <c r="J619" s="2">
        <v>24894.550999999999</v>
      </c>
      <c r="K619" s="2">
        <v>3.5</v>
      </c>
      <c r="L619" s="2">
        <v>2.1</v>
      </c>
      <c r="M619" s="2">
        <v>3.6</v>
      </c>
      <c r="N619" s="2">
        <v>4.2</v>
      </c>
    </row>
    <row r="620" spans="1:14" x14ac:dyDescent="0.3">
      <c r="A620">
        <v>2016</v>
      </c>
      <c r="B620" t="s">
        <v>253</v>
      </c>
      <c r="C620" t="s">
        <v>276</v>
      </c>
      <c r="D620" s="2">
        <v>2209814.62</v>
      </c>
      <c r="E620" s="2">
        <v>1022154.001</v>
      </c>
      <c r="F620" s="2">
        <v>3231968.6210000003</v>
      </c>
      <c r="G620" s="2">
        <v>-1187660.6189999999</v>
      </c>
      <c r="H620" s="2">
        <v>4.4000000000000004</v>
      </c>
      <c r="I620" s="2">
        <v>294.755</v>
      </c>
      <c r="J620" s="2">
        <v>18091.575000000001</v>
      </c>
      <c r="K620" s="2">
        <v>4.5999999999999996</v>
      </c>
      <c r="L620" s="2">
        <v>3.2</v>
      </c>
      <c r="M620" s="2">
        <v>4.9000000000000004</v>
      </c>
      <c r="N620" s="2">
        <v>4.7</v>
      </c>
    </row>
    <row r="621" spans="1:14" x14ac:dyDescent="0.3">
      <c r="A621">
        <v>2016</v>
      </c>
      <c r="B621" t="s">
        <v>18</v>
      </c>
      <c r="C621" t="s">
        <v>17</v>
      </c>
      <c r="D621" s="2">
        <v>168375228.23300001</v>
      </c>
      <c r="E621" s="2">
        <v>189414073.15400001</v>
      </c>
      <c r="F621" s="2">
        <v>357789301.38700002</v>
      </c>
      <c r="G621" s="2">
        <v>21038844.921000004</v>
      </c>
      <c r="H621" s="2">
        <v>5.6</v>
      </c>
      <c r="I621" s="2">
        <v>9380.98</v>
      </c>
      <c r="J621" s="2">
        <v>31187.264999999999</v>
      </c>
      <c r="K621" s="2">
        <v>5.7</v>
      </c>
      <c r="L621" s="2">
        <v>5.0999999999999996</v>
      </c>
      <c r="M621" s="2">
        <v>5.6</v>
      </c>
      <c r="N621" s="2">
        <v>5.7</v>
      </c>
    </row>
    <row r="622" spans="1:14" x14ac:dyDescent="0.3">
      <c r="A622">
        <v>2016</v>
      </c>
      <c r="B622" t="s">
        <v>254</v>
      </c>
      <c r="C622" t="s">
        <v>276</v>
      </c>
      <c r="D622" s="2">
        <v>3845404.7609999999</v>
      </c>
      <c r="E622" s="2">
        <v>2847593.5649999999</v>
      </c>
      <c r="F622" s="2">
        <v>6692998.3259999994</v>
      </c>
      <c r="G622" s="2">
        <v>-997811.196</v>
      </c>
      <c r="H622" s="2">
        <v>4</v>
      </c>
      <c r="I622" s="2">
        <v>802.40700000000004</v>
      </c>
      <c r="J622" s="2">
        <v>17994.837</v>
      </c>
      <c r="K622" s="2">
        <v>4.0999999999999996</v>
      </c>
      <c r="L622" s="2">
        <v>3.0433189936593452</v>
      </c>
      <c r="M622" s="2">
        <v>4.4000000000000004</v>
      </c>
      <c r="N622" s="2">
        <v>4.3</v>
      </c>
    </row>
    <row r="623" spans="1:14" x14ac:dyDescent="0.3">
      <c r="A623">
        <v>2016</v>
      </c>
      <c r="B623" t="s">
        <v>119</v>
      </c>
      <c r="C623" t="s">
        <v>488</v>
      </c>
      <c r="D623" s="2">
        <v>6413240.4400000004</v>
      </c>
      <c r="E623" s="2">
        <v>3145838</v>
      </c>
      <c r="F623" s="2">
        <v>9559078.4400000013</v>
      </c>
      <c r="G623" s="2">
        <v>-3267402.4400000004</v>
      </c>
      <c r="H623" s="2">
        <v>5.8</v>
      </c>
      <c r="I623" s="2">
        <v>25411.37</v>
      </c>
      <c r="J623" s="2">
        <v>429.36200000000002</v>
      </c>
      <c r="K623" s="2">
        <v>4.8</v>
      </c>
      <c r="L623" s="2">
        <v>0</v>
      </c>
      <c r="M623" s="2">
        <v>6.5</v>
      </c>
      <c r="N623" s="2">
        <v>6.1</v>
      </c>
    </row>
    <row r="624" spans="1:14" x14ac:dyDescent="0.3">
      <c r="A624">
        <v>2016</v>
      </c>
      <c r="B624" t="s">
        <v>255</v>
      </c>
      <c r="C624" t="s">
        <v>276</v>
      </c>
      <c r="D624" s="2">
        <v>1900060.7150000001</v>
      </c>
      <c r="E624" s="2">
        <v>1400679.61</v>
      </c>
      <c r="F624" s="2">
        <v>3300740.3250000002</v>
      </c>
      <c r="G624" s="2">
        <v>-499381.10499999998</v>
      </c>
      <c r="H624" s="2">
        <v>3.6</v>
      </c>
      <c r="I624" s="2">
        <v>1089.43</v>
      </c>
      <c r="J624" s="2">
        <v>4301.018</v>
      </c>
      <c r="K624" s="2">
        <v>3.4</v>
      </c>
      <c r="L624" s="2">
        <v>2.9</v>
      </c>
      <c r="M624" s="2">
        <v>4.5999999999999996</v>
      </c>
      <c r="N624" s="2">
        <v>3.5</v>
      </c>
    </row>
    <row r="625" spans="1:14" x14ac:dyDescent="0.3">
      <c r="A625">
        <v>2016</v>
      </c>
      <c r="B625" t="s">
        <v>256</v>
      </c>
      <c r="C625" t="s">
        <v>276</v>
      </c>
      <c r="D625" s="2">
        <v>4654906.199</v>
      </c>
      <c r="E625" s="2">
        <v>2193836.1609999998</v>
      </c>
      <c r="F625" s="2">
        <v>6848742.3599999994</v>
      </c>
      <c r="G625" s="2">
        <v>-2461070.0380000002</v>
      </c>
      <c r="H625" s="2">
        <v>5.7</v>
      </c>
      <c r="I625" s="2">
        <v>9681.42</v>
      </c>
      <c r="J625" s="2">
        <v>1262.1320000000001</v>
      </c>
      <c r="K625" s="2">
        <v>5.5</v>
      </c>
      <c r="L625" s="2">
        <v>0</v>
      </c>
      <c r="M625" s="2">
        <v>5.4</v>
      </c>
      <c r="N625" s="2">
        <v>6.1</v>
      </c>
    </row>
    <row r="626" spans="1:14" x14ac:dyDescent="0.3">
      <c r="A626">
        <v>2016</v>
      </c>
      <c r="B626" t="s">
        <v>445</v>
      </c>
      <c r="C626" t="s">
        <v>498</v>
      </c>
      <c r="D626" s="2">
        <v>387064351.34799999</v>
      </c>
      <c r="E626" s="2">
        <v>373900013.33099997</v>
      </c>
      <c r="F626" s="2">
        <v>760964364.6789999</v>
      </c>
      <c r="G626" s="2">
        <v>-13164338.01700002</v>
      </c>
      <c r="H626" s="2">
        <v>4.0999999999999996</v>
      </c>
      <c r="I626" s="2">
        <v>8814.92</v>
      </c>
      <c r="J626" s="2">
        <v>127540.423</v>
      </c>
      <c r="K626" s="2">
        <v>4.3</v>
      </c>
      <c r="L626" s="2">
        <v>2.9</v>
      </c>
      <c r="M626" s="2">
        <v>4.4000000000000004</v>
      </c>
      <c r="N626" s="2">
        <v>4.5999999999999996</v>
      </c>
    </row>
    <row r="627" spans="1:14" x14ac:dyDescent="0.3">
      <c r="A627">
        <v>2016</v>
      </c>
      <c r="B627" t="s">
        <v>446</v>
      </c>
      <c r="C627" t="s">
        <v>500</v>
      </c>
      <c r="D627" s="2">
        <v>3339603.8339999998</v>
      </c>
      <c r="E627" s="2">
        <v>4916326.4630000014</v>
      </c>
      <c r="F627" s="2">
        <v>8255930.2970000012</v>
      </c>
      <c r="G627" s="2">
        <v>1576722.6290000016</v>
      </c>
      <c r="H627" s="2">
        <v>3.2</v>
      </c>
      <c r="I627" s="2">
        <v>3576.86</v>
      </c>
      <c r="J627" s="2">
        <v>3027.3980000000001</v>
      </c>
      <c r="K627" s="2">
        <v>3</v>
      </c>
      <c r="L627" s="2">
        <v>2.7</v>
      </c>
      <c r="M627" s="2">
        <v>1.3</v>
      </c>
      <c r="N627" s="2">
        <v>3.1</v>
      </c>
    </row>
    <row r="628" spans="1:14" x14ac:dyDescent="0.3">
      <c r="A628">
        <v>2016</v>
      </c>
      <c r="B628" t="s">
        <v>118</v>
      </c>
      <c r="C628" t="e">
        <v>#N/A</v>
      </c>
      <c r="D628" s="2">
        <v>2262764.2820000001</v>
      </c>
      <c r="E628" s="2">
        <v>354316.46399999998</v>
      </c>
      <c r="F628" s="2">
        <v>2617080.7460000003</v>
      </c>
      <c r="G628" s="2">
        <v>-1908447.8180000002</v>
      </c>
      <c r="H628" s="2">
        <v>3.4</v>
      </c>
      <c r="I628" s="2">
        <v>7028.21</v>
      </c>
      <c r="J628" s="2">
        <v>628.61500000000001</v>
      </c>
      <c r="K628" s="2">
        <v>3.2</v>
      </c>
      <c r="L628" s="2">
        <v>2.9</v>
      </c>
      <c r="M628" s="2">
        <v>4</v>
      </c>
      <c r="N628" s="2">
        <v>4.0999999999999996</v>
      </c>
    </row>
    <row r="629" spans="1:14" x14ac:dyDescent="0.3">
      <c r="A629">
        <v>2016</v>
      </c>
      <c r="B629" t="s">
        <v>257</v>
      </c>
      <c r="C629" t="s">
        <v>488</v>
      </c>
      <c r="D629" s="2">
        <v>41696101.721000001</v>
      </c>
      <c r="E629" s="2">
        <v>22858288.521000002</v>
      </c>
      <c r="F629" s="2">
        <v>64554390.241999999</v>
      </c>
      <c r="G629" s="2">
        <v>-18837813.199999999</v>
      </c>
      <c r="H629" s="2">
        <v>4.5</v>
      </c>
      <c r="I629" s="2">
        <v>2996.65</v>
      </c>
      <c r="J629" s="2">
        <v>35276.786</v>
      </c>
      <c r="K629" s="2">
        <v>4.5999999999999996</v>
      </c>
      <c r="L629" s="2">
        <v>3.1</v>
      </c>
      <c r="M629" s="2">
        <v>5.5</v>
      </c>
      <c r="N629" s="2">
        <v>4.8</v>
      </c>
    </row>
    <row r="630" spans="1:14" x14ac:dyDescent="0.3">
      <c r="A630">
        <v>2016</v>
      </c>
      <c r="B630" t="s">
        <v>258</v>
      </c>
      <c r="C630" t="s">
        <v>276</v>
      </c>
      <c r="D630" s="2">
        <v>5295312.574</v>
      </c>
      <c r="E630" s="2">
        <v>3352109.2450000001</v>
      </c>
      <c r="F630" s="2">
        <v>8647421.8190000001</v>
      </c>
      <c r="G630" s="2">
        <v>-1943203.3289999999</v>
      </c>
      <c r="H630" s="2">
        <v>4.0999999999999996</v>
      </c>
      <c r="I630" s="2">
        <v>379.00400000000002</v>
      </c>
      <c r="J630" s="2">
        <v>28829.475999999999</v>
      </c>
      <c r="K630" s="2">
        <v>3.5</v>
      </c>
      <c r="L630" s="2">
        <v>3</v>
      </c>
      <c r="M630" s="2">
        <v>5.0999999999999996</v>
      </c>
      <c r="N630" s="2">
        <v>4.7</v>
      </c>
    </row>
    <row r="631" spans="1:14" x14ac:dyDescent="0.3">
      <c r="A631">
        <v>2016</v>
      </c>
      <c r="B631" t="s">
        <v>259</v>
      </c>
      <c r="C631" t="s">
        <v>276</v>
      </c>
      <c r="D631" s="2">
        <v>6721043.5290000001</v>
      </c>
      <c r="E631" s="2">
        <v>4084061.9810000001</v>
      </c>
      <c r="F631" s="2">
        <v>10805105.51</v>
      </c>
      <c r="G631" s="2">
        <v>-2636981.548</v>
      </c>
      <c r="H631" s="2">
        <v>5.3</v>
      </c>
      <c r="I631" s="2">
        <v>4852.05</v>
      </c>
      <c r="J631" s="2">
        <v>2479.7130000000002</v>
      </c>
      <c r="K631" s="2">
        <v>5.6</v>
      </c>
      <c r="L631" s="2">
        <v>4.3</v>
      </c>
      <c r="M631" s="2">
        <v>6.6</v>
      </c>
      <c r="N631" s="2">
        <v>4.5999999999999996</v>
      </c>
    </row>
    <row r="632" spans="1:14" x14ac:dyDescent="0.3">
      <c r="A632">
        <v>2016</v>
      </c>
      <c r="B632" t="s">
        <v>448</v>
      </c>
      <c r="C632" t="s">
        <v>487</v>
      </c>
      <c r="D632" s="2">
        <v>8878502.2249999996</v>
      </c>
      <c r="E632" s="2">
        <v>728846.44</v>
      </c>
      <c r="F632" s="2">
        <v>9607348.6649999991</v>
      </c>
      <c r="G632" s="2">
        <v>-8149655.7850000001</v>
      </c>
      <c r="H632" s="2">
        <v>2.6</v>
      </c>
      <c r="I632" s="2">
        <v>730.98400000000004</v>
      </c>
      <c r="J632" s="2">
        <v>28982.771000000001</v>
      </c>
      <c r="K632" s="2">
        <v>2.8</v>
      </c>
      <c r="L632" s="2">
        <v>0</v>
      </c>
      <c r="M632" s="2">
        <v>1.3</v>
      </c>
      <c r="N632" s="2">
        <v>2.6</v>
      </c>
    </row>
    <row r="633" spans="1:14" x14ac:dyDescent="0.3">
      <c r="A633">
        <v>2016</v>
      </c>
      <c r="B633" t="s">
        <v>117</v>
      </c>
      <c r="C633" t="s">
        <v>488</v>
      </c>
      <c r="D633" s="2">
        <v>500797341.94999999</v>
      </c>
      <c r="E633" s="2">
        <v>570606431.09000003</v>
      </c>
      <c r="F633" s="2">
        <v>1071403773.04</v>
      </c>
      <c r="G633" s="2">
        <v>69809089.140000045</v>
      </c>
      <c r="H633" s="2">
        <v>6.6</v>
      </c>
      <c r="I633" s="2">
        <v>46027.69</v>
      </c>
      <c r="J633" s="2">
        <v>16987.330000000002</v>
      </c>
      <c r="K633" s="2">
        <v>5.8</v>
      </c>
      <c r="L633" s="2">
        <v>6.6</v>
      </c>
      <c r="M633" s="2">
        <v>7.5</v>
      </c>
      <c r="N633" s="2">
        <v>6.5</v>
      </c>
    </row>
    <row r="634" spans="1:14" x14ac:dyDescent="0.3">
      <c r="A634">
        <v>2016</v>
      </c>
      <c r="B634" t="s">
        <v>449</v>
      </c>
      <c r="C634" t="s">
        <v>497</v>
      </c>
      <c r="D634" s="2">
        <v>36043910.189999998</v>
      </c>
      <c r="E634" s="2">
        <v>33731328.471000001</v>
      </c>
      <c r="F634" s="2">
        <v>69775238.660999998</v>
      </c>
      <c r="G634" s="2">
        <v>-2312581.7189999968</v>
      </c>
      <c r="H634" s="2">
        <v>4.8</v>
      </c>
      <c r="I634" s="2">
        <v>38982.800000000003</v>
      </c>
      <c r="J634" s="2">
        <v>4660.8329999999996</v>
      </c>
      <c r="K634" s="2">
        <v>4.5</v>
      </c>
      <c r="L634" s="2">
        <v>3.4</v>
      </c>
      <c r="M634" s="2">
        <v>5.3</v>
      </c>
      <c r="N634" s="2">
        <v>5.7</v>
      </c>
    </row>
    <row r="635" spans="1:14" x14ac:dyDescent="0.3">
      <c r="A635">
        <v>2016</v>
      </c>
      <c r="B635" t="s">
        <v>450</v>
      </c>
      <c r="C635" t="s">
        <v>276</v>
      </c>
      <c r="D635" s="2">
        <v>7475805.835</v>
      </c>
      <c r="E635" s="2">
        <v>4591961.8</v>
      </c>
      <c r="F635" s="2">
        <v>12067767.635</v>
      </c>
      <c r="G635" s="2">
        <v>-2883844.0350000001</v>
      </c>
      <c r="H635" s="2">
        <v>3.2</v>
      </c>
      <c r="I635" s="2">
        <v>2143.81</v>
      </c>
      <c r="J635" s="2">
        <v>6149.9279999999999</v>
      </c>
      <c r="K635" s="2">
        <v>3.6</v>
      </c>
      <c r="L635" s="2">
        <v>0</v>
      </c>
      <c r="M635" s="2">
        <v>2.8</v>
      </c>
      <c r="N635" s="2">
        <v>3.6</v>
      </c>
    </row>
    <row r="636" spans="1:14" x14ac:dyDescent="0.3">
      <c r="A636">
        <v>2016</v>
      </c>
      <c r="B636" t="s">
        <v>260</v>
      </c>
      <c r="C636" t="s">
        <v>276</v>
      </c>
      <c r="D636" s="2">
        <v>1860691.1310000001</v>
      </c>
      <c r="E636" s="2">
        <v>927241.62399999995</v>
      </c>
      <c r="F636" s="2">
        <v>2787932.7549999999</v>
      </c>
      <c r="G636" s="2">
        <v>-933449.5070000001</v>
      </c>
      <c r="H636" s="2">
        <v>3.4</v>
      </c>
      <c r="I636" s="2">
        <v>418.27199999999999</v>
      </c>
      <c r="J636" s="2">
        <v>20672.987000000001</v>
      </c>
      <c r="K636" s="2">
        <v>3.4</v>
      </c>
      <c r="L636" s="2">
        <v>3.3</v>
      </c>
      <c r="M636" s="2">
        <v>3.5</v>
      </c>
      <c r="N636" s="2">
        <v>3.5</v>
      </c>
    </row>
    <row r="637" spans="1:14" x14ac:dyDescent="0.3">
      <c r="A637">
        <v>2016</v>
      </c>
      <c r="B637" t="s">
        <v>261</v>
      </c>
      <c r="C637" t="s">
        <v>276</v>
      </c>
      <c r="D637" s="2">
        <v>35194301.006999999</v>
      </c>
      <c r="E637" s="2">
        <v>32883045.467</v>
      </c>
      <c r="F637" s="2">
        <v>68077346.474000007</v>
      </c>
      <c r="G637" s="2">
        <v>-2311255.5399999991</v>
      </c>
      <c r="H637" s="2">
        <v>3.7</v>
      </c>
      <c r="I637" s="2">
        <v>2207.86</v>
      </c>
      <c r="J637" s="2">
        <v>185989.64</v>
      </c>
      <c r="K637" s="2">
        <v>3.2</v>
      </c>
      <c r="L637" s="2">
        <v>2.1</v>
      </c>
      <c r="M637" s="2">
        <v>4.2</v>
      </c>
      <c r="N637" s="2">
        <v>5.2</v>
      </c>
    </row>
    <row r="638" spans="1:14" x14ac:dyDescent="0.3">
      <c r="A638">
        <v>2016</v>
      </c>
      <c r="B638" t="s">
        <v>115</v>
      </c>
      <c r="C638" t="s">
        <v>488</v>
      </c>
      <c r="D638" s="2">
        <v>72809787.769999996</v>
      </c>
      <c r="E638" s="2">
        <v>89628326.847000003</v>
      </c>
      <c r="F638" s="2">
        <v>162438114.61699998</v>
      </c>
      <c r="G638" s="2">
        <v>16818539.077000007</v>
      </c>
      <c r="H638" s="2">
        <v>4.8</v>
      </c>
      <c r="I638" s="2">
        <v>70703.17</v>
      </c>
      <c r="J638" s="2">
        <v>5254.6940000000004</v>
      </c>
      <c r="K638" s="2">
        <v>4.0999999999999996</v>
      </c>
      <c r="L638" s="2">
        <v>3.6</v>
      </c>
      <c r="M638" s="2">
        <v>5.4</v>
      </c>
      <c r="N638" s="2">
        <v>5.8</v>
      </c>
    </row>
    <row r="639" spans="1:14" x14ac:dyDescent="0.3">
      <c r="A639">
        <v>2016</v>
      </c>
      <c r="B639" t="s">
        <v>164</v>
      </c>
      <c r="C639" t="s">
        <v>137</v>
      </c>
      <c r="D639" s="2">
        <v>23260012.443999998</v>
      </c>
      <c r="E639" s="2">
        <v>24454713.338</v>
      </c>
      <c r="F639" s="2">
        <v>47714725.781999998</v>
      </c>
      <c r="G639" s="2">
        <v>1194700.8940000013</v>
      </c>
      <c r="H639" s="2">
        <v>6.1</v>
      </c>
      <c r="I639" s="2">
        <v>16447.32</v>
      </c>
      <c r="J639" s="2">
        <v>4424.7619999999997</v>
      </c>
      <c r="K639" s="2">
        <v>5.9</v>
      </c>
      <c r="L639" s="2">
        <v>0</v>
      </c>
      <c r="M639" s="2">
        <v>5.9</v>
      </c>
      <c r="N639" s="2">
        <v>6.3</v>
      </c>
    </row>
    <row r="640" spans="1:14" x14ac:dyDescent="0.3">
      <c r="A640">
        <v>2016</v>
      </c>
      <c r="B640" t="s">
        <v>451</v>
      </c>
      <c r="C640" t="s">
        <v>487</v>
      </c>
      <c r="D640" s="2">
        <v>46998269.104999997</v>
      </c>
      <c r="E640" s="2">
        <v>20533792.833000001</v>
      </c>
      <c r="F640" s="2">
        <v>67532061.937999994</v>
      </c>
      <c r="G640" s="2">
        <v>-26464476.271999996</v>
      </c>
      <c r="H640" s="2">
        <v>3.5</v>
      </c>
      <c r="I640" s="2">
        <v>1439.63</v>
      </c>
      <c r="J640" s="2">
        <v>193203.476</v>
      </c>
      <c r="K640" s="2">
        <v>3.8</v>
      </c>
      <c r="L640" s="2">
        <v>3.1</v>
      </c>
      <c r="M640" s="2">
        <v>3.7</v>
      </c>
      <c r="N640" s="2">
        <v>4</v>
      </c>
    </row>
    <row r="641" spans="1:14" x14ac:dyDescent="0.3">
      <c r="A641">
        <v>2016</v>
      </c>
      <c r="B641" t="s">
        <v>453</v>
      </c>
      <c r="C641" t="s">
        <v>498</v>
      </c>
      <c r="D641" s="2">
        <v>20934662</v>
      </c>
      <c r="E641" s="2">
        <v>11194931.374</v>
      </c>
      <c r="F641" s="2">
        <v>32129593.373999998</v>
      </c>
      <c r="G641" s="2">
        <v>-9739730.6260000002</v>
      </c>
      <c r="H641" s="2">
        <v>4.7</v>
      </c>
      <c r="I641" s="2">
        <v>14356.45</v>
      </c>
      <c r="J641" s="2">
        <v>4034.1190000000001</v>
      </c>
      <c r="K641" s="2">
        <v>4.5</v>
      </c>
      <c r="L641" s="2">
        <v>4.2</v>
      </c>
      <c r="M641" s="2">
        <v>6.3</v>
      </c>
      <c r="N641" s="2">
        <v>6.2</v>
      </c>
    </row>
    <row r="642" spans="1:14" x14ac:dyDescent="0.3">
      <c r="A642">
        <v>2016</v>
      </c>
      <c r="B642" t="s">
        <v>455</v>
      </c>
      <c r="C642" t="s">
        <v>498</v>
      </c>
      <c r="D642" s="2">
        <v>9752559.4140000008</v>
      </c>
      <c r="E642" s="2">
        <v>8501839.0470000003</v>
      </c>
      <c r="F642" s="2">
        <v>18254398.461000003</v>
      </c>
      <c r="G642" s="2">
        <v>-1250720.3670000006</v>
      </c>
      <c r="H642" s="2">
        <v>2.4</v>
      </c>
      <c r="I642" s="2">
        <v>5259.94</v>
      </c>
      <c r="J642" s="2">
        <v>6725.308</v>
      </c>
      <c r="K642" s="2">
        <v>2.2000000000000002</v>
      </c>
      <c r="L642" s="2">
        <v>0</v>
      </c>
      <c r="M642" s="2">
        <v>3.1</v>
      </c>
      <c r="N642" s="2">
        <v>2.6</v>
      </c>
    </row>
    <row r="643" spans="1:14" x14ac:dyDescent="0.3">
      <c r="A643">
        <v>2016</v>
      </c>
      <c r="B643" t="s">
        <v>456</v>
      </c>
      <c r="C643" t="s">
        <v>498</v>
      </c>
      <c r="D643" s="2">
        <v>36147726.688000001</v>
      </c>
      <c r="E643" s="2">
        <v>36309958.803999998</v>
      </c>
      <c r="F643" s="2">
        <v>72457685.491999999</v>
      </c>
      <c r="G643" s="2">
        <v>162232.11599999666</v>
      </c>
      <c r="H643" s="2">
        <v>3</v>
      </c>
      <c r="I643" s="2">
        <v>6175.88</v>
      </c>
      <c r="J643" s="2">
        <v>31773.839</v>
      </c>
      <c r="K643" s="2">
        <v>3</v>
      </c>
      <c r="L643" s="2">
        <v>1.9</v>
      </c>
      <c r="M643" s="2">
        <v>3.6</v>
      </c>
      <c r="N643" s="2">
        <v>4.0999999999999996</v>
      </c>
    </row>
    <row r="644" spans="1:14" x14ac:dyDescent="0.3">
      <c r="A644">
        <v>2016</v>
      </c>
      <c r="B644" t="s">
        <v>12</v>
      </c>
      <c r="C644" t="s">
        <v>17</v>
      </c>
      <c r="D644" s="2">
        <v>85908572.115999997</v>
      </c>
      <c r="E644" s="2">
        <v>56312747.947999999</v>
      </c>
      <c r="F644" s="2">
        <v>142221320.06400001</v>
      </c>
      <c r="G644" s="2">
        <v>-29595824.167999998</v>
      </c>
      <c r="H644" s="2">
        <v>3.3</v>
      </c>
      <c r="I644" s="2">
        <v>2953.21</v>
      </c>
      <c r="J644" s="2">
        <v>103320.22199999999</v>
      </c>
      <c r="K644" s="2">
        <v>3.3</v>
      </c>
      <c r="L644" s="2">
        <v>2.2000000000000002</v>
      </c>
      <c r="M644" s="2">
        <v>3.2</v>
      </c>
      <c r="N644" s="2">
        <v>3.7</v>
      </c>
    </row>
    <row r="645" spans="1:14" x14ac:dyDescent="0.3">
      <c r="A645">
        <v>2016</v>
      </c>
      <c r="B645" t="s">
        <v>114</v>
      </c>
      <c r="C645" t="s">
        <v>488</v>
      </c>
      <c r="D645" s="2">
        <v>188517818.933</v>
      </c>
      <c r="E645" s="2">
        <v>196455269.59799999</v>
      </c>
      <c r="F645" s="2">
        <v>384973088.53100002</v>
      </c>
      <c r="G645" s="2">
        <v>7937450.6649999917</v>
      </c>
      <c r="H645" s="2">
        <v>3.9</v>
      </c>
      <c r="I645" s="2">
        <v>12427.65</v>
      </c>
      <c r="J645" s="2">
        <v>38224.410000000003</v>
      </c>
      <c r="K645" s="2">
        <v>3.6</v>
      </c>
      <c r="L645" s="2">
        <v>3.9</v>
      </c>
      <c r="M645" s="2">
        <v>4.0999999999999996</v>
      </c>
      <c r="N645" s="2">
        <v>4.3</v>
      </c>
    </row>
    <row r="646" spans="1:14" x14ac:dyDescent="0.3">
      <c r="A646">
        <v>2016</v>
      </c>
      <c r="B646" t="s">
        <v>113</v>
      </c>
      <c r="C646" t="s">
        <v>488</v>
      </c>
      <c r="D646" s="2">
        <v>67952834.136999995</v>
      </c>
      <c r="E646" s="2">
        <v>55371549.25</v>
      </c>
      <c r="F646" s="2">
        <v>123324383.38699999</v>
      </c>
      <c r="G646" s="2">
        <v>-12581284.886999995</v>
      </c>
      <c r="H646" s="2">
        <v>5.8</v>
      </c>
      <c r="I646" s="2">
        <v>19985.55</v>
      </c>
      <c r="J646" s="2">
        <v>10371.627</v>
      </c>
      <c r="K646" s="2">
        <v>6.5</v>
      </c>
      <c r="L646" s="2">
        <v>5.0999999999999996</v>
      </c>
      <c r="M646" s="2">
        <v>6.6</v>
      </c>
      <c r="N646" s="2">
        <v>5.3</v>
      </c>
    </row>
    <row r="647" spans="1:14" x14ac:dyDescent="0.3">
      <c r="A647">
        <v>2016</v>
      </c>
      <c r="B647" t="s">
        <v>165</v>
      </c>
      <c r="C647" t="s">
        <v>137</v>
      </c>
      <c r="D647" s="2">
        <v>32060069.583999999</v>
      </c>
      <c r="E647" s="2">
        <v>57310548.344999999</v>
      </c>
      <c r="F647" s="2">
        <v>89370617.92899999</v>
      </c>
      <c r="G647" s="2">
        <v>25250478.761</v>
      </c>
      <c r="H647" s="2">
        <v>5.8</v>
      </c>
      <c r="I647" s="2">
        <v>57965.38</v>
      </c>
      <c r="J647" s="2">
        <v>2569.8040000000001</v>
      </c>
      <c r="K647" s="2">
        <v>5.6</v>
      </c>
      <c r="L647" s="2">
        <v>0</v>
      </c>
      <c r="M647" s="2">
        <v>5.5</v>
      </c>
      <c r="N647" s="2">
        <v>6.1</v>
      </c>
    </row>
    <row r="648" spans="1:14" x14ac:dyDescent="0.3">
      <c r="A648">
        <v>2016</v>
      </c>
      <c r="B648" t="s">
        <v>111</v>
      </c>
      <c r="C648" t="s">
        <v>488</v>
      </c>
      <c r="D648" s="2">
        <v>74604616.828999996</v>
      </c>
      <c r="E648" s="2">
        <v>63581004.346000001</v>
      </c>
      <c r="F648" s="2">
        <v>138185621.17500001</v>
      </c>
      <c r="G648" s="2">
        <v>-11023612.482999995</v>
      </c>
      <c r="H648" s="2">
        <v>3.4</v>
      </c>
      <c r="I648" s="2">
        <v>9538.93</v>
      </c>
      <c r="J648" s="2">
        <v>19778.082999999999</v>
      </c>
      <c r="K648" s="2">
        <v>2.6</v>
      </c>
      <c r="L648" s="2">
        <v>2.4</v>
      </c>
      <c r="M648" s="2">
        <v>3.4</v>
      </c>
      <c r="N648" s="2">
        <v>3.7</v>
      </c>
    </row>
    <row r="649" spans="1:14" x14ac:dyDescent="0.3">
      <c r="A649">
        <v>2016</v>
      </c>
      <c r="B649" t="s">
        <v>110</v>
      </c>
      <c r="C649" t="s">
        <v>488</v>
      </c>
      <c r="D649" s="2">
        <v>182257213.91</v>
      </c>
      <c r="E649" s="2">
        <v>285491052.00599998</v>
      </c>
      <c r="F649" s="2">
        <v>467748265.91600001</v>
      </c>
      <c r="G649" s="2">
        <v>103233838.09599999</v>
      </c>
      <c r="H649" s="2">
        <v>4</v>
      </c>
      <c r="I649" s="2">
        <v>8909.5499999999993</v>
      </c>
      <c r="J649" s="2">
        <v>143964.51300000001</v>
      </c>
      <c r="K649" s="2">
        <v>2.8</v>
      </c>
      <c r="L649" s="2">
        <v>4.4000000000000004</v>
      </c>
      <c r="M649" s="2">
        <v>4</v>
      </c>
      <c r="N649" s="2">
        <v>4.4000000000000004</v>
      </c>
    </row>
    <row r="650" spans="1:14" x14ac:dyDescent="0.3">
      <c r="A650">
        <v>2016</v>
      </c>
      <c r="B650" t="s">
        <v>262</v>
      </c>
      <c r="C650" t="s">
        <v>276</v>
      </c>
      <c r="D650" s="2">
        <v>2481480</v>
      </c>
      <c r="E650" s="2">
        <v>726540</v>
      </c>
      <c r="F650" s="2">
        <v>3208020</v>
      </c>
      <c r="G650" s="2">
        <v>-1754940</v>
      </c>
      <c r="H650" s="2">
        <v>4.5999999999999996</v>
      </c>
      <c r="I650" s="2">
        <v>734.822</v>
      </c>
      <c r="J650" s="2">
        <v>11917.508</v>
      </c>
      <c r="K650" s="2">
        <v>4.3</v>
      </c>
      <c r="L650" s="2">
        <v>0</v>
      </c>
      <c r="M650" s="2">
        <v>4.3</v>
      </c>
      <c r="N650" s="2">
        <v>5.0999999999999996</v>
      </c>
    </row>
    <row r="651" spans="1:14" x14ac:dyDescent="0.3">
      <c r="A651">
        <v>2016</v>
      </c>
      <c r="B651" t="s">
        <v>166</v>
      </c>
      <c r="C651" t="s">
        <v>137</v>
      </c>
      <c r="D651" s="2">
        <v>140169674.67899999</v>
      </c>
      <c r="E651" s="2">
        <v>183607775.833</v>
      </c>
      <c r="F651" s="2">
        <v>323777450.51199996</v>
      </c>
      <c r="G651" s="2">
        <v>43438101.154000014</v>
      </c>
      <c r="H651" s="2">
        <v>5.8</v>
      </c>
      <c r="I651" s="2">
        <v>20317.68</v>
      </c>
      <c r="J651" s="2">
        <v>32275.687000000002</v>
      </c>
      <c r="K651" s="2">
        <v>5.6</v>
      </c>
      <c r="L651" s="2">
        <v>5.4</v>
      </c>
      <c r="M651" s="2">
        <v>6.1</v>
      </c>
      <c r="N651" s="2">
        <v>6.1</v>
      </c>
    </row>
    <row r="652" spans="1:14" x14ac:dyDescent="0.3">
      <c r="A652">
        <v>2016</v>
      </c>
      <c r="B652" t="s">
        <v>264</v>
      </c>
      <c r="C652" t="s">
        <v>276</v>
      </c>
      <c r="D652" s="2">
        <v>5477912.1900000004</v>
      </c>
      <c r="E652" s="2">
        <v>2640276.9160000002</v>
      </c>
      <c r="F652" s="2">
        <v>8118189.1060000006</v>
      </c>
      <c r="G652" s="2">
        <v>-2837635.2740000002</v>
      </c>
      <c r="H652" s="2">
        <v>4.3</v>
      </c>
      <c r="I652" s="2">
        <v>1231.6500000000001</v>
      </c>
      <c r="J652" s="2">
        <v>15411.614</v>
      </c>
      <c r="K652" s="2">
        <v>4.2</v>
      </c>
      <c r="L652" s="2">
        <v>2.6</v>
      </c>
      <c r="M652" s="2">
        <v>5.3</v>
      </c>
      <c r="N652" s="2">
        <v>4.9000000000000004</v>
      </c>
    </row>
    <row r="653" spans="1:14" x14ac:dyDescent="0.3">
      <c r="A653">
        <v>2016</v>
      </c>
      <c r="B653" t="s">
        <v>109</v>
      </c>
      <c r="C653" t="e">
        <v>#N/A</v>
      </c>
      <c r="D653" s="2">
        <v>19230912.776000001</v>
      </c>
      <c r="E653" s="2">
        <v>14851777.129000001</v>
      </c>
      <c r="F653" s="2">
        <v>34082689.905000001</v>
      </c>
      <c r="G653" s="2">
        <v>-4379135.6469999999</v>
      </c>
      <c r="H653" s="2">
        <v>3.2</v>
      </c>
      <c r="I653" s="2">
        <v>5756.38</v>
      </c>
      <c r="J653" s="2">
        <v>8820.0830000000005</v>
      </c>
      <c r="K653" s="2">
        <v>2.9</v>
      </c>
      <c r="L653" s="2">
        <v>2.1</v>
      </c>
      <c r="M653" s="2">
        <v>2.7</v>
      </c>
      <c r="N653" s="2">
        <v>3.9</v>
      </c>
    </row>
    <row r="654" spans="1:14" x14ac:dyDescent="0.3">
      <c r="A654">
        <v>2016</v>
      </c>
      <c r="B654" t="s">
        <v>266</v>
      </c>
      <c r="C654" t="s">
        <v>276</v>
      </c>
      <c r="D654" s="2">
        <v>957927.38600000006</v>
      </c>
      <c r="E654" s="2">
        <v>600054.55299999996</v>
      </c>
      <c r="F654" s="2">
        <v>1557981.939</v>
      </c>
      <c r="G654" s="2">
        <v>-357872.8330000001</v>
      </c>
      <c r="H654" s="2">
        <v>2.4</v>
      </c>
      <c r="I654" s="2">
        <v>522.35500000000002</v>
      </c>
      <c r="J654" s="2">
        <v>7396.19</v>
      </c>
      <c r="K654" s="2">
        <v>2.8</v>
      </c>
      <c r="L654" s="2">
        <v>0</v>
      </c>
      <c r="M654" s="2">
        <v>3</v>
      </c>
      <c r="N654" s="2">
        <v>2.7</v>
      </c>
    </row>
    <row r="655" spans="1:14" x14ac:dyDescent="0.3">
      <c r="A655">
        <v>2016</v>
      </c>
      <c r="B655" t="s">
        <v>13</v>
      </c>
      <c r="C655" t="s">
        <v>17</v>
      </c>
      <c r="D655" s="2">
        <v>291908368.78500003</v>
      </c>
      <c r="E655" s="2">
        <v>338081970.454</v>
      </c>
      <c r="F655" s="2">
        <v>629990339.23900008</v>
      </c>
      <c r="G655" s="2">
        <v>46173601.66899997</v>
      </c>
      <c r="H655" s="2">
        <v>6.4</v>
      </c>
      <c r="I655" s="2">
        <v>56454.74</v>
      </c>
      <c r="J655" s="2">
        <v>5622.4549999999999</v>
      </c>
      <c r="K655" s="2">
        <v>6.2</v>
      </c>
      <c r="L655" s="2">
        <v>5.7</v>
      </c>
      <c r="M655" s="2">
        <v>6.7</v>
      </c>
      <c r="N655" s="2">
        <v>6.8</v>
      </c>
    </row>
    <row r="656" spans="1:14" x14ac:dyDescent="0.3">
      <c r="A656">
        <v>2016</v>
      </c>
      <c r="B656" t="s">
        <v>107</v>
      </c>
      <c r="C656" t="s">
        <v>488</v>
      </c>
      <c r="D656" s="2">
        <v>30537445.43</v>
      </c>
      <c r="E656" s="2">
        <v>32917036.789999999</v>
      </c>
      <c r="F656" s="2">
        <v>63454482.219999999</v>
      </c>
      <c r="G656" s="2">
        <v>2379591.3599999994</v>
      </c>
      <c r="H656" s="2">
        <v>4.9000000000000004</v>
      </c>
      <c r="I656" s="2">
        <v>21635.439999999999</v>
      </c>
      <c r="J656" s="2">
        <v>2077.8620000000001</v>
      </c>
      <c r="K656" s="2">
        <v>5.3</v>
      </c>
      <c r="L656" s="2">
        <v>3.6</v>
      </c>
      <c r="M656" s="2">
        <v>6.1</v>
      </c>
      <c r="N656" s="2">
        <v>4.9000000000000004</v>
      </c>
    </row>
    <row r="657" spans="1:14" x14ac:dyDescent="0.3">
      <c r="A657">
        <v>2016</v>
      </c>
      <c r="B657" t="s">
        <v>268</v>
      </c>
      <c r="C657" t="s">
        <v>276</v>
      </c>
      <c r="D657" s="2">
        <v>74744010.292999998</v>
      </c>
      <c r="E657" s="2">
        <v>74110816.972000003</v>
      </c>
      <c r="F657" s="2">
        <v>148854827.26499999</v>
      </c>
      <c r="G657" s="2">
        <v>-633193.32099999487</v>
      </c>
      <c r="H657" s="2">
        <v>5.2</v>
      </c>
      <c r="I657" s="2">
        <v>5326.73</v>
      </c>
      <c r="J657" s="2">
        <v>56015.472999999998</v>
      </c>
      <c r="K657" s="2">
        <v>5.2</v>
      </c>
      <c r="L657" s="2">
        <v>3.6</v>
      </c>
      <c r="M657" s="2">
        <v>5.8</v>
      </c>
      <c r="N657" s="2">
        <v>6.1</v>
      </c>
    </row>
    <row r="658" spans="1:14" x14ac:dyDescent="0.3">
      <c r="A658">
        <v>2016</v>
      </c>
      <c r="B658" t="s">
        <v>106</v>
      </c>
      <c r="C658" t="s">
        <v>488</v>
      </c>
      <c r="D658" s="2">
        <v>302538874.34899998</v>
      </c>
      <c r="E658" s="2">
        <v>281776673.68800002</v>
      </c>
      <c r="F658" s="2">
        <v>584315548.03699994</v>
      </c>
      <c r="G658" s="2">
        <v>-20762200.660999954</v>
      </c>
      <c r="H658" s="2">
        <v>6.3</v>
      </c>
      <c r="I658" s="2">
        <v>26681.82</v>
      </c>
      <c r="J658" s="2">
        <v>46347.576000000001</v>
      </c>
      <c r="K658" s="2">
        <v>6.2</v>
      </c>
      <c r="L658" s="2">
        <v>6.6</v>
      </c>
      <c r="M658" s="2">
        <v>6.2</v>
      </c>
      <c r="N658" s="2">
        <v>6.5</v>
      </c>
    </row>
    <row r="659" spans="1:14" x14ac:dyDescent="0.3">
      <c r="A659">
        <v>2016</v>
      </c>
      <c r="B659" t="s">
        <v>463</v>
      </c>
      <c r="C659" t="s">
        <v>487</v>
      </c>
      <c r="D659" s="2">
        <v>19500757.048999999</v>
      </c>
      <c r="E659" s="2">
        <v>10545893.296</v>
      </c>
      <c r="F659" s="2">
        <v>30046650.344999999</v>
      </c>
      <c r="G659" s="2">
        <v>-8954863.7529999986</v>
      </c>
      <c r="H659" s="2">
        <v>4.4000000000000004</v>
      </c>
      <c r="I659" s="2">
        <v>3856.82</v>
      </c>
      <c r="J659" s="2">
        <v>20798.491999999998</v>
      </c>
      <c r="K659" s="2">
        <v>4.7</v>
      </c>
      <c r="L659" s="2">
        <v>3.6</v>
      </c>
      <c r="M659" s="2">
        <v>4.3</v>
      </c>
      <c r="N659" s="2">
        <v>4.5999999999999996</v>
      </c>
    </row>
    <row r="660" spans="1:14" x14ac:dyDescent="0.3">
      <c r="A660">
        <v>2016</v>
      </c>
      <c r="B660" t="s">
        <v>105</v>
      </c>
      <c r="C660" t="s">
        <v>488</v>
      </c>
      <c r="D660" s="2">
        <v>141101222.68399999</v>
      </c>
      <c r="E660" s="2">
        <v>139456199.39899999</v>
      </c>
      <c r="F660" s="2">
        <v>280557422.08299994</v>
      </c>
      <c r="G660" s="2">
        <v>-1645023.2849999964</v>
      </c>
      <c r="H660" s="2">
        <v>5.8</v>
      </c>
      <c r="I660" s="2">
        <v>51245.36</v>
      </c>
      <c r="J660" s="2">
        <v>9837.5329999999994</v>
      </c>
      <c r="K660" s="2">
        <v>5.9</v>
      </c>
      <c r="L660" s="2">
        <v>5.2</v>
      </c>
      <c r="M660" s="2">
        <v>6.3</v>
      </c>
      <c r="N660" s="2">
        <v>5.9</v>
      </c>
    </row>
    <row r="661" spans="1:14" x14ac:dyDescent="0.3">
      <c r="A661">
        <v>2016</v>
      </c>
      <c r="B661" t="s">
        <v>104</v>
      </c>
      <c r="C661" t="s">
        <v>488</v>
      </c>
      <c r="D661" s="2">
        <v>269157232.22600001</v>
      </c>
      <c r="E661" s="2">
        <v>304691297.208</v>
      </c>
      <c r="F661" s="2">
        <v>573848529.43400002</v>
      </c>
      <c r="G661" s="2">
        <v>35534064.981999993</v>
      </c>
      <c r="H661" s="2">
        <v>6.5</v>
      </c>
      <c r="I661" s="2">
        <v>80490.759999999995</v>
      </c>
      <c r="J661" s="2">
        <v>8439.4050000000007</v>
      </c>
      <c r="K661" s="2">
        <v>6</v>
      </c>
      <c r="L661" s="2">
        <v>6.6</v>
      </c>
      <c r="M661" s="2">
        <v>4.4000000000000004</v>
      </c>
      <c r="N661" s="2">
        <v>6.1</v>
      </c>
    </row>
    <row r="662" spans="1:14" x14ac:dyDescent="0.3">
      <c r="A662">
        <v>2016</v>
      </c>
      <c r="B662" t="s">
        <v>465</v>
      </c>
      <c r="C662" t="s">
        <v>137</v>
      </c>
      <c r="D662" s="2">
        <v>3031000</v>
      </c>
      <c r="E662" s="2">
        <v>882389.77399999998</v>
      </c>
      <c r="F662" s="2">
        <v>3913389.7740000002</v>
      </c>
      <c r="G662" s="2">
        <v>-2148610.2259999998</v>
      </c>
      <c r="H662" s="2">
        <v>4.2</v>
      </c>
      <c r="I662" s="2">
        <v>795.98099999999999</v>
      </c>
      <c r="J662" s="2">
        <v>8734.9509999999991</v>
      </c>
      <c r="K662" s="2">
        <v>4.0999999999999996</v>
      </c>
      <c r="L662" s="2">
        <v>3.7</v>
      </c>
      <c r="M662" s="2">
        <v>2</v>
      </c>
      <c r="N662" s="2">
        <v>4.3</v>
      </c>
    </row>
    <row r="663" spans="1:14" x14ac:dyDescent="0.3">
      <c r="A663">
        <v>2016</v>
      </c>
      <c r="B663" t="s">
        <v>14</v>
      </c>
      <c r="C663" t="s">
        <v>17</v>
      </c>
      <c r="D663" s="2">
        <v>195714246.16800001</v>
      </c>
      <c r="E663" s="2">
        <v>213593429.868</v>
      </c>
      <c r="F663" s="2">
        <v>409307676.03600001</v>
      </c>
      <c r="G663" s="2">
        <v>17879183.699999988</v>
      </c>
      <c r="H663" s="2">
        <v>4</v>
      </c>
      <c r="I663" s="2">
        <v>6113.8</v>
      </c>
      <c r="J663" s="2">
        <v>68863.513999999996</v>
      </c>
      <c r="K663" s="2">
        <v>4.4000000000000004</v>
      </c>
      <c r="L663" s="2">
        <v>2.4</v>
      </c>
      <c r="M663" s="2">
        <v>4.5</v>
      </c>
      <c r="N663" s="2">
        <v>5.0999999999999996</v>
      </c>
    </row>
    <row r="664" spans="1:14" x14ac:dyDescent="0.3">
      <c r="A664">
        <v>2016</v>
      </c>
      <c r="B664" t="s">
        <v>467</v>
      </c>
      <c r="C664" t="s">
        <v>498</v>
      </c>
      <c r="D664" s="2">
        <v>7893195.483</v>
      </c>
      <c r="E664" s="2">
        <v>7597789.5379999997</v>
      </c>
      <c r="F664" s="2">
        <v>15490985.021</v>
      </c>
      <c r="G664" s="2">
        <v>-295405.9450000003</v>
      </c>
      <c r="H664" s="2">
        <v>4.2</v>
      </c>
      <c r="I664" s="2">
        <v>15913.98</v>
      </c>
      <c r="J664" s="2">
        <v>1364.962</v>
      </c>
      <c r="K664" s="2">
        <v>4.0999999999999996</v>
      </c>
      <c r="L664" s="2">
        <v>0</v>
      </c>
      <c r="M664" s="2">
        <v>3.8</v>
      </c>
      <c r="N664" s="2">
        <v>4.3</v>
      </c>
    </row>
    <row r="665" spans="1:14" x14ac:dyDescent="0.3">
      <c r="A665">
        <v>2016</v>
      </c>
      <c r="B665" t="s">
        <v>271</v>
      </c>
      <c r="C665" t="s">
        <v>276</v>
      </c>
      <c r="D665" s="2">
        <v>19487207.662</v>
      </c>
      <c r="E665" s="2">
        <v>13575130.953</v>
      </c>
      <c r="F665" s="2">
        <v>33062338.615000002</v>
      </c>
      <c r="G665" s="2">
        <v>-5912076.7090000007</v>
      </c>
      <c r="H665" s="2">
        <v>5.6</v>
      </c>
      <c r="I665" s="2">
        <v>3666.31</v>
      </c>
      <c r="J665" s="2">
        <v>11403.248</v>
      </c>
      <c r="K665" s="2">
        <v>5.6</v>
      </c>
      <c r="L665" s="2">
        <v>4.9000000000000004</v>
      </c>
      <c r="M665" s="2">
        <v>5.8</v>
      </c>
      <c r="N665" s="2">
        <v>6</v>
      </c>
    </row>
    <row r="666" spans="1:14" x14ac:dyDescent="0.3">
      <c r="A666">
        <v>2016</v>
      </c>
      <c r="B666" t="s">
        <v>168</v>
      </c>
      <c r="C666" t="s">
        <v>137</v>
      </c>
      <c r="D666" s="2">
        <v>198618235.04699999</v>
      </c>
      <c r="E666" s="2">
        <v>142529583.808</v>
      </c>
      <c r="F666" s="2">
        <v>341147818.85500002</v>
      </c>
      <c r="G666" s="2">
        <v>-56088651.238999993</v>
      </c>
      <c r="H666" s="2">
        <v>4.8</v>
      </c>
      <c r="I666" s="2">
        <v>10817.39</v>
      </c>
      <c r="J666" s="2">
        <v>79512.426000000007</v>
      </c>
      <c r="K666" s="2">
        <v>4.9000000000000004</v>
      </c>
      <c r="L666" s="2">
        <v>2.9</v>
      </c>
      <c r="M666" s="2">
        <v>5.3</v>
      </c>
      <c r="N666" s="2">
        <v>5.9</v>
      </c>
    </row>
    <row r="667" spans="1:14" x14ac:dyDescent="0.3">
      <c r="A667">
        <v>2016</v>
      </c>
      <c r="B667" t="s">
        <v>272</v>
      </c>
      <c r="C667" t="s">
        <v>276</v>
      </c>
      <c r="D667" s="2">
        <v>4829459.1359999999</v>
      </c>
      <c r="E667" s="2">
        <v>2482313.415</v>
      </c>
      <c r="F667" s="2">
        <v>7311772.551</v>
      </c>
      <c r="G667" s="2">
        <v>-2347145.7209999999</v>
      </c>
      <c r="H667" s="2">
        <v>3.6</v>
      </c>
      <c r="I667" s="2">
        <v>676.94799999999998</v>
      </c>
      <c r="J667" s="2">
        <v>41487.964999999997</v>
      </c>
      <c r="K667" s="2">
        <v>3.3</v>
      </c>
      <c r="L667" s="2">
        <v>2.7</v>
      </c>
      <c r="M667" s="2">
        <v>3.9</v>
      </c>
      <c r="N667" s="2">
        <v>4.3</v>
      </c>
    </row>
    <row r="668" spans="1:14" x14ac:dyDescent="0.3">
      <c r="A668">
        <v>2016</v>
      </c>
      <c r="B668" t="s">
        <v>103</v>
      </c>
      <c r="C668" t="s">
        <v>488</v>
      </c>
      <c r="D668" s="2">
        <v>39249626.344999999</v>
      </c>
      <c r="E668" s="2">
        <v>36361032.465000004</v>
      </c>
      <c r="F668" s="2">
        <v>75610658.810000002</v>
      </c>
      <c r="G668" s="2">
        <v>-2888593.8799999952</v>
      </c>
      <c r="H668" s="2">
        <v>3.6</v>
      </c>
      <c r="I668" s="2">
        <v>2200</v>
      </c>
      <c r="J668" s="2">
        <v>44438.625</v>
      </c>
      <c r="K668" s="2">
        <v>2.4</v>
      </c>
      <c r="L668" s="2">
        <v>4</v>
      </c>
      <c r="M668" s="2">
        <v>3.4</v>
      </c>
      <c r="N668" s="2">
        <v>3.7</v>
      </c>
    </row>
    <row r="669" spans="1:14" x14ac:dyDescent="0.3">
      <c r="A669">
        <v>2016</v>
      </c>
      <c r="B669" t="s">
        <v>169</v>
      </c>
      <c r="C669" t="s">
        <v>137</v>
      </c>
      <c r="D669" s="2">
        <v>270882074.39399999</v>
      </c>
      <c r="E669" s="2">
        <v>298650942.398</v>
      </c>
      <c r="F669" s="2">
        <v>569533016.79200006</v>
      </c>
      <c r="G669" s="2">
        <v>27768868.004000008</v>
      </c>
      <c r="H669" s="2">
        <v>6.4</v>
      </c>
      <c r="I669" s="2">
        <v>36226.239999999998</v>
      </c>
      <c r="J669" s="2">
        <v>9269.6119999999992</v>
      </c>
      <c r="K669" s="2">
        <v>6.3</v>
      </c>
      <c r="L669" s="2">
        <v>0</v>
      </c>
      <c r="M669" s="2">
        <v>6.5</v>
      </c>
      <c r="N669" s="2">
        <v>6.4</v>
      </c>
    </row>
    <row r="670" spans="1:14" x14ac:dyDescent="0.3">
      <c r="A670">
        <v>2016</v>
      </c>
      <c r="B670" t="s">
        <v>102</v>
      </c>
      <c r="C670" t="s">
        <v>488</v>
      </c>
      <c r="D670" s="2">
        <v>636367936.19299996</v>
      </c>
      <c r="E670" s="2">
        <v>411463355.625</v>
      </c>
      <c r="F670" s="2">
        <v>1047831291.818</v>
      </c>
      <c r="G670" s="2">
        <v>-224904580.56799996</v>
      </c>
      <c r="H670" s="2">
        <v>5</v>
      </c>
      <c r="I670" s="2">
        <v>40657.86</v>
      </c>
      <c r="J670" s="2">
        <v>66036.851999999999</v>
      </c>
      <c r="K670" s="2">
        <v>4.9000000000000004</v>
      </c>
      <c r="L670" s="2">
        <v>3.7</v>
      </c>
      <c r="M670" s="2">
        <v>5.0999999999999996</v>
      </c>
      <c r="N670" s="2">
        <v>6.3</v>
      </c>
    </row>
    <row r="671" spans="1:14" x14ac:dyDescent="0.3">
      <c r="A671">
        <v>2016</v>
      </c>
      <c r="B671" t="s">
        <v>273</v>
      </c>
      <c r="C671" t="s">
        <v>276</v>
      </c>
      <c r="D671" s="2">
        <v>9300457.7970000003</v>
      </c>
      <c r="E671" s="2">
        <v>4741924.5829999996</v>
      </c>
      <c r="F671" s="2">
        <v>14042382.379999999</v>
      </c>
      <c r="G671" s="2">
        <v>-4558533.2140000006</v>
      </c>
      <c r="H671" s="2">
        <v>3.5</v>
      </c>
      <c r="I671" s="2">
        <v>1022.54</v>
      </c>
      <c r="J671" s="2">
        <v>55572.201000000001</v>
      </c>
      <c r="K671" s="2">
        <v>3.4</v>
      </c>
      <c r="L671" s="2">
        <v>2.5</v>
      </c>
      <c r="M671" s="2">
        <v>3.4</v>
      </c>
      <c r="N671" s="2">
        <v>3.2</v>
      </c>
    </row>
    <row r="672" spans="1:14" x14ac:dyDescent="0.3">
      <c r="A672">
        <v>2016</v>
      </c>
      <c r="B672" t="s">
        <v>485</v>
      </c>
      <c r="C672" t="s">
        <v>499</v>
      </c>
      <c r="D672" s="2">
        <v>2247167254.4380002</v>
      </c>
      <c r="E672" s="2">
        <v>1450906272.9560001</v>
      </c>
      <c r="F672" s="2">
        <v>3698073527.3940001</v>
      </c>
      <c r="G672" s="2">
        <v>-796260981.48200011</v>
      </c>
      <c r="H672" s="2">
        <v>5.7</v>
      </c>
      <c r="I672" s="2">
        <v>57876.63</v>
      </c>
      <c r="J672" s="2">
        <v>325952.42099999997</v>
      </c>
      <c r="K672" s="2">
        <v>5.6</v>
      </c>
      <c r="L672" s="2">
        <v>5.0999999999999996</v>
      </c>
      <c r="M672" s="2">
        <v>5.7</v>
      </c>
      <c r="N672" s="2">
        <v>6.1</v>
      </c>
    </row>
    <row r="673" spans="1:14" x14ac:dyDescent="0.3">
      <c r="A673">
        <v>2016</v>
      </c>
      <c r="B673" t="s">
        <v>470</v>
      </c>
      <c r="C673" t="s">
        <v>498</v>
      </c>
      <c r="D673" s="2">
        <v>8136629.1380000003</v>
      </c>
      <c r="E673" s="2">
        <v>6963552.0250000004</v>
      </c>
      <c r="F673" s="2">
        <v>15100181.163000001</v>
      </c>
      <c r="G673" s="2">
        <v>-1173077.1129999999</v>
      </c>
      <c r="H673" s="2">
        <v>3.6</v>
      </c>
      <c r="I673" s="2">
        <v>15139.12</v>
      </c>
      <c r="J673" s="2">
        <v>3444.0059999999999</v>
      </c>
      <c r="K673" s="2">
        <v>3.2</v>
      </c>
      <c r="L673" s="2">
        <v>1.2</v>
      </c>
      <c r="M673" s="2">
        <v>4.8</v>
      </c>
      <c r="N673" s="2">
        <v>4.4000000000000004</v>
      </c>
    </row>
    <row r="674" spans="1:14" x14ac:dyDescent="0.3">
      <c r="A674">
        <v>2016</v>
      </c>
      <c r="B674" t="s">
        <v>486</v>
      </c>
      <c r="C674" t="s">
        <v>498</v>
      </c>
      <c r="D674" s="2">
        <v>14448185.551999999</v>
      </c>
      <c r="E674" s="2">
        <v>26457838.612</v>
      </c>
      <c r="F674" s="2">
        <v>40906024.163999997</v>
      </c>
      <c r="G674" s="2">
        <v>12009653.060000001</v>
      </c>
      <c r="H674" s="2">
        <v>2.5</v>
      </c>
      <c r="I674" s="2">
        <v>9092.02</v>
      </c>
      <c r="J674" s="2">
        <v>31568.179</v>
      </c>
      <c r="K674" s="2">
        <v>2.8</v>
      </c>
      <c r="L674" s="2">
        <v>1.5</v>
      </c>
      <c r="M674" s="2">
        <v>2.6</v>
      </c>
      <c r="N674" s="2">
        <v>2.7</v>
      </c>
    </row>
    <row r="675" spans="1:14" x14ac:dyDescent="0.3">
      <c r="A675">
        <v>2016</v>
      </c>
      <c r="B675" t="s">
        <v>16</v>
      </c>
      <c r="C675" t="s">
        <v>17</v>
      </c>
      <c r="D675" s="2">
        <v>174978350.264</v>
      </c>
      <c r="E675" s="2">
        <v>176580786.63499999</v>
      </c>
      <c r="F675" s="2">
        <v>351559136.89899999</v>
      </c>
      <c r="G675" s="2">
        <v>1602436.3709999919</v>
      </c>
      <c r="H675" s="2">
        <v>3.5</v>
      </c>
      <c r="I675" s="2">
        <v>2172.0100000000002</v>
      </c>
      <c r="J675" s="2">
        <v>94569.072</v>
      </c>
      <c r="K675" s="2">
        <v>3.3</v>
      </c>
      <c r="L675" s="2">
        <v>3.2</v>
      </c>
      <c r="M675" s="2">
        <v>3.9</v>
      </c>
      <c r="N675" s="2">
        <v>4.2</v>
      </c>
    </row>
    <row r="676" spans="1:14" x14ac:dyDescent="0.3">
      <c r="A676">
        <v>2016</v>
      </c>
      <c r="B676" t="s">
        <v>170</v>
      </c>
      <c r="C676" t="s">
        <v>137</v>
      </c>
      <c r="D676" s="2">
        <v>7499797.9340000004</v>
      </c>
      <c r="E676" s="2">
        <v>500000</v>
      </c>
      <c r="F676" s="2">
        <v>7999797.9340000004</v>
      </c>
      <c r="G676" s="2">
        <v>-6999797.9340000004</v>
      </c>
      <c r="H676" s="2">
        <v>5.2</v>
      </c>
      <c r="I676" s="2">
        <v>1063.03</v>
      </c>
      <c r="J676" s="2">
        <v>27584.213</v>
      </c>
      <c r="K676" s="2">
        <v>4.7</v>
      </c>
      <c r="L676" s="2">
        <v>0</v>
      </c>
      <c r="M676" s="2">
        <v>5</v>
      </c>
      <c r="N676" s="2">
        <v>5.9</v>
      </c>
    </row>
    <row r="677" spans="1:14" x14ac:dyDescent="0.3">
      <c r="A677">
        <v>2016</v>
      </c>
      <c r="B677" t="s">
        <v>274</v>
      </c>
      <c r="C677" t="s">
        <v>276</v>
      </c>
      <c r="D677" s="2">
        <v>7870961.2800000003</v>
      </c>
      <c r="E677" s="2">
        <v>6614044.8399999999</v>
      </c>
      <c r="F677" s="2">
        <v>14485006.120000001</v>
      </c>
      <c r="G677" s="2">
        <v>-1256916.4400000004</v>
      </c>
      <c r="H677" s="2">
        <v>3.3</v>
      </c>
      <c r="I677" s="2">
        <v>1252.7</v>
      </c>
      <c r="J677" s="2">
        <v>16591.39</v>
      </c>
      <c r="K677" s="2">
        <v>3.5</v>
      </c>
      <c r="L677" s="2">
        <v>2.6</v>
      </c>
      <c r="M677" s="2">
        <v>2.2000000000000002</v>
      </c>
      <c r="N677" s="2">
        <v>3.2</v>
      </c>
    </row>
    <row r="678" spans="1:14" x14ac:dyDescent="0.3">
      <c r="A678">
        <v>2016</v>
      </c>
      <c r="B678" t="s">
        <v>275</v>
      </c>
      <c r="C678" t="s">
        <v>276</v>
      </c>
      <c r="D678" s="2">
        <v>3700000</v>
      </c>
      <c r="E678" s="2">
        <v>3318642.2880000002</v>
      </c>
      <c r="F678" s="2">
        <v>7018642.2880000006</v>
      </c>
      <c r="G678" s="2">
        <v>-381357.71199999982</v>
      </c>
      <c r="H678" s="2">
        <v>3.1</v>
      </c>
      <c r="I678" s="2">
        <v>1382.89</v>
      </c>
      <c r="J678" s="2">
        <v>16150.361999999999</v>
      </c>
      <c r="K678" s="2">
        <v>3.2</v>
      </c>
      <c r="L678" s="2">
        <v>2.2999999999999998</v>
      </c>
      <c r="M678" s="2">
        <v>3.2</v>
      </c>
      <c r="N678" s="2">
        <v>3.6</v>
      </c>
    </row>
    <row r="679" spans="1:14" x14ac:dyDescent="0.3">
      <c r="A679">
        <v>2018</v>
      </c>
      <c r="B679" t="s">
        <v>98</v>
      </c>
      <c r="C679" t="s">
        <v>488</v>
      </c>
      <c r="D679" s="2">
        <v>5941286.949</v>
      </c>
      <c r="E679" s="2">
        <v>2875859.7790000001</v>
      </c>
      <c r="F679" s="2">
        <v>8817146.7280000001</v>
      </c>
      <c r="G679" s="2">
        <v>-3065427.17</v>
      </c>
      <c r="H679" s="2">
        <v>4.3</v>
      </c>
      <c r="I679" s="2">
        <v>5288.86</v>
      </c>
      <c r="J679" s="2">
        <v>2934.3629999999998</v>
      </c>
      <c r="K679" s="2">
        <v>4.3</v>
      </c>
      <c r="L679" s="2">
        <v>1.2</v>
      </c>
      <c r="M679" s="2">
        <v>4.0999999999999996</v>
      </c>
      <c r="N679" s="2">
        <v>4.0999999999999996</v>
      </c>
    </row>
    <row r="680" spans="1:14" x14ac:dyDescent="0.3">
      <c r="A680">
        <v>2018</v>
      </c>
      <c r="B680" t="s">
        <v>224</v>
      </c>
      <c r="C680" t="s">
        <v>487</v>
      </c>
      <c r="D680" s="2">
        <v>46995504.441</v>
      </c>
      <c r="E680" s="2">
        <v>40883054.384999998</v>
      </c>
      <c r="F680" s="2">
        <v>87878558.826000005</v>
      </c>
      <c r="G680" s="2">
        <v>-6112450.0560000017</v>
      </c>
      <c r="H680" s="2">
        <v>3.4</v>
      </c>
      <c r="I680" s="2">
        <v>4237.5</v>
      </c>
      <c r="J680" s="2">
        <v>42008.053999999996</v>
      </c>
      <c r="K680" s="2">
        <v>3.4</v>
      </c>
      <c r="L680" s="2">
        <v>3.6</v>
      </c>
      <c r="M680" s="2">
        <v>3.6</v>
      </c>
      <c r="N680" s="2">
        <v>3.1</v>
      </c>
    </row>
    <row r="681" spans="1:14" x14ac:dyDescent="0.3">
      <c r="A681">
        <v>2018</v>
      </c>
      <c r="B681" t="s">
        <v>411</v>
      </c>
      <c r="C681" t="s">
        <v>498</v>
      </c>
      <c r="D681" s="2">
        <v>65440966.166000001</v>
      </c>
      <c r="E681" s="2">
        <v>61558357.420999996</v>
      </c>
      <c r="F681" s="2">
        <v>126999323.587</v>
      </c>
      <c r="G681" s="2">
        <v>-3882608.7450000048</v>
      </c>
      <c r="H681" s="2">
        <v>3.3</v>
      </c>
      <c r="I681" s="2">
        <v>11626.92</v>
      </c>
      <c r="J681" s="2">
        <v>44688.864000000001</v>
      </c>
      <c r="K681" s="2">
        <v>3.3</v>
      </c>
      <c r="L681" s="2">
        <v>2.1</v>
      </c>
      <c r="M681" s="2">
        <v>3.7</v>
      </c>
      <c r="N681" s="2">
        <v>4.2</v>
      </c>
    </row>
    <row r="682" spans="1:14" x14ac:dyDescent="0.3">
      <c r="A682">
        <v>2018</v>
      </c>
      <c r="B682" t="s">
        <v>155</v>
      </c>
      <c r="C682" t="s">
        <v>137</v>
      </c>
      <c r="D682" s="2">
        <v>4795917.7290000003</v>
      </c>
      <c r="E682" s="2">
        <v>2381707.085</v>
      </c>
      <c r="F682" s="2">
        <v>7177624.8140000002</v>
      </c>
      <c r="G682" s="2">
        <v>-2414210.6440000003</v>
      </c>
      <c r="H682" s="2">
        <v>4.3</v>
      </c>
      <c r="I682" s="2">
        <v>4149.3</v>
      </c>
      <c r="J682" s="2">
        <v>2934.152</v>
      </c>
      <c r="K682" s="2">
        <v>3.9</v>
      </c>
      <c r="L682" s="2">
        <v>2.7</v>
      </c>
      <c r="M682" s="2">
        <v>2.6</v>
      </c>
      <c r="N682" s="2">
        <v>4.8</v>
      </c>
    </row>
    <row r="683" spans="1:14" x14ac:dyDescent="0.3">
      <c r="A683">
        <v>2018</v>
      </c>
      <c r="B683" t="s">
        <v>413</v>
      </c>
      <c r="C683" t="s">
        <v>497</v>
      </c>
      <c r="D683" s="2">
        <v>235519140.875</v>
      </c>
      <c r="E683" s="2">
        <v>252775516.22</v>
      </c>
      <c r="F683" s="2">
        <v>488294657.09500003</v>
      </c>
      <c r="G683" s="2">
        <v>17256375.344999999</v>
      </c>
      <c r="H683" s="2">
        <v>4.7</v>
      </c>
      <c r="I683" s="2">
        <v>56351.58</v>
      </c>
      <c r="J683" s="2">
        <v>24772.246999999999</v>
      </c>
      <c r="K683" s="2">
        <v>4.8</v>
      </c>
      <c r="L683" s="2">
        <v>4.0999999999999996</v>
      </c>
      <c r="M683" s="2">
        <v>4.9000000000000004</v>
      </c>
      <c r="N683" s="2">
        <v>5.2</v>
      </c>
    </row>
    <row r="684" spans="1:14" x14ac:dyDescent="0.3">
      <c r="A684">
        <v>2018</v>
      </c>
      <c r="B684" t="s">
        <v>99</v>
      </c>
      <c r="C684" t="s">
        <v>488</v>
      </c>
      <c r="D684" s="2">
        <v>193035482.021</v>
      </c>
      <c r="E684" s="2">
        <v>184264388.329</v>
      </c>
      <c r="F684" s="2">
        <v>377299870.35000002</v>
      </c>
      <c r="G684" s="2">
        <v>-8771093.6920000017</v>
      </c>
      <c r="H684" s="2">
        <v>5.7</v>
      </c>
      <c r="I684" s="2">
        <v>51509.03</v>
      </c>
      <c r="J684" s="2">
        <v>8751.82</v>
      </c>
      <c r="K684" s="2">
        <v>5.9</v>
      </c>
      <c r="L684" s="2">
        <v>6</v>
      </c>
      <c r="M684" s="2">
        <v>5.3</v>
      </c>
      <c r="N684" s="2">
        <v>3.9</v>
      </c>
    </row>
    <row r="685" spans="1:14" x14ac:dyDescent="0.3">
      <c r="A685">
        <v>2018</v>
      </c>
      <c r="B685" t="s">
        <v>156</v>
      </c>
      <c r="C685" t="s">
        <v>137</v>
      </c>
      <c r="D685" s="2">
        <v>11459395.444</v>
      </c>
      <c r="E685" s="2">
        <v>19458632.515000001</v>
      </c>
      <c r="F685" s="2">
        <v>30918027.958999999</v>
      </c>
      <c r="G685" s="2">
        <v>7999237.0710000005</v>
      </c>
      <c r="H685" s="2">
        <v>4.5</v>
      </c>
      <c r="I685" s="2">
        <v>4569.2</v>
      </c>
      <c r="J685" s="2">
        <v>9923.9140000000007</v>
      </c>
      <c r="K685" s="2">
        <v>4.5</v>
      </c>
      <c r="L685" s="2">
        <v>4.3</v>
      </c>
      <c r="M685" s="2">
        <v>4.3</v>
      </c>
      <c r="N685" s="2">
        <v>5.6</v>
      </c>
    </row>
    <row r="686" spans="1:14" x14ac:dyDescent="0.3">
      <c r="A686">
        <v>2018</v>
      </c>
      <c r="B686" t="s">
        <v>157</v>
      </c>
      <c r="C686" t="s">
        <v>137</v>
      </c>
      <c r="D686" s="2">
        <v>13100000</v>
      </c>
      <c r="E686" s="2">
        <v>20042770.460000001</v>
      </c>
      <c r="F686" s="2">
        <v>33142770.460000001</v>
      </c>
      <c r="G686" s="2">
        <v>6942770.4600000009</v>
      </c>
      <c r="H686" s="2">
        <v>6.2</v>
      </c>
      <c r="I686" s="2">
        <v>25850.5</v>
      </c>
      <c r="J686" s="2">
        <v>1566.9929999999999</v>
      </c>
      <c r="K686" s="2">
        <v>6.3</v>
      </c>
      <c r="L686" s="2">
        <v>0</v>
      </c>
      <c r="M686" s="2">
        <v>6.6</v>
      </c>
      <c r="N686" s="2">
        <v>6</v>
      </c>
    </row>
    <row r="687" spans="1:14" x14ac:dyDescent="0.3">
      <c r="A687">
        <v>2018</v>
      </c>
      <c r="B687" t="s">
        <v>414</v>
      </c>
      <c r="C687" t="s">
        <v>487</v>
      </c>
      <c r="D687" s="2">
        <v>61500000</v>
      </c>
      <c r="E687" s="2">
        <v>38470731.876000002</v>
      </c>
      <c r="F687" s="2">
        <v>99970731.876000002</v>
      </c>
      <c r="G687" s="2">
        <v>-23029268.123999998</v>
      </c>
      <c r="H687" s="2">
        <v>2.9</v>
      </c>
      <c r="I687" s="2">
        <v>1744.51</v>
      </c>
      <c r="J687" s="2">
        <v>166368.149</v>
      </c>
      <c r="K687" s="2">
        <v>3.1</v>
      </c>
      <c r="L687" s="2">
        <v>2.9</v>
      </c>
      <c r="M687" s="2">
        <v>3.6</v>
      </c>
      <c r="N687" s="2">
        <v>3.3</v>
      </c>
    </row>
    <row r="688" spans="1:14" x14ac:dyDescent="0.3">
      <c r="A688">
        <v>2018</v>
      </c>
      <c r="B688" t="s">
        <v>101</v>
      </c>
      <c r="C688" t="s">
        <v>488</v>
      </c>
      <c r="D688" s="2">
        <v>450388977.14200002</v>
      </c>
      <c r="E688" s="2">
        <v>466653579.977</v>
      </c>
      <c r="F688" s="2">
        <v>917042557.11899996</v>
      </c>
      <c r="G688" s="2">
        <v>16264602.834999979</v>
      </c>
      <c r="H688" s="2">
        <v>4.9000000000000004</v>
      </c>
      <c r="I688" s="2">
        <v>46724.35</v>
      </c>
      <c r="J688" s="2">
        <v>11498.519</v>
      </c>
      <c r="K688" s="2">
        <v>4.5</v>
      </c>
      <c r="L688" s="2">
        <v>4.8</v>
      </c>
      <c r="M688" s="2">
        <v>6.1</v>
      </c>
      <c r="N688" s="2">
        <v>5.7</v>
      </c>
    </row>
    <row r="689" spans="1:14" x14ac:dyDescent="0.3">
      <c r="A689">
        <v>2018</v>
      </c>
      <c r="B689" t="s">
        <v>226</v>
      </c>
      <c r="C689" t="s">
        <v>276</v>
      </c>
      <c r="D689" s="2">
        <v>3808145.4810000001</v>
      </c>
      <c r="E689" s="2">
        <v>2248608.5660000001</v>
      </c>
      <c r="F689" s="2">
        <v>6056754.0470000003</v>
      </c>
      <c r="G689" s="2">
        <v>-1559536.915</v>
      </c>
      <c r="H689" s="2">
        <v>2.5</v>
      </c>
      <c r="I689" s="2">
        <v>915.36500000000001</v>
      </c>
      <c r="J689" s="2">
        <v>11485.674000000001</v>
      </c>
      <c r="K689" s="2">
        <v>2.9</v>
      </c>
      <c r="L689" s="2">
        <v>1.5</v>
      </c>
      <c r="M689" s="2">
        <v>3.4</v>
      </c>
      <c r="N689" s="2">
        <v>3.3</v>
      </c>
    </row>
    <row r="690" spans="1:14" x14ac:dyDescent="0.3">
      <c r="A690">
        <v>2018</v>
      </c>
      <c r="B690" t="s">
        <v>417</v>
      </c>
      <c r="C690" t="s">
        <v>487</v>
      </c>
      <c r="D690" s="2">
        <v>1020313.409</v>
      </c>
      <c r="E690" s="2">
        <v>615386.04299999995</v>
      </c>
      <c r="F690" s="2">
        <v>1635699.452</v>
      </c>
      <c r="G690" s="2">
        <v>-404927.36600000004</v>
      </c>
      <c r="H690" s="2">
        <v>4.3</v>
      </c>
      <c r="I690" s="2">
        <v>3215.48</v>
      </c>
      <c r="J690" s="2">
        <v>817.05399999999997</v>
      </c>
      <c r="K690" s="2">
        <v>4.0999999999999996</v>
      </c>
      <c r="L690" s="2">
        <v>0</v>
      </c>
      <c r="M690" s="2">
        <v>2</v>
      </c>
      <c r="N690" s="2">
        <v>4.0999999999999996</v>
      </c>
    </row>
    <row r="691" spans="1:14" x14ac:dyDescent="0.3">
      <c r="A691">
        <v>2018</v>
      </c>
      <c r="B691" t="s">
        <v>418</v>
      </c>
      <c r="C691" t="s">
        <v>488</v>
      </c>
      <c r="D691" s="2">
        <v>11627313.384</v>
      </c>
      <c r="E691" s="2">
        <v>7182145.3789999997</v>
      </c>
      <c r="F691" s="2">
        <v>18809458.763</v>
      </c>
      <c r="G691" s="2">
        <v>-4445168.0049999999</v>
      </c>
      <c r="H691" s="2">
        <v>3.4</v>
      </c>
      <c r="I691" s="2">
        <v>5674.41</v>
      </c>
      <c r="J691" s="2">
        <v>3503.5540000000001</v>
      </c>
      <c r="K691" s="2">
        <v>3</v>
      </c>
      <c r="L691" s="2">
        <v>2</v>
      </c>
      <c r="M691" s="2">
        <v>2.1</v>
      </c>
      <c r="N691" s="2">
        <v>2.7</v>
      </c>
    </row>
    <row r="692" spans="1:14" x14ac:dyDescent="0.3">
      <c r="A692">
        <v>2018</v>
      </c>
      <c r="B692" t="s">
        <v>227</v>
      </c>
      <c r="C692" t="s">
        <v>276</v>
      </c>
      <c r="D692" s="2">
        <v>6168953.943</v>
      </c>
      <c r="E692" s="2">
        <v>6573000.8909999998</v>
      </c>
      <c r="F692" s="2">
        <v>12741954.833999999</v>
      </c>
      <c r="G692" s="2">
        <v>404046.94799999986</v>
      </c>
      <c r="H692" s="2">
        <v>4.2</v>
      </c>
      <c r="I692" s="2">
        <v>8137.15</v>
      </c>
      <c r="J692" s="2">
        <v>2333.201</v>
      </c>
      <c r="K692" s="2">
        <v>4.3</v>
      </c>
      <c r="L692" s="2">
        <v>3.6</v>
      </c>
      <c r="M692" s="2">
        <v>3.5</v>
      </c>
      <c r="N692" s="2">
        <v>4.2</v>
      </c>
    </row>
    <row r="693" spans="1:14" x14ac:dyDescent="0.3">
      <c r="A693">
        <v>2018</v>
      </c>
      <c r="B693" t="s">
        <v>419</v>
      </c>
      <c r="C693" t="s">
        <v>498</v>
      </c>
      <c r="D693" s="2">
        <v>180580331.204</v>
      </c>
      <c r="E693" s="2">
        <v>239585770.977</v>
      </c>
      <c r="F693" s="2">
        <v>420166102.18099999</v>
      </c>
      <c r="G693" s="2">
        <v>59005439.773000002</v>
      </c>
      <c r="H693" s="2">
        <v>3.1</v>
      </c>
      <c r="I693" s="2">
        <v>8967.66</v>
      </c>
      <c r="J693" s="2">
        <v>210867.954</v>
      </c>
      <c r="K693" s="2">
        <v>3.1</v>
      </c>
      <c r="L693" s="2">
        <v>2</v>
      </c>
      <c r="M693" s="2">
        <v>3.1</v>
      </c>
      <c r="N693" s="2">
        <v>3.9</v>
      </c>
    </row>
    <row r="694" spans="1:14" x14ac:dyDescent="0.3">
      <c r="A694">
        <v>2018</v>
      </c>
      <c r="B694" t="s">
        <v>7</v>
      </c>
      <c r="C694" t="s">
        <v>17</v>
      </c>
      <c r="D694" s="2">
        <v>5230000</v>
      </c>
      <c r="E694" s="2">
        <v>5430000</v>
      </c>
      <c r="F694" s="2">
        <v>10660000</v>
      </c>
      <c r="G694" s="2">
        <v>200000</v>
      </c>
      <c r="H694" s="2">
        <v>4.4000000000000004</v>
      </c>
      <c r="I694" s="2">
        <v>32413.919999999998</v>
      </c>
      <c r="J694" s="2">
        <v>434.07600000000002</v>
      </c>
      <c r="K694" s="2">
        <v>4.8</v>
      </c>
      <c r="L694" s="2">
        <v>0</v>
      </c>
      <c r="M694" s="2">
        <v>3.9</v>
      </c>
      <c r="N694" s="2">
        <v>4.5</v>
      </c>
    </row>
    <row r="695" spans="1:14" x14ac:dyDescent="0.3">
      <c r="A695">
        <v>2018</v>
      </c>
      <c r="B695" t="s">
        <v>120</v>
      </c>
      <c r="C695" t="s">
        <v>488</v>
      </c>
      <c r="D695" s="2">
        <v>37952641.362000003</v>
      </c>
      <c r="E695" s="2">
        <v>33314360.355999999</v>
      </c>
      <c r="F695" s="2">
        <v>71267001.717999995</v>
      </c>
      <c r="G695" s="2">
        <v>-4638281.0060000047</v>
      </c>
      <c r="H695" s="2">
        <v>3.9</v>
      </c>
      <c r="I695" s="2">
        <v>9267.3799999999992</v>
      </c>
      <c r="J695" s="2">
        <v>7036.848</v>
      </c>
      <c r="K695" s="2">
        <v>3.4</v>
      </c>
      <c r="L695" s="2">
        <v>3</v>
      </c>
      <c r="M695" s="2">
        <v>4.0999999999999996</v>
      </c>
      <c r="N695" s="2">
        <v>4.3</v>
      </c>
    </row>
    <row r="696" spans="1:14" x14ac:dyDescent="0.3">
      <c r="A696">
        <v>2018</v>
      </c>
      <c r="B696" t="s">
        <v>229</v>
      </c>
      <c r="C696" t="s">
        <v>276</v>
      </c>
      <c r="D696" s="2">
        <v>840699.35</v>
      </c>
      <c r="E696" s="2">
        <v>160667.01300000001</v>
      </c>
      <c r="F696" s="2">
        <v>1001366.363</v>
      </c>
      <c r="G696" s="2">
        <v>-680032.33699999994</v>
      </c>
      <c r="H696" s="2">
        <v>2.2999999999999998</v>
      </c>
      <c r="I696" s="2">
        <v>306.96600000000001</v>
      </c>
      <c r="J696" s="2">
        <v>11216.45</v>
      </c>
      <c r="K696" s="2">
        <v>2.8</v>
      </c>
      <c r="L696" s="2">
        <v>0</v>
      </c>
      <c r="M696" s="2">
        <v>2.6</v>
      </c>
      <c r="N696" s="2">
        <v>2.8</v>
      </c>
    </row>
    <row r="697" spans="1:14" x14ac:dyDescent="0.3">
      <c r="A697">
        <v>2018</v>
      </c>
      <c r="B697" t="s">
        <v>8</v>
      </c>
      <c r="C697" t="s">
        <v>17</v>
      </c>
      <c r="D697" s="2">
        <v>19070000</v>
      </c>
      <c r="E697" s="2">
        <v>14349999.397</v>
      </c>
      <c r="F697" s="2">
        <v>33419999.397</v>
      </c>
      <c r="G697" s="2">
        <v>-4720000.6030000001</v>
      </c>
      <c r="H697" s="2">
        <v>3.4</v>
      </c>
      <c r="I697" s="2">
        <v>1508.82</v>
      </c>
      <c r="J697" s="2">
        <v>16245.728999999999</v>
      </c>
      <c r="K697" s="2">
        <v>3.2</v>
      </c>
      <c r="L697" s="2">
        <v>1.6</v>
      </c>
      <c r="M697" s="2">
        <v>3.7</v>
      </c>
      <c r="N697" s="2">
        <v>3.7</v>
      </c>
    </row>
    <row r="698" spans="1:14" x14ac:dyDescent="0.3">
      <c r="A698">
        <v>2018</v>
      </c>
      <c r="B698" t="s">
        <v>231</v>
      </c>
      <c r="C698" t="s">
        <v>276</v>
      </c>
      <c r="D698" s="2">
        <v>5941359.1030000001</v>
      </c>
      <c r="E698" s="2">
        <v>3853573.031</v>
      </c>
      <c r="F698" s="2">
        <v>9794932.1339999996</v>
      </c>
      <c r="G698" s="2">
        <v>-2087786.0720000002</v>
      </c>
      <c r="H698" s="2">
        <v>3.8</v>
      </c>
      <c r="I698" s="2">
        <v>1547.99</v>
      </c>
      <c r="J698" s="2">
        <v>24678.234</v>
      </c>
      <c r="K698" s="2">
        <v>4.5999999999999996</v>
      </c>
      <c r="L698" s="2">
        <v>3.4</v>
      </c>
      <c r="M698" s="2">
        <v>4.3</v>
      </c>
      <c r="N698" s="2">
        <v>4.3</v>
      </c>
    </row>
    <row r="699" spans="1:14" x14ac:dyDescent="0.3">
      <c r="A699">
        <v>2018</v>
      </c>
      <c r="B699" t="s">
        <v>420</v>
      </c>
      <c r="C699" t="s">
        <v>499</v>
      </c>
      <c r="D699" s="2">
        <v>459866293.95200002</v>
      </c>
      <c r="E699" s="2">
        <v>450277702.39099997</v>
      </c>
      <c r="F699" s="2">
        <v>910143996.34299994</v>
      </c>
      <c r="G699" s="2">
        <v>-9588591.5610000491</v>
      </c>
      <c r="H699" s="2">
        <v>5.2</v>
      </c>
      <c r="I699" s="2">
        <v>46260.71</v>
      </c>
      <c r="J699" s="2">
        <v>36953.764999999999</v>
      </c>
      <c r="K699" s="2">
        <v>5.4</v>
      </c>
      <c r="L699" s="2">
        <v>4.9000000000000004</v>
      </c>
      <c r="M699" s="2">
        <v>5.4</v>
      </c>
      <c r="N699" s="2">
        <v>5.9</v>
      </c>
    </row>
    <row r="700" spans="1:14" x14ac:dyDescent="0.3">
      <c r="A700">
        <v>2018</v>
      </c>
      <c r="B700" t="s">
        <v>233</v>
      </c>
      <c r="C700" t="s">
        <v>276</v>
      </c>
      <c r="D700" s="2">
        <v>3000000</v>
      </c>
      <c r="E700" s="2">
        <v>1900000</v>
      </c>
      <c r="F700" s="2">
        <v>4900000</v>
      </c>
      <c r="G700" s="2">
        <v>-1100000</v>
      </c>
      <c r="H700" s="2">
        <v>3.6</v>
      </c>
      <c r="I700" s="2">
        <v>874.19200000000001</v>
      </c>
      <c r="J700" s="2">
        <v>15353.183999999999</v>
      </c>
      <c r="K700" s="2">
        <v>4.2</v>
      </c>
      <c r="L700" s="2">
        <v>0</v>
      </c>
      <c r="M700" s="2">
        <v>3.6</v>
      </c>
      <c r="N700" s="2">
        <v>4.3</v>
      </c>
    </row>
    <row r="701" spans="1:14" x14ac:dyDescent="0.3">
      <c r="A701">
        <v>2018</v>
      </c>
      <c r="B701" t="s">
        <v>421</v>
      </c>
      <c r="C701" t="s">
        <v>498</v>
      </c>
      <c r="D701" s="2">
        <v>75001539.719999999</v>
      </c>
      <c r="E701" s="2">
        <v>75451634.541999996</v>
      </c>
      <c r="F701" s="2">
        <v>150453174.26199999</v>
      </c>
      <c r="G701" s="2">
        <v>450094.8219999969</v>
      </c>
      <c r="H701" s="2">
        <v>4.7</v>
      </c>
      <c r="I701" s="2">
        <v>16078.71</v>
      </c>
      <c r="J701" s="2">
        <v>18197.208999999999</v>
      </c>
      <c r="K701" s="2">
        <v>5.2</v>
      </c>
      <c r="L701" s="2">
        <v>2.5</v>
      </c>
      <c r="M701" s="2">
        <v>4.9000000000000004</v>
      </c>
      <c r="N701" s="2">
        <v>4.5</v>
      </c>
    </row>
    <row r="702" spans="1:14" x14ac:dyDescent="0.3">
      <c r="A702">
        <v>2018</v>
      </c>
      <c r="B702" t="s">
        <v>422</v>
      </c>
      <c r="C702" t="s">
        <v>500</v>
      </c>
      <c r="D702" s="2">
        <v>2135906087.529</v>
      </c>
      <c r="E702" s="2">
        <v>2487071926.197</v>
      </c>
      <c r="F702" s="2">
        <v>4622978013.7259998</v>
      </c>
      <c r="G702" s="2">
        <v>351165838.66799998</v>
      </c>
      <c r="H702" s="2">
        <v>4.5</v>
      </c>
      <c r="I702" s="2">
        <v>9608.42</v>
      </c>
      <c r="J702" s="2">
        <v>1415045.9280000001</v>
      </c>
      <c r="K702" s="2">
        <v>4.5999999999999996</v>
      </c>
      <c r="L702" s="2">
        <v>4.8</v>
      </c>
      <c r="M702" s="2">
        <v>4.8</v>
      </c>
      <c r="N702" s="2">
        <v>4.9000000000000004</v>
      </c>
    </row>
    <row r="703" spans="1:14" x14ac:dyDescent="0.3">
      <c r="A703">
        <v>2018</v>
      </c>
      <c r="B703" t="s">
        <v>475</v>
      </c>
      <c r="C703" t="s">
        <v>500</v>
      </c>
      <c r="D703" s="2">
        <v>627327030.84200001</v>
      </c>
      <c r="E703" s="2">
        <v>569105739.73099995</v>
      </c>
      <c r="F703" s="2">
        <v>1196432770.573</v>
      </c>
      <c r="G703" s="2">
        <v>-58221291.111000061</v>
      </c>
      <c r="H703" s="2">
        <v>6.4</v>
      </c>
      <c r="I703" s="2">
        <v>48517.36</v>
      </c>
      <c r="J703" s="2">
        <v>7428.8869999999997</v>
      </c>
      <c r="K703" s="2">
        <v>6.2</v>
      </c>
      <c r="L703" s="2">
        <v>6.3</v>
      </c>
      <c r="M703" s="2">
        <v>6.5</v>
      </c>
      <c r="N703" s="2">
        <v>6.6</v>
      </c>
    </row>
    <row r="704" spans="1:14" x14ac:dyDescent="0.3">
      <c r="A704">
        <v>2018</v>
      </c>
      <c r="B704" t="s">
        <v>477</v>
      </c>
      <c r="C704" t="s">
        <v>500</v>
      </c>
      <c r="D704" s="2">
        <v>286711453.63800001</v>
      </c>
      <c r="E704" s="2">
        <v>336347064.07099998</v>
      </c>
      <c r="F704" s="2">
        <v>623058517.70899999</v>
      </c>
      <c r="G704" s="2">
        <v>49635610.432999969</v>
      </c>
      <c r="H704" s="2">
        <v>5.4</v>
      </c>
      <c r="I704" s="2">
        <v>24971.37</v>
      </c>
      <c r="J704" s="2">
        <v>23694.089</v>
      </c>
      <c r="K704" s="2">
        <v>5.6</v>
      </c>
      <c r="L704" s="2">
        <v>5.3</v>
      </c>
      <c r="M704" s="2">
        <v>5.2</v>
      </c>
      <c r="N704" s="2">
        <v>5.0999999999999996</v>
      </c>
    </row>
    <row r="705" spans="1:14" x14ac:dyDescent="0.3">
      <c r="A705">
        <v>2018</v>
      </c>
      <c r="B705" t="s">
        <v>423</v>
      </c>
      <c r="C705" t="s">
        <v>498</v>
      </c>
      <c r="D705" s="2">
        <v>51230566.648000002</v>
      </c>
      <c r="E705" s="2">
        <v>41831520.221000001</v>
      </c>
      <c r="F705" s="2">
        <v>93062086.869000003</v>
      </c>
      <c r="G705" s="2">
        <v>-9399046.4270000011</v>
      </c>
      <c r="H705" s="2">
        <v>3.1</v>
      </c>
      <c r="I705" s="2">
        <v>6684.44</v>
      </c>
      <c r="J705" s="2">
        <v>49464.682999999997</v>
      </c>
      <c r="K705" s="2">
        <v>3</v>
      </c>
      <c r="L705" s="2">
        <v>1.5</v>
      </c>
      <c r="M705" s="2">
        <v>3.8</v>
      </c>
      <c r="N705" s="2">
        <v>4.0999999999999996</v>
      </c>
    </row>
    <row r="706" spans="1:14" x14ac:dyDescent="0.3">
      <c r="A706">
        <v>2018</v>
      </c>
      <c r="B706" t="s">
        <v>424</v>
      </c>
      <c r="C706" t="s">
        <v>498</v>
      </c>
      <c r="D706" s="2">
        <v>17245458.613000002</v>
      </c>
      <c r="E706" s="2">
        <v>11201218.613</v>
      </c>
      <c r="F706" s="2">
        <v>28446677.226000004</v>
      </c>
      <c r="G706" s="2">
        <v>-6044240.0000000019</v>
      </c>
      <c r="H706" s="2">
        <v>3.1</v>
      </c>
      <c r="I706" s="2">
        <v>11744.44</v>
      </c>
      <c r="J706" s="2">
        <v>4953.1989999999996</v>
      </c>
      <c r="K706" s="2">
        <v>2.6</v>
      </c>
      <c r="L706" s="2">
        <v>0</v>
      </c>
      <c r="M706" s="2">
        <v>3.4</v>
      </c>
      <c r="N706" s="2">
        <v>4.5</v>
      </c>
    </row>
    <row r="707" spans="1:14" x14ac:dyDescent="0.3">
      <c r="A707">
        <v>2018</v>
      </c>
      <c r="B707" t="s">
        <v>127</v>
      </c>
      <c r="C707" t="s">
        <v>488</v>
      </c>
      <c r="D707" s="2">
        <v>28113089.203000002</v>
      </c>
      <c r="E707" s="2">
        <v>17210469.289999999</v>
      </c>
      <c r="F707" s="2">
        <v>45323558.493000001</v>
      </c>
      <c r="G707" s="2">
        <v>-10902619.913000003</v>
      </c>
      <c r="H707" s="2">
        <v>4.7</v>
      </c>
      <c r="I707" s="2">
        <v>14815.91</v>
      </c>
      <c r="J707" s="2">
        <v>4164.7830000000004</v>
      </c>
      <c r="K707" s="2">
        <v>5.5</v>
      </c>
      <c r="L707" s="2">
        <v>2.8</v>
      </c>
      <c r="M707" s="2">
        <v>4.5999999999999996</v>
      </c>
      <c r="N707" s="2">
        <v>4.2</v>
      </c>
    </row>
    <row r="708" spans="1:14" x14ac:dyDescent="0.3">
      <c r="A708">
        <v>2018</v>
      </c>
      <c r="B708" t="s">
        <v>128</v>
      </c>
      <c r="C708" t="s">
        <v>488</v>
      </c>
      <c r="D708" s="2">
        <v>10660275.073000001</v>
      </c>
      <c r="E708" s="2">
        <v>4912958.4939999999</v>
      </c>
      <c r="F708" s="2">
        <v>15573233.567000002</v>
      </c>
      <c r="G708" s="2">
        <v>-5747316.5790000008</v>
      </c>
      <c r="H708" s="2">
        <v>4.7</v>
      </c>
      <c r="I708" s="2">
        <v>28339.93</v>
      </c>
      <c r="J708" s="2">
        <v>861.01647872039996</v>
      </c>
      <c r="K708" s="2">
        <v>5.0999999999999996</v>
      </c>
      <c r="L708" s="2">
        <v>0</v>
      </c>
      <c r="M708" s="2">
        <v>4.5999999999999996</v>
      </c>
      <c r="N708" s="2">
        <v>5.5</v>
      </c>
    </row>
    <row r="709" spans="1:14" x14ac:dyDescent="0.3">
      <c r="A709">
        <v>2018</v>
      </c>
      <c r="B709" t="s">
        <v>130</v>
      </c>
      <c r="C709" t="s">
        <v>488</v>
      </c>
      <c r="D709" s="2">
        <v>101113813.99699999</v>
      </c>
      <c r="E709" s="2">
        <v>107633420.448</v>
      </c>
      <c r="F709" s="2">
        <v>208747234.44499999</v>
      </c>
      <c r="G709" s="2">
        <v>6519606.451000005</v>
      </c>
      <c r="H709" s="2">
        <v>5.8</v>
      </c>
      <c r="I709" s="2">
        <v>60692.42</v>
      </c>
      <c r="J709" s="2">
        <v>5754.3559999999998</v>
      </c>
      <c r="K709" s="2">
        <v>5.5</v>
      </c>
      <c r="L709" s="2">
        <v>4.5999999999999996</v>
      </c>
      <c r="M709" s="2">
        <v>5.7</v>
      </c>
      <c r="N709" s="2">
        <v>6.1</v>
      </c>
    </row>
    <row r="710" spans="1:14" x14ac:dyDescent="0.3">
      <c r="A710">
        <v>2018</v>
      </c>
      <c r="B710" t="s">
        <v>426</v>
      </c>
      <c r="C710" t="s">
        <v>498</v>
      </c>
      <c r="D710" s="2">
        <v>22237416.879000001</v>
      </c>
      <c r="E710" s="2">
        <v>10965000</v>
      </c>
      <c r="F710" s="2">
        <v>33202416.879000001</v>
      </c>
      <c r="G710" s="2">
        <v>-11272416.879000001</v>
      </c>
      <c r="H710" s="2">
        <v>3.6</v>
      </c>
      <c r="I710" s="2">
        <v>7880.55</v>
      </c>
      <c r="J710" s="2">
        <v>10882.995999999999</v>
      </c>
      <c r="K710" s="2">
        <v>4.3</v>
      </c>
      <c r="L710" s="2">
        <v>0</v>
      </c>
      <c r="M710" s="2">
        <v>4.8</v>
      </c>
      <c r="N710" s="2">
        <v>4.9000000000000004</v>
      </c>
    </row>
    <row r="711" spans="1:14" x14ac:dyDescent="0.3">
      <c r="A711">
        <v>2018</v>
      </c>
      <c r="B711" t="s">
        <v>427</v>
      </c>
      <c r="C711" t="s">
        <v>498</v>
      </c>
      <c r="D711" s="2">
        <v>23019652.624000002</v>
      </c>
      <c r="E711" s="2">
        <v>21606133.822999999</v>
      </c>
      <c r="F711" s="2">
        <v>44625786.446999997</v>
      </c>
      <c r="G711" s="2">
        <v>-1413518.8010000028</v>
      </c>
      <c r="H711" s="2">
        <v>4.5</v>
      </c>
      <c r="I711" s="2">
        <v>6315.5</v>
      </c>
      <c r="J711" s="2">
        <v>16863.424999999999</v>
      </c>
      <c r="K711" s="2">
        <v>5.0999999999999996</v>
      </c>
      <c r="L711" s="2">
        <v>0</v>
      </c>
      <c r="M711" s="2">
        <v>4.5999999999999996</v>
      </c>
      <c r="N711" s="2">
        <v>5.0999999999999996</v>
      </c>
    </row>
    <row r="712" spans="1:14" x14ac:dyDescent="0.3">
      <c r="A712">
        <v>2018</v>
      </c>
      <c r="B712" t="s">
        <v>239</v>
      </c>
      <c r="C712" t="s">
        <v>276</v>
      </c>
      <c r="D712" s="2">
        <v>72000000</v>
      </c>
      <c r="E712" s="2">
        <v>29383961.546</v>
      </c>
      <c r="F712" s="2">
        <v>101383961.546</v>
      </c>
      <c r="G712" s="2">
        <v>-42616038.453999996</v>
      </c>
      <c r="H712" s="2">
        <v>5.3</v>
      </c>
      <c r="I712" s="2">
        <v>2573.29</v>
      </c>
      <c r="J712" s="2">
        <v>99375.740999999995</v>
      </c>
      <c r="K712" s="2">
        <v>5.5</v>
      </c>
      <c r="L712" s="2">
        <v>4.5999999999999996</v>
      </c>
      <c r="M712" s="2">
        <v>5.0999999999999996</v>
      </c>
      <c r="N712" s="2">
        <v>6.3</v>
      </c>
    </row>
    <row r="713" spans="1:14" x14ac:dyDescent="0.3">
      <c r="A713">
        <v>2018</v>
      </c>
      <c r="B713" t="s">
        <v>428</v>
      </c>
      <c r="C713" t="s">
        <v>498</v>
      </c>
      <c r="D713" s="2">
        <v>11725809.686000001</v>
      </c>
      <c r="E713" s="2">
        <v>5904475.1220000004</v>
      </c>
      <c r="F713" s="2">
        <v>17630284.808000002</v>
      </c>
      <c r="G713" s="2">
        <v>-5821334.5640000002</v>
      </c>
      <c r="H713" s="2">
        <v>3.3</v>
      </c>
      <c r="I713" s="2">
        <v>3923.71</v>
      </c>
      <c r="J713" s="2">
        <v>6411.558</v>
      </c>
      <c r="K713" s="2">
        <v>4</v>
      </c>
      <c r="L713" s="2">
        <v>0</v>
      </c>
      <c r="M713" s="2">
        <v>3.4</v>
      </c>
      <c r="N713" s="2">
        <v>3.8</v>
      </c>
    </row>
    <row r="714" spans="1:14" x14ac:dyDescent="0.3">
      <c r="A714">
        <v>2018</v>
      </c>
      <c r="B714" t="s">
        <v>131</v>
      </c>
      <c r="C714" t="s">
        <v>488</v>
      </c>
      <c r="D714" s="2">
        <v>18560725.602000002</v>
      </c>
      <c r="E714" s="2">
        <v>17197365.368000001</v>
      </c>
      <c r="F714" s="2">
        <v>35758090.969999999</v>
      </c>
      <c r="G714" s="2">
        <v>-1363360.2340000011</v>
      </c>
      <c r="H714" s="2">
        <v>5.4</v>
      </c>
      <c r="I714" s="2">
        <v>22989.94</v>
      </c>
      <c r="J714" s="2">
        <v>1306.788</v>
      </c>
      <c r="K714" s="2">
        <v>4.7</v>
      </c>
      <c r="L714" s="2">
        <v>4.0999999999999996</v>
      </c>
      <c r="M714" s="2">
        <v>5.6</v>
      </c>
      <c r="N714" s="2">
        <v>5.0999999999999996</v>
      </c>
    </row>
    <row r="715" spans="1:14" x14ac:dyDescent="0.3">
      <c r="A715">
        <v>2018</v>
      </c>
      <c r="B715" t="s">
        <v>429</v>
      </c>
      <c r="C715" t="s">
        <v>276</v>
      </c>
      <c r="D715" s="2">
        <v>15194772.390000001</v>
      </c>
      <c r="E715" s="2">
        <v>2803334.6850000001</v>
      </c>
      <c r="F715" s="2">
        <v>17998107.074999999</v>
      </c>
      <c r="G715" s="2">
        <v>-12391437.705</v>
      </c>
      <c r="H715" s="2">
        <v>4.8</v>
      </c>
      <c r="I715" s="2">
        <v>852.774</v>
      </c>
      <c r="J715" s="2">
        <v>107534.882</v>
      </c>
      <c r="K715" s="2">
        <v>4.9000000000000004</v>
      </c>
      <c r="L715" s="2">
        <v>2.9</v>
      </c>
      <c r="M715" s="2">
        <v>4.9000000000000004</v>
      </c>
      <c r="N715" s="2">
        <v>6</v>
      </c>
    </row>
    <row r="716" spans="1:14" x14ac:dyDescent="0.3">
      <c r="A716">
        <v>2018</v>
      </c>
      <c r="B716" t="s">
        <v>132</v>
      </c>
      <c r="C716" t="s">
        <v>488</v>
      </c>
      <c r="D716" s="2">
        <v>78352161.412</v>
      </c>
      <c r="E716" s="2">
        <v>75258290.459999993</v>
      </c>
      <c r="F716" s="2">
        <v>153610451.87199998</v>
      </c>
      <c r="G716" s="2">
        <v>-3093870.952000007</v>
      </c>
      <c r="H716" s="2">
        <v>6.1</v>
      </c>
      <c r="I716" s="2">
        <v>49845.02</v>
      </c>
      <c r="J716" s="2">
        <v>5542.5169999999998</v>
      </c>
      <c r="K716" s="2">
        <v>5.4</v>
      </c>
      <c r="L716" s="2">
        <v>5.6</v>
      </c>
      <c r="M716" s="2">
        <v>6.2</v>
      </c>
      <c r="N716" s="2">
        <v>6.3</v>
      </c>
    </row>
    <row r="717" spans="1:14" x14ac:dyDescent="0.3">
      <c r="A717">
        <v>2018</v>
      </c>
      <c r="B717" t="s">
        <v>133</v>
      </c>
      <c r="C717" t="s">
        <v>488</v>
      </c>
      <c r="D717" s="2">
        <v>659374522.33800006</v>
      </c>
      <c r="E717" s="2">
        <v>568535879.84500003</v>
      </c>
      <c r="F717" s="2">
        <v>1227910402.1830001</v>
      </c>
      <c r="G717" s="2">
        <v>-90838642.493000031</v>
      </c>
      <c r="H717" s="2">
        <v>6.1</v>
      </c>
      <c r="I717" s="2">
        <v>42877.56</v>
      </c>
      <c r="J717" s="2">
        <v>67539.097999999998</v>
      </c>
      <c r="K717" s="2">
        <v>6</v>
      </c>
      <c r="L717" s="2">
        <v>5.8</v>
      </c>
      <c r="M717" s="2">
        <v>5.0999999999999996</v>
      </c>
      <c r="N717" s="2">
        <v>5.7</v>
      </c>
    </row>
    <row r="718" spans="1:14" x14ac:dyDescent="0.3">
      <c r="A718">
        <v>2018</v>
      </c>
      <c r="B718" t="s">
        <v>243</v>
      </c>
      <c r="C718" t="s">
        <v>276</v>
      </c>
      <c r="D718" s="2">
        <v>552603.179</v>
      </c>
      <c r="E718" s="2">
        <v>152785.212</v>
      </c>
      <c r="F718" s="2">
        <v>705388.39100000006</v>
      </c>
      <c r="G718" s="2">
        <v>-399817.967</v>
      </c>
      <c r="H718" s="2">
        <v>5.3</v>
      </c>
      <c r="I718" s="2">
        <v>745.22500000000002</v>
      </c>
      <c r="J718" s="2">
        <v>2163.7649999999999</v>
      </c>
      <c r="K718" s="2">
        <v>5.2</v>
      </c>
      <c r="L718" s="2">
        <v>0</v>
      </c>
      <c r="M718" s="2">
        <v>5.3</v>
      </c>
      <c r="N718" s="2">
        <v>5.9</v>
      </c>
    </row>
    <row r="719" spans="1:14" x14ac:dyDescent="0.3">
      <c r="A719">
        <v>2018</v>
      </c>
      <c r="B719" t="s">
        <v>158</v>
      </c>
      <c r="C719" t="s">
        <v>488</v>
      </c>
      <c r="D719" s="2">
        <v>9122306.0510000009</v>
      </c>
      <c r="E719" s="2">
        <v>3362074.798</v>
      </c>
      <c r="F719" s="2">
        <v>12484380.849000001</v>
      </c>
      <c r="G719" s="2">
        <v>-5760231.2530000005</v>
      </c>
      <c r="H719" s="2">
        <v>4.5999999999999996</v>
      </c>
      <c r="I719" s="2">
        <v>4400.38</v>
      </c>
      <c r="J719" s="2">
        <v>3907.1309999999999</v>
      </c>
      <c r="K719" s="2">
        <v>4.3</v>
      </c>
      <c r="L719" s="2">
        <v>4.3</v>
      </c>
      <c r="M719" s="2">
        <v>5.6</v>
      </c>
      <c r="N719" s="2">
        <v>4.5999999999999996</v>
      </c>
    </row>
    <row r="720" spans="1:14" x14ac:dyDescent="0.3">
      <c r="A720">
        <v>2018</v>
      </c>
      <c r="B720" t="s">
        <v>134</v>
      </c>
      <c r="C720" t="s">
        <v>488</v>
      </c>
      <c r="D720" s="2">
        <v>1292832708.898</v>
      </c>
      <c r="E720" s="2">
        <v>1562546821.0710001</v>
      </c>
      <c r="F720" s="2">
        <v>2855379529.9689999</v>
      </c>
      <c r="G720" s="2">
        <v>269714112.1730001</v>
      </c>
      <c r="H720" s="2">
        <v>5.7</v>
      </c>
      <c r="I720" s="2">
        <v>48264.01</v>
      </c>
      <c r="J720" s="2">
        <v>82293.456999999995</v>
      </c>
      <c r="K720" s="2">
        <v>5.5</v>
      </c>
      <c r="L720" s="2">
        <v>5.5</v>
      </c>
      <c r="M720" s="2">
        <v>5.5</v>
      </c>
      <c r="N720" s="2">
        <v>5.8</v>
      </c>
    </row>
    <row r="721" spans="1:14" x14ac:dyDescent="0.3">
      <c r="A721">
        <v>2018</v>
      </c>
      <c r="B721" t="s">
        <v>250</v>
      </c>
      <c r="C721" t="s">
        <v>276</v>
      </c>
      <c r="D721" s="2">
        <v>11880470.763</v>
      </c>
      <c r="E721" s="2">
        <v>14642251.653000001</v>
      </c>
      <c r="F721" s="2">
        <v>26522722.416000001</v>
      </c>
      <c r="G721" s="2">
        <v>2761780.8900000006</v>
      </c>
      <c r="H721" s="2">
        <v>4.9000000000000004</v>
      </c>
      <c r="I721" s="2">
        <v>2205.8000000000002</v>
      </c>
      <c r="J721" s="2">
        <v>29463.643</v>
      </c>
      <c r="K721" s="2">
        <v>4.3</v>
      </c>
      <c r="L721" s="2">
        <v>2.6</v>
      </c>
      <c r="M721" s="2">
        <v>5.4</v>
      </c>
      <c r="N721" s="2">
        <v>6.1</v>
      </c>
    </row>
    <row r="722" spans="1:14" x14ac:dyDescent="0.3">
      <c r="A722">
        <v>2018</v>
      </c>
      <c r="B722" t="s">
        <v>135</v>
      </c>
      <c r="C722" t="s">
        <v>488</v>
      </c>
      <c r="D722" s="2">
        <v>65092827.609999999</v>
      </c>
      <c r="E722" s="2">
        <v>38945367.759000003</v>
      </c>
      <c r="F722" s="2">
        <v>104038195.369</v>
      </c>
      <c r="G722" s="2">
        <v>-26147459.850999996</v>
      </c>
      <c r="H722" s="2">
        <v>4.3</v>
      </c>
      <c r="I722" s="2">
        <v>20407.88</v>
      </c>
      <c r="J722" s="2">
        <v>11142.161</v>
      </c>
      <c r="K722" s="2">
        <v>4.5</v>
      </c>
      <c r="L722" s="2">
        <v>2.8</v>
      </c>
      <c r="M722" s="2">
        <v>4.5</v>
      </c>
      <c r="N722" s="2">
        <v>4.8</v>
      </c>
    </row>
    <row r="723" spans="1:14" x14ac:dyDescent="0.3">
      <c r="A723">
        <v>2018</v>
      </c>
      <c r="B723" t="s">
        <v>432</v>
      </c>
      <c r="C723" t="s">
        <v>498</v>
      </c>
      <c r="D723" s="2">
        <v>19722406.055</v>
      </c>
      <c r="E723" s="2">
        <v>11028447.958000001</v>
      </c>
      <c r="F723" s="2">
        <v>30750854.013</v>
      </c>
      <c r="G723" s="2">
        <v>-8693958.0969999991</v>
      </c>
      <c r="H723" s="2">
        <v>3.4</v>
      </c>
      <c r="I723" s="2">
        <v>4575.08</v>
      </c>
      <c r="J723" s="2">
        <v>17245.346000000001</v>
      </c>
      <c r="K723" s="2">
        <v>3.1</v>
      </c>
      <c r="L723" s="2">
        <v>0</v>
      </c>
      <c r="M723" s="2">
        <v>3.6</v>
      </c>
      <c r="N723" s="2">
        <v>3.4</v>
      </c>
    </row>
    <row r="724" spans="1:14" x14ac:dyDescent="0.3">
      <c r="A724">
        <v>2018</v>
      </c>
      <c r="B724" t="s">
        <v>244</v>
      </c>
      <c r="C724" t="s">
        <v>276</v>
      </c>
      <c r="D724" s="2">
        <v>3698382.2450000001</v>
      </c>
      <c r="E724" s="2">
        <v>4084553.8220000002</v>
      </c>
      <c r="F724" s="2">
        <v>7782936.0669999998</v>
      </c>
      <c r="G724" s="2">
        <v>386171.57700000005</v>
      </c>
      <c r="H724" s="2">
        <v>2.6</v>
      </c>
      <c r="I724" s="2">
        <v>883.03</v>
      </c>
      <c r="J724" s="2">
        <v>13052.608</v>
      </c>
      <c r="K724" s="2">
        <v>2.2000000000000002</v>
      </c>
      <c r="L724" s="2">
        <v>0</v>
      </c>
      <c r="M724" s="2">
        <v>3.4</v>
      </c>
      <c r="N724" s="2">
        <v>3.4</v>
      </c>
    </row>
    <row r="725" spans="1:14" x14ac:dyDescent="0.3">
      <c r="A725">
        <v>2018</v>
      </c>
      <c r="B725" t="s">
        <v>435</v>
      </c>
      <c r="C725" t="s">
        <v>498</v>
      </c>
      <c r="D725" s="2">
        <v>12200000</v>
      </c>
      <c r="E725" s="2">
        <v>9105000</v>
      </c>
      <c r="F725" s="2">
        <v>21305000</v>
      </c>
      <c r="G725" s="2">
        <v>-3095000</v>
      </c>
      <c r="H725" s="2">
        <v>3.6</v>
      </c>
      <c r="I725" s="2">
        <v>2521.17</v>
      </c>
      <c r="J725" s="2">
        <v>9417.1669999999995</v>
      </c>
      <c r="K725" s="2">
        <v>3.8</v>
      </c>
      <c r="L725" s="2">
        <v>0</v>
      </c>
      <c r="M725" s="2">
        <v>4.4000000000000004</v>
      </c>
      <c r="N725" s="2">
        <v>4</v>
      </c>
    </row>
    <row r="726" spans="1:14" x14ac:dyDescent="0.3">
      <c r="A726">
        <v>2018</v>
      </c>
      <c r="B726" t="s">
        <v>126</v>
      </c>
      <c r="C726" t="s">
        <v>488</v>
      </c>
      <c r="D726" s="2">
        <v>116057167.255</v>
      </c>
      <c r="E726" s="2">
        <v>123346166.995</v>
      </c>
      <c r="F726" s="2">
        <v>239403334.25</v>
      </c>
      <c r="G726" s="2">
        <v>7288999.7400000095</v>
      </c>
      <c r="H726" s="2">
        <v>4.5</v>
      </c>
      <c r="I726" s="2">
        <v>15923.82</v>
      </c>
      <c r="J726" s="2">
        <v>9688.8469999999998</v>
      </c>
      <c r="K726" s="2">
        <v>4.0999999999999996</v>
      </c>
      <c r="L726" s="2">
        <v>3.6</v>
      </c>
      <c r="M726" s="2">
        <v>3.2</v>
      </c>
      <c r="N726" s="2">
        <v>4.0999999999999996</v>
      </c>
    </row>
    <row r="727" spans="1:14" x14ac:dyDescent="0.3">
      <c r="A727">
        <v>2018</v>
      </c>
      <c r="B727" t="s">
        <v>436</v>
      </c>
      <c r="C727" t="s">
        <v>488</v>
      </c>
      <c r="D727" s="2">
        <v>7865031.1210000003</v>
      </c>
      <c r="E727" s="2">
        <v>5717722.443</v>
      </c>
      <c r="F727" s="2">
        <v>13582753.563999999</v>
      </c>
      <c r="G727" s="2">
        <v>-2147308.6780000003</v>
      </c>
      <c r="H727" s="2">
        <v>5.6</v>
      </c>
      <c r="I727" s="2">
        <v>74278.17</v>
      </c>
      <c r="J727" s="2">
        <v>337.78</v>
      </c>
      <c r="K727" s="2">
        <v>4.5</v>
      </c>
      <c r="L727" s="2">
        <v>0</v>
      </c>
      <c r="M727" s="2">
        <v>5.9</v>
      </c>
      <c r="N727" s="2">
        <v>5.8</v>
      </c>
    </row>
    <row r="728" spans="1:14" x14ac:dyDescent="0.3">
      <c r="A728">
        <v>2018</v>
      </c>
      <c r="B728" t="s">
        <v>437</v>
      </c>
      <c r="C728" t="s">
        <v>501</v>
      </c>
      <c r="D728" s="2">
        <v>510664650</v>
      </c>
      <c r="E728" s="2">
        <v>322291568.43099999</v>
      </c>
      <c r="F728" s="2">
        <v>832956218.43099999</v>
      </c>
      <c r="G728" s="2">
        <v>-188373081.56900001</v>
      </c>
      <c r="H728" s="2">
        <v>4.5999999999999996</v>
      </c>
      <c r="I728" s="2">
        <v>2036.2</v>
      </c>
      <c r="J728" s="2">
        <v>1354051.8540000001</v>
      </c>
      <c r="K728" s="2">
        <v>4.3</v>
      </c>
      <c r="L728" s="2">
        <v>4.4000000000000004</v>
      </c>
      <c r="M728" s="2">
        <v>4.5999999999999996</v>
      </c>
      <c r="N728" s="2">
        <v>4.5999999999999996</v>
      </c>
    </row>
    <row r="729" spans="1:14" x14ac:dyDescent="0.3">
      <c r="A729">
        <v>2018</v>
      </c>
      <c r="B729" t="s">
        <v>9</v>
      </c>
      <c r="C729" t="s">
        <v>17</v>
      </c>
      <c r="D729" s="2">
        <v>188711171.618</v>
      </c>
      <c r="E729" s="2">
        <v>180215034.44</v>
      </c>
      <c r="F729" s="2">
        <v>368926206.05799997</v>
      </c>
      <c r="G729" s="2">
        <v>-8496137.1780000031</v>
      </c>
      <c r="H729" s="2">
        <v>4.0999999999999996</v>
      </c>
      <c r="I729" s="2">
        <v>3870.56</v>
      </c>
      <c r="J729" s="2">
        <v>266794.98</v>
      </c>
      <c r="K729" s="2">
        <v>4.0999999999999996</v>
      </c>
      <c r="L729" s="2">
        <v>4.2</v>
      </c>
      <c r="M729" s="2">
        <v>4</v>
      </c>
      <c r="N729" s="2">
        <v>4.8</v>
      </c>
    </row>
    <row r="730" spans="1:14" x14ac:dyDescent="0.3">
      <c r="A730">
        <v>2018</v>
      </c>
      <c r="B730" t="s">
        <v>478</v>
      </c>
      <c r="C730" t="s">
        <v>137</v>
      </c>
      <c r="D730" s="2">
        <v>51461086.335000001</v>
      </c>
      <c r="E730" s="2">
        <v>107900000</v>
      </c>
      <c r="F730" s="2">
        <v>159361086.33500001</v>
      </c>
      <c r="G730" s="2">
        <v>56438913.664999999</v>
      </c>
      <c r="H730" s="2">
        <v>4</v>
      </c>
      <c r="I730" s="2">
        <v>5491.44</v>
      </c>
      <c r="J730" s="2">
        <v>82011.735000000001</v>
      </c>
      <c r="K730" s="2">
        <v>4</v>
      </c>
      <c r="L730" s="2">
        <v>3.7</v>
      </c>
      <c r="M730" s="2">
        <v>4</v>
      </c>
      <c r="N730" s="2">
        <v>3.7</v>
      </c>
    </row>
    <row r="731" spans="1:14" x14ac:dyDescent="0.3">
      <c r="A731">
        <v>2018</v>
      </c>
      <c r="B731" t="s">
        <v>125</v>
      </c>
      <c r="C731" t="s">
        <v>488</v>
      </c>
      <c r="D731" s="2">
        <v>106931073.26800001</v>
      </c>
      <c r="E731" s="2">
        <v>167017887.79100001</v>
      </c>
      <c r="F731" s="2">
        <v>273948961.05900002</v>
      </c>
      <c r="G731" s="2">
        <v>60086814.523000002</v>
      </c>
      <c r="H731" s="2">
        <v>4.4000000000000004</v>
      </c>
      <c r="I731" s="2">
        <v>76098.59</v>
      </c>
      <c r="J731" s="2">
        <v>4803.7479999999996</v>
      </c>
      <c r="K731" s="2">
        <v>4.5999999999999996</v>
      </c>
      <c r="L731" s="2">
        <v>3.7</v>
      </c>
      <c r="M731" s="2">
        <v>5.0999999999999996</v>
      </c>
      <c r="N731" s="2">
        <v>5.4</v>
      </c>
    </row>
    <row r="732" spans="1:14" x14ac:dyDescent="0.3">
      <c r="A732">
        <v>2018</v>
      </c>
      <c r="B732" t="s">
        <v>160</v>
      </c>
      <c r="C732" t="s">
        <v>137</v>
      </c>
      <c r="D732" s="2">
        <v>87800000</v>
      </c>
      <c r="E732" s="2">
        <v>61906412</v>
      </c>
      <c r="F732" s="2">
        <v>149706412</v>
      </c>
      <c r="G732" s="2">
        <v>-25893588</v>
      </c>
      <c r="H732" s="2">
        <v>4.5999999999999996</v>
      </c>
      <c r="I732" s="2">
        <v>41644.080000000002</v>
      </c>
      <c r="J732" s="2">
        <v>8452.8410000000003</v>
      </c>
      <c r="K732" s="2">
        <v>4.5999999999999996</v>
      </c>
      <c r="L732" s="2">
        <v>3.6</v>
      </c>
      <c r="M732" s="2">
        <v>4.9000000000000004</v>
      </c>
      <c r="N732" s="2">
        <v>5.8</v>
      </c>
    </row>
    <row r="733" spans="1:14" x14ac:dyDescent="0.3">
      <c r="A733">
        <v>2018</v>
      </c>
      <c r="B733" t="s">
        <v>124</v>
      </c>
      <c r="C733" t="s">
        <v>488</v>
      </c>
      <c r="D733" s="2">
        <v>499339661.708</v>
      </c>
      <c r="E733" s="2">
        <v>543466794.69599998</v>
      </c>
      <c r="F733" s="2">
        <v>1042806456.404</v>
      </c>
      <c r="G733" s="2">
        <v>44127132.987999976</v>
      </c>
      <c r="H733" s="2">
        <v>4.3</v>
      </c>
      <c r="I733" s="2">
        <v>34260.339999999997</v>
      </c>
      <c r="J733" s="2">
        <v>59290.968999999997</v>
      </c>
      <c r="K733" s="2">
        <v>4.5</v>
      </c>
      <c r="L733" s="2">
        <v>4.0999999999999996</v>
      </c>
      <c r="M733" s="2">
        <v>4.4000000000000004</v>
      </c>
      <c r="N733" s="2">
        <v>4.8</v>
      </c>
    </row>
    <row r="734" spans="1:14" x14ac:dyDescent="0.3">
      <c r="A734">
        <v>2018</v>
      </c>
      <c r="B734" t="s">
        <v>438</v>
      </c>
      <c r="C734" t="s">
        <v>276</v>
      </c>
      <c r="D734" s="2">
        <v>6120000.1900000004</v>
      </c>
      <c r="E734" s="2">
        <v>1710000.578</v>
      </c>
      <c r="F734" s="2">
        <v>7830000.7680000002</v>
      </c>
      <c r="G734" s="2">
        <v>-4409999.6120000007</v>
      </c>
      <c r="H734" s="2">
        <v>4.2</v>
      </c>
      <c r="I734" s="2">
        <v>5392.49</v>
      </c>
      <c r="J734" s="2">
        <v>2898.6770000000001</v>
      </c>
      <c r="K734" s="2">
        <v>3.9</v>
      </c>
      <c r="L734" s="2">
        <v>0</v>
      </c>
      <c r="M734" s="2">
        <v>4.9000000000000004</v>
      </c>
      <c r="N734" s="2">
        <v>5.0999999999999996</v>
      </c>
    </row>
    <row r="735" spans="1:14" x14ac:dyDescent="0.3">
      <c r="A735">
        <v>2018</v>
      </c>
      <c r="B735" t="s">
        <v>439</v>
      </c>
      <c r="C735" t="s">
        <v>500</v>
      </c>
      <c r="D735" s="2">
        <v>748217608.15100002</v>
      </c>
      <c r="E735" s="2">
        <v>738201192.21399999</v>
      </c>
      <c r="F735" s="2">
        <v>1486418800.365</v>
      </c>
      <c r="G735" s="2">
        <v>-10016415.937000036</v>
      </c>
      <c r="H735" s="2">
        <v>6.2</v>
      </c>
      <c r="I735" s="2">
        <v>39305.78</v>
      </c>
      <c r="J735" s="2">
        <v>127185.33199999999</v>
      </c>
      <c r="K735" s="2">
        <v>6.1</v>
      </c>
      <c r="L735" s="2">
        <v>6.6</v>
      </c>
      <c r="M735" s="2">
        <v>5.3</v>
      </c>
      <c r="N735" s="2">
        <v>5.6</v>
      </c>
    </row>
    <row r="736" spans="1:14" x14ac:dyDescent="0.3">
      <c r="A736">
        <v>2018</v>
      </c>
      <c r="B736" t="s">
        <v>161</v>
      </c>
      <c r="C736" t="s">
        <v>137</v>
      </c>
      <c r="D736" s="2">
        <v>20126228.048</v>
      </c>
      <c r="E736" s="2">
        <v>7728923.3550000004</v>
      </c>
      <c r="F736" s="2">
        <v>27855151.403000001</v>
      </c>
      <c r="G736" s="2">
        <v>-12397304.693</v>
      </c>
      <c r="H736" s="2">
        <v>4.5999999999999996</v>
      </c>
      <c r="I736" s="2">
        <v>4278.29</v>
      </c>
      <c r="J736" s="2">
        <v>9903.8019999999997</v>
      </c>
      <c r="K736" s="2">
        <v>3.9</v>
      </c>
      <c r="L736" s="2">
        <v>2.8</v>
      </c>
      <c r="M736" s="2">
        <v>5.3</v>
      </c>
      <c r="N736" s="2">
        <v>6.3</v>
      </c>
    </row>
    <row r="737" spans="1:14" x14ac:dyDescent="0.3">
      <c r="A737">
        <v>2018</v>
      </c>
      <c r="B737" t="s">
        <v>440</v>
      </c>
      <c r="C737" t="s">
        <v>137</v>
      </c>
      <c r="D737" s="2">
        <v>32533444.864</v>
      </c>
      <c r="E737" s="2">
        <v>60954064.838</v>
      </c>
      <c r="F737" s="2">
        <v>93487509.701999992</v>
      </c>
      <c r="G737" s="2">
        <v>28420619.973999999</v>
      </c>
      <c r="H737" s="2">
        <v>3.9</v>
      </c>
      <c r="I737" s="2">
        <v>9236.9699999999993</v>
      </c>
      <c r="J737" s="2">
        <v>18403.86</v>
      </c>
      <c r="K737" s="2">
        <v>2.9</v>
      </c>
      <c r="L737" s="2">
        <v>4.0999999999999996</v>
      </c>
      <c r="M737" s="2">
        <v>3.2</v>
      </c>
      <c r="N737" s="2">
        <v>4</v>
      </c>
    </row>
    <row r="738" spans="1:14" x14ac:dyDescent="0.3">
      <c r="A738">
        <v>2018</v>
      </c>
      <c r="B738" t="s">
        <v>246</v>
      </c>
      <c r="C738" t="s">
        <v>276</v>
      </c>
      <c r="D738" s="2">
        <v>17376721.272</v>
      </c>
      <c r="E738" s="2">
        <v>6050420.682</v>
      </c>
      <c r="F738" s="2">
        <v>23427141.954</v>
      </c>
      <c r="G738" s="2">
        <v>-11326300.59</v>
      </c>
      <c r="H738" s="2">
        <v>4.9000000000000004</v>
      </c>
      <c r="I738" s="2">
        <v>1857.16</v>
      </c>
      <c r="J738" s="2">
        <v>50950.879000000001</v>
      </c>
      <c r="K738" s="2">
        <v>4.5999999999999996</v>
      </c>
      <c r="L738" s="2">
        <v>3.5</v>
      </c>
      <c r="M738" s="2">
        <v>4.9000000000000004</v>
      </c>
      <c r="N738" s="2">
        <v>6</v>
      </c>
    </row>
    <row r="739" spans="1:14" x14ac:dyDescent="0.3">
      <c r="A739">
        <v>2018</v>
      </c>
      <c r="B739" t="s">
        <v>479</v>
      </c>
      <c r="C739" t="s">
        <v>500</v>
      </c>
      <c r="D739" s="2">
        <v>535192217.78399998</v>
      </c>
      <c r="E739" s="2">
        <v>604788962.255</v>
      </c>
      <c r="F739" s="2">
        <v>1139981180.039</v>
      </c>
      <c r="G739" s="2">
        <v>69596744.471000016</v>
      </c>
      <c r="H739" s="2">
        <v>5.7</v>
      </c>
      <c r="I739" s="2">
        <v>31345.62</v>
      </c>
      <c r="J739" s="2">
        <v>51164.434999999998</v>
      </c>
      <c r="K739" s="2">
        <v>5.6</v>
      </c>
      <c r="L739" s="2">
        <v>5.7</v>
      </c>
      <c r="M739" s="2">
        <v>5.2</v>
      </c>
      <c r="N739" s="2">
        <v>5.9</v>
      </c>
    </row>
    <row r="740" spans="1:14" x14ac:dyDescent="0.3">
      <c r="A740">
        <v>2018</v>
      </c>
      <c r="B740" t="s">
        <v>162</v>
      </c>
      <c r="C740" t="s">
        <v>137</v>
      </c>
      <c r="D740" s="2">
        <v>35866655.317000002</v>
      </c>
      <c r="E740" s="2">
        <v>71941444.555000007</v>
      </c>
      <c r="F740" s="2">
        <v>107808099.87200001</v>
      </c>
      <c r="G740" s="2">
        <v>36074789.238000005</v>
      </c>
      <c r="H740" s="2">
        <v>4.8</v>
      </c>
      <c r="I740" s="2">
        <v>30839.200000000001</v>
      </c>
      <c r="J740" s="2">
        <v>4197.1279999999997</v>
      </c>
      <c r="K740" s="2">
        <v>4.7</v>
      </c>
      <c r="L740" s="2">
        <v>0</v>
      </c>
      <c r="M740" s="2">
        <v>5.3</v>
      </c>
      <c r="N740" s="2">
        <v>4.9000000000000004</v>
      </c>
    </row>
    <row r="741" spans="1:14" x14ac:dyDescent="0.3">
      <c r="A741">
        <v>2018</v>
      </c>
      <c r="B741" t="s">
        <v>10</v>
      </c>
      <c r="C741" t="s">
        <v>17</v>
      </c>
      <c r="D741" s="2">
        <v>6340000</v>
      </c>
      <c r="E741" s="2">
        <v>5260000</v>
      </c>
      <c r="F741" s="2">
        <v>11600000</v>
      </c>
      <c r="G741" s="2">
        <v>-1080000</v>
      </c>
      <c r="H741" s="2">
        <v>3.8</v>
      </c>
      <c r="I741" s="2">
        <v>2720.32</v>
      </c>
      <c r="J741" s="2">
        <v>6961.21</v>
      </c>
      <c r="K741" s="2">
        <v>3.3</v>
      </c>
      <c r="L741" s="2">
        <v>0</v>
      </c>
      <c r="M741" s="2">
        <v>2.2999999999999998</v>
      </c>
      <c r="N741" s="2">
        <v>3.8</v>
      </c>
    </row>
    <row r="742" spans="1:14" x14ac:dyDescent="0.3">
      <c r="A742">
        <v>2018</v>
      </c>
      <c r="B742" t="s">
        <v>123</v>
      </c>
      <c r="C742" t="s">
        <v>488</v>
      </c>
      <c r="D742" s="2">
        <v>18295352.636</v>
      </c>
      <c r="E742" s="2">
        <v>14614047.954</v>
      </c>
      <c r="F742" s="2">
        <v>32909400.59</v>
      </c>
      <c r="G742" s="2">
        <v>-3681304.682</v>
      </c>
      <c r="H742" s="2">
        <v>4.3</v>
      </c>
      <c r="I742" s="2">
        <v>18031.990000000002</v>
      </c>
      <c r="J742" s="2">
        <v>1929.9380000000001</v>
      </c>
      <c r="K742" s="2">
        <v>3</v>
      </c>
      <c r="L742" s="2">
        <v>4.2</v>
      </c>
      <c r="M742" s="2">
        <v>5.0999999999999996</v>
      </c>
      <c r="N742" s="2">
        <v>5.2</v>
      </c>
    </row>
    <row r="743" spans="1:14" x14ac:dyDescent="0.3">
      <c r="A743">
        <v>2018</v>
      </c>
      <c r="B743" t="s">
        <v>163</v>
      </c>
      <c r="C743" t="s">
        <v>137</v>
      </c>
      <c r="D743" s="2">
        <v>20395955</v>
      </c>
      <c r="E743" s="2">
        <v>3829848</v>
      </c>
      <c r="F743" s="2">
        <v>24225803</v>
      </c>
      <c r="G743" s="2">
        <v>-16566107</v>
      </c>
      <c r="H743" s="2">
        <v>4.2</v>
      </c>
      <c r="I743" s="2">
        <v>9257.2999999999993</v>
      </c>
      <c r="J743" s="2">
        <v>6093.509</v>
      </c>
      <c r="K743" s="2">
        <v>4.3</v>
      </c>
      <c r="L743" s="2">
        <v>2.1</v>
      </c>
      <c r="M743" s="2">
        <v>4.9000000000000004</v>
      </c>
      <c r="N743" s="2">
        <v>6.2</v>
      </c>
    </row>
    <row r="744" spans="1:14" x14ac:dyDescent="0.3">
      <c r="A744">
        <v>2018</v>
      </c>
      <c r="B744" t="s">
        <v>247</v>
      </c>
      <c r="C744" t="s">
        <v>276</v>
      </c>
      <c r="D744" s="2">
        <v>2248026.3939999999</v>
      </c>
      <c r="E744" s="2">
        <v>1229760.3629999999</v>
      </c>
      <c r="F744" s="2">
        <v>3477786.7569999998</v>
      </c>
      <c r="G744" s="2">
        <v>-1018266.031</v>
      </c>
      <c r="H744" s="2">
        <v>3.5</v>
      </c>
      <c r="I744" s="2">
        <v>1357.78</v>
      </c>
      <c r="J744" s="2">
        <v>2263.0100000000002</v>
      </c>
      <c r="K744" s="2">
        <v>3.5</v>
      </c>
      <c r="L744" s="2">
        <v>2.9</v>
      </c>
      <c r="M744" s="2">
        <v>0</v>
      </c>
      <c r="N744" s="2">
        <v>4.3</v>
      </c>
    </row>
    <row r="745" spans="1:14" x14ac:dyDescent="0.3">
      <c r="A745">
        <v>2018</v>
      </c>
      <c r="B745" t="s">
        <v>251</v>
      </c>
      <c r="C745" t="s">
        <v>276</v>
      </c>
      <c r="D745" s="2">
        <v>1100000</v>
      </c>
      <c r="E745" s="2">
        <v>490300</v>
      </c>
      <c r="F745" s="2">
        <v>1590300</v>
      </c>
      <c r="G745" s="2">
        <v>-609700</v>
      </c>
      <c r="H745" s="2">
        <v>2.6</v>
      </c>
      <c r="I745" s="2">
        <v>728.01900000000001</v>
      </c>
      <c r="J745" s="2">
        <v>4853.5159999999996</v>
      </c>
      <c r="K745" s="2">
        <v>3</v>
      </c>
      <c r="L745" s="2">
        <v>0</v>
      </c>
      <c r="M745" s="2">
        <v>3.2</v>
      </c>
      <c r="N745" s="2">
        <v>2.8</v>
      </c>
    </row>
    <row r="746" spans="1:14" x14ac:dyDescent="0.3">
      <c r="A746">
        <v>2018</v>
      </c>
      <c r="B746" t="s">
        <v>122</v>
      </c>
      <c r="C746" t="s">
        <v>488</v>
      </c>
      <c r="D746" s="2">
        <v>36513805.531000003</v>
      </c>
      <c r="E746" s="2">
        <v>33404700.980999999</v>
      </c>
      <c r="F746" s="2">
        <v>69918506.511999995</v>
      </c>
      <c r="G746" s="2">
        <v>-3109104.5500000045</v>
      </c>
      <c r="H746" s="2">
        <v>4.9000000000000004</v>
      </c>
      <c r="I746" s="2">
        <v>19143.419999999998</v>
      </c>
      <c r="J746" s="2">
        <v>2876.4749999999999</v>
      </c>
      <c r="K746" s="2">
        <v>4.7</v>
      </c>
      <c r="L746" s="2">
        <v>4.4000000000000004</v>
      </c>
      <c r="M746" s="2">
        <v>4.8</v>
      </c>
      <c r="N746" s="2">
        <v>4.4000000000000004</v>
      </c>
    </row>
    <row r="747" spans="1:14" x14ac:dyDescent="0.3">
      <c r="A747">
        <v>2018</v>
      </c>
      <c r="B747" t="s">
        <v>121</v>
      </c>
      <c r="C747" t="s">
        <v>488</v>
      </c>
      <c r="D747" s="2">
        <v>23118820.385000002</v>
      </c>
      <c r="E747" s="2">
        <v>15148367.370999999</v>
      </c>
      <c r="F747" s="2">
        <v>38267187.755999997</v>
      </c>
      <c r="G747" s="2">
        <v>-7970453.0140000023</v>
      </c>
      <c r="H747" s="2">
        <v>5.6</v>
      </c>
      <c r="I747" s="2">
        <v>114234.24000000001</v>
      </c>
      <c r="J747" s="2">
        <v>590.32100000000003</v>
      </c>
      <c r="K747" s="2">
        <v>5.5</v>
      </c>
      <c r="L747" s="2">
        <v>4.9000000000000004</v>
      </c>
      <c r="M747" s="2">
        <v>4.5999999999999996</v>
      </c>
      <c r="N747" s="2">
        <v>5.6</v>
      </c>
    </row>
    <row r="748" spans="1:14" x14ac:dyDescent="0.3">
      <c r="A748">
        <v>2018</v>
      </c>
      <c r="B748" t="s">
        <v>252</v>
      </c>
      <c r="C748" t="s">
        <v>276</v>
      </c>
      <c r="D748" s="2">
        <v>4013644.767</v>
      </c>
      <c r="E748" s="2">
        <v>3049996.3390000002</v>
      </c>
      <c r="F748" s="2">
        <v>7063641.1060000006</v>
      </c>
      <c r="G748" s="2">
        <v>-963648.42799999984</v>
      </c>
      <c r="H748" s="2">
        <v>3.5</v>
      </c>
      <c r="I748" s="2">
        <v>459.346</v>
      </c>
      <c r="J748" s="2">
        <v>26262.81</v>
      </c>
      <c r="K748" s="2">
        <v>3.6</v>
      </c>
      <c r="L748" s="2">
        <v>2.6</v>
      </c>
      <c r="M748" s="2">
        <v>3.9</v>
      </c>
      <c r="N748" s="2">
        <v>4.3</v>
      </c>
    </row>
    <row r="749" spans="1:14" x14ac:dyDescent="0.3">
      <c r="A749">
        <v>2018</v>
      </c>
      <c r="B749" t="s">
        <v>253</v>
      </c>
      <c r="C749" t="s">
        <v>276</v>
      </c>
      <c r="D749" s="2">
        <v>2824610.06</v>
      </c>
      <c r="E749" s="2">
        <v>1012722.197</v>
      </c>
      <c r="F749" s="2">
        <v>3837332.2570000002</v>
      </c>
      <c r="G749" s="2">
        <v>-1811887.8629999999</v>
      </c>
      <c r="H749" s="2">
        <v>4.5999999999999996</v>
      </c>
      <c r="I749" s="2">
        <v>351.14</v>
      </c>
      <c r="J749" s="2">
        <v>19164.727999999999</v>
      </c>
      <c r="K749" s="2">
        <v>4.8</v>
      </c>
      <c r="L749" s="2">
        <v>3.6</v>
      </c>
      <c r="M749" s="2">
        <v>4.9000000000000004</v>
      </c>
      <c r="N749" s="2">
        <v>4.7</v>
      </c>
    </row>
    <row r="750" spans="1:14" x14ac:dyDescent="0.3">
      <c r="A750">
        <v>2018</v>
      </c>
      <c r="B750" t="s">
        <v>18</v>
      </c>
      <c r="C750" t="s">
        <v>17</v>
      </c>
      <c r="D750" s="2">
        <v>217358263.56</v>
      </c>
      <c r="E750" s="2">
        <v>247323665.35699999</v>
      </c>
      <c r="F750" s="2">
        <v>464681928.917</v>
      </c>
      <c r="G750" s="2">
        <v>29965401.796999991</v>
      </c>
      <c r="H750" s="2">
        <v>5.3</v>
      </c>
      <c r="I750" s="2">
        <v>10941.75</v>
      </c>
      <c r="J750" s="2">
        <v>32042.457999999999</v>
      </c>
      <c r="K750" s="2">
        <v>5.3</v>
      </c>
      <c r="L750" s="2">
        <v>5</v>
      </c>
      <c r="M750" s="2">
        <v>5.4</v>
      </c>
      <c r="N750" s="2">
        <v>5.7</v>
      </c>
    </row>
    <row r="751" spans="1:14" x14ac:dyDescent="0.3">
      <c r="A751">
        <v>2018</v>
      </c>
      <c r="B751" t="s">
        <v>254</v>
      </c>
      <c r="C751" t="s">
        <v>276</v>
      </c>
      <c r="D751" s="2">
        <v>4978485.9369999999</v>
      </c>
      <c r="E751" s="2">
        <v>2943183.1719999998</v>
      </c>
      <c r="F751" s="2">
        <v>7921669.1089999992</v>
      </c>
      <c r="G751" s="2">
        <v>-2035302.7650000001</v>
      </c>
      <c r="H751" s="2">
        <v>4.2</v>
      </c>
      <c r="I751" s="2">
        <v>926.90800000000002</v>
      </c>
      <c r="J751" s="2">
        <v>19107.705999999998</v>
      </c>
      <c r="K751" s="2">
        <v>4.2</v>
      </c>
      <c r="L751" s="2">
        <v>3.4</v>
      </c>
      <c r="M751" s="2">
        <v>4.5</v>
      </c>
      <c r="N751" s="2">
        <v>4.3</v>
      </c>
    </row>
    <row r="752" spans="1:14" x14ac:dyDescent="0.3">
      <c r="A752">
        <v>2018</v>
      </c>
      <c r="B752" t="s">
        <v>119</v>
      </c>
      <c r="C752" t="s">
        <v>488</v>
      </c>
      <c r="D752" s="2">
        <v>6322995.3600000003</v>
      </c>
      <c r="E752" s="2">
        <v>3011995.08</v>
      </c>
      <c r="F752" s="2">
        <v>9334990.4400000013</v>
      </c>
      <c r="G752" s="2">
        <v>-3311000.2800000003</v>
      </c>
      <c r="H752" s="2">
        <v>4.2</v>
      </c>
      <c r="I752" s="2">
        <v>31058.43</v>
      </c>
      <c r="J752" s="2">
        <v>432.089</v>
      </c>
      <c r="K752" s="2">
        <v>3.2</v>
      </c>
      <c r="L752" s="2">
        <v>0</v>
      </c>
      <c r="M752" s="2">
        <v>5.3</v>
      </c>
      <c r="N752" s="2">
        <v>5.7</v>
      </c>
    </row>
    <row r="753" spans="1:14" x14ac:dyDescent="0.3">
      <c r="A753">
        <v>2018</v>
      </c>
      <c r="B753" t="s">
        <v>255</v>
      </c>
      <c r="C753" t="s">
        <v>276</v>
      </c>
      <c r="D753" s="2">
        <v>2578312.7110000001</v>
      </c>
      <c r="E753" s="2">
        <v>1931467.3940000001</v>
      </c>
      <c r="F753" s="2">
        <v>4509780.1050000004</v>
      </c>
      <c r="G753" s="2">
        <v>-646845.31700000004</v>
      </c>
      <c r="H753" s="2">
        <v>3.9</v>
      </c>
      <c r="I753" s="2">
        <v>1142.52</v>
      </c>
      <c r="J753" s="2">
        <v>4540.0680000000002</v>
      </c>
      <c r="K753" s="2">
        <v>3.6</v>
      </c>
      <c r="L753" s="2">
        <v>3.2</v>
      </c>
      <c r="M753" s="2">
        <v>3.9</v>
      </c>
      <c r="N753" s="2">
        <v>3.5</v>
      </c>
    </row>
    <row r="754" spans="1:14" x14ac:dyDescent="0.3">
      <c r="A754">
        <v>2018</v>
      </c>
      <c r="B754" t="s">
        <v>256</v>
      </c>
      <c r="C754" t="s">
        <v>276</v>
      </c>
      <c r="D754" s="2">
        <v>5669326.9239999996</v>
      </c>
      <c r="E754" s="2">
        <v>2372664.6669999999</v>
      </c>
      <c r="F754" s="2">
        <v>8041991.591</v>
      </c>
      <c r="G754" s="2">
        <v>-3296662.2569999998</v>
      </c>
      <c r="H754" s="2">
        <v>5.6</v>
      </c>
      <c r="I754" s="2">
        <v>11280.68</v>
      </c>
      <c r="J754" s="2">
        <v>1268.3150000000001</v>
      </c>
      <c r="K754" s="2">
        <v>5.4</v>
      </c>
      <c r="L754" s="2">
        <v>0</v>
      </c>
      <c r="M754" s="2">
        <v>5.6</v>
      </c>
      <c r="N754" s="2">
        <v>6.2</v>
      </c>
    </row>
    <row r="755" spans="1:14" x14ac:dyDescent="0.3">
      <c r="A755">
        <v>2018</v>
      </c>
      <c r="B755" t="s">
        <v>445</v>
      </c>
      <c r="C755" t="s">
        <v>498</v>
      </c>
      <c r="D755" s="2">
        <v>464268470.33999997</v>
      </c>
      <c r="E755" s="2">
        <v>450531651.245</v>
      </c>
      <c r="F755" s="2">
        <v>914800121.58500004</v>
      </c>
      <c r="G755" s="2">
        <v>-13736819.094999969</v>
      </c>
      <c r="H755" s="2">
        <v>4.0999999999999996</v>
      </c>
      <c r="I755" s="2">
        <v>9807.44</v>
      </c>
      <c r="J755" s="2">
        <v>130759.07399999999</v>
      </c>
      <c r="K755" s="2">
        <v>4.4000000000000004</v>
      </c>
      <c r="L755" s="2">
        <v>2.8</v>
      </c>
      <c r="M755" s="2">
        <v>4.3</v>
      </c>
      <c r="N755" s="2">
        <v>4.4000000000000004</v>
      </c>
    </row>
    <row r="756" spans="1:14" x14ac:dyDescent="0.3">
      <c r="A756">
        <v>2018</v>
      </c>
      <c r="B756" t="s">
        <v>446</v>
      </c>
      <c r="C756" t="s">
        <v>500</v>
      </c>
      <c r="D756" s="2">
        <v>5874787.9450000003</v>
      </c>
      <c r="E756" s="2">
        <v>7011757.6849999996</v>
      </c>
      <c r="F756" s="2">
        <v>12886545.629999999</v>
      </c>
      <c r="G756" s="2">
        <v>1136969.7399999993</v>
      </c>
      <c r="H756" s="2">
        <v>3.3</v>
      </c>
      <c r="I756" s="2">
        <v>4026.28</v>
      </c>
      <c r="J756" s="2">
        <v>3121.7719999999999</v>
      </c>
      <c r="K756" s="2">
        <v>3.1</v>
      </c>
      <c r="L756" s="2">
        <v>2.8</v>
      </c>
      <c r="M756" s="2">
        <v>1.4</v>
      </c>
      <c r="N756" s="2">
        <v>3.2</v>
      </c>
    </row>
    <row r="757" spans="1:14" x14ac:dyDescent="0.3">
      <c r="A757">
        <v>2018</v>
      </c>
      <c r="B757" t="s">
        <v>118</v>
      </c>
      <c r="C757" t="e">
        <v>#N/A</v>
      </c>
      <c r="D757" s="2">
        <v>3002864.0219999999</v>
      </c>
      <c r="E757" s="2">
        <v>465997.35800000001</v>
      </c>
      <c r="F757" s="2">
        <v>3468861.38</v>
      </c>
      <c r="G757" s="2">
        <v>-2536866.6639999999</v>
      </c>
      <c r="H757" s="2">
        <v>3.6</v>
      </c>
      <c r="I757" s="2">
        <v>8651.68</v>
      </c>
      <c r="J757" s="2">
        <v>629.21900000000005</v>
      </c>
      <c r="K757" s="2">
        <v>3.5</v>
      </c>
      <c r="L757" s="2">
        <v>2.9</v>
      </c>
      <c r="M757" s="2">
        <v>4.0999999999999996</v>
      </c>
      <c r="N757" s="2">
        <v>4.3</v>
      </c>
    </row>
    <row r="758" spans="1:14" x14ac:dyDescent="0.3">
      <c r="A758">
        <v>2018</v>
      </c>
      <c r="B758" t="s">
        <v>257</v>
      </c>
      <c r="C758" t="s">
        <v>488</v>
      </c>
      <c r="D758" s="2">
        <v>51145355.691</v>
      </c>
      <c r="E758" s="2">
        <v>29409697.682</v>
      </c>
      <c r="F758" s="2">
        <v>80555053.372999996</v>
      </c>
      <c r="G758" s="2">
        <v>-21735658.009</v>
      </c>
      <c r="H758" s="2">
        <v>4.5999999999999996</v>
      </c>
      <c r="I758" s="2">
        <v>3359.14</v>
      </c>
      <c r="J758" s="2">
        <v>36191.805</v>
      </c>
      <c r="K758" s="2">
        <v>4.9000000000000004</v>
      </c>
      <c r="L758" s="2">
        <v>3.3</v>
      </c>
      <c r="M758" s="2">
        <v>5.3</v>
      </c>
      <c r="N758" s="2">
        <v>4.5</v>
      </c>
    </row>
    <row r="759" spans="1:14" x14ac:dyDescent="0.3">
      <c r="A759">
        <v>2018</v>
      </c>
      <c r="B759" t="s">
        <v>258</v>
      </c>
      <c r="C759" t="s">
        <v>276</v>
      </c>
      <c r="D759" s="2">
        <v>6785547.3839999996</v>
      </c>
      <c r="E759" s="2">
        <v>5195579.5329999998</v>
      </c>
      <c r="F759" s="2">
        <v>11981126.916999999</v>
      </c>
      <c r="G759" s="2">
        <v>-1589967.8509999998</v>
      </c>
      <c r="H759" s="2">
        <v>4.3</v>
      </c>
      <c r="I759" s="2">
        <v>475.56299999999999</v>
      </c>
      <c r="J759" s="2">
        <v>30528.672999999999</v>
      </c>
      <c r="K759" s="2">
        <v>3.6</v>
      </c>
      <c r="L759" s="2">
        <v>3.2</v>
      </c>
      <c r="M759" s="2">
        <v>5.4</v>
      </c>
      <c r="N759" s="2">
        <v>4.5999999999999996</v>
      </c>
    </row>
    <row r="760" spans="1:14" x14ac:dyDescent="0.3">
      <c r="A760">
        <v>2018</v>
      </c>
      <c r="B760" t="s">
        <v>259</v>
      </c>
      <c r="C760" t="s">
        <v>276</v>
      </c>
      <c r="D760" s="2">
        <v>8288940.1409999998</v>
      </c>
      <c r="E760" s="2">
        <v>4874736.7089999998</v>
      </c>
      <c r="F760" s="2">
        <v>13163676.85</v>
      </c>
      <c r="G760" s="2">
        <v>-3414203.432</v>
      </c>
      <c r="H760" s="2">
        <v>5.4</v>
      </c>
      <c r="I760" s="2">
        <v>5726.7</v>
      </c>
      <c r="J760" s="2">
        <v>2587.8009999999999</v>
      </c>
      <c r="K760" s="2">
        <v>5.4</v>
      </c>
      <c r="L760" s="2">
        <v>4.5999999999999996</v>
      </c>
      <c r="M760" s="2">
        <v>6.3</v>
      </c>
      <c r="N760" s="2">
        <v>4.5999999999999996</v>
      </c>
    </row>
    <row r="761" spans="1:14" x14ac:dyDescent="0.3">
      <c r="A761">
        <v>2018</v>
      </c>
      <c r="B761" t="s">
        <v>448</v>
      </c>
      <c r="C761" t="s">
        <v>487</v>
      </c>
      <c r="D761" s="2">
        <v>13065198.523</v>
      </c>
      <c r="E761" s="2">
        <v>838312.51</v>
      </c>
      <c r="F761" s="2">
        <v>13903511.033</v>
      </c>
      <c r="G761" s="2">
        <v>-12226886.013</v>
      </c>
      <c r="H761" s="2">
        <v>2.9</v>
      </c>
      <c r="I761" s="2">
        <v>972.38300000000004</v>
      </c>
      <c r="J761" s="2">
        <v>29624.035</v>
      </c>
      <c r="K761" s="2">
        <v>2.8</v>
      </c>
      <c r="L761" s="2">
        <v>0</v>
      </c>
      <c r="M761" s="2">
        <v>1.6</v>
      </c>
      <c r="N761" s="2">
        <v>2.5</v>
      </c>
    </row>
    <row r="762" spans="1:14" x14ac:dyDescent="0.3">
      <c r="A762">
        <v>2018</v>
      </c>
      <c r="B762" t="s">
        <v>117</v>
      </c>
      <c r="C762" t="s">
        <v>488</v>
      </c>
      <c r="D762" s="2">
        <v>646029353.07000005</v>
      </c>
      <c r="E762" s="2">
        <v>722668377.58000004</v>
      </c>
      <c r="F762" s="2">
        <v>1368697730.6500001</v>
      </c>
      <c r="G762" s="2">
        <v>76639024.50999999</v>
      </c>
      <c r="H762" s="2">
        <v>6.1</v>
      </c>
      <c r="I762" s="2">
        <v>53106.38</v>
      </c>
      <c r="J762" s="2">
        <v>17084.458999999999</v>
      </c>
      <c r="K762" s="2">
        <v>6.2</v>
      </c>
      <c r="L762" s="2">
        <v>5.8</v>
      </c>
      <c r="M762" s="2">
        <v>6.8</v>
      </c>
      <c r="N762" s="2">
        <v>6.6</v>
      </c>
    </row>
    <row r="763" spans="1:14" x14ac:dyDescent="0.3">
      <c r="A763">
        <v>2018</v>
      </c>
      <c r="B763" t="s">
        <v>449</v>
      </c>
      <c r="C763" t="s">
        <v>497</v>
      </c>
      <c r="D763" s="2">
        <v>43685328.452</v>
      </c>
      <c r="E763" s="2">
        <v>39796999.046999998</v>
      </c>
      <c r="F763" s="2">
        <v>83482327.498999998</v>
      </c>
      <c r="G763" s="2">
        <v>-3888329.4050000012</v>
      </c>
      <c r="H763" s="2">
        <v>4.8</v>
      </c>
      <c r="I763" s="2">
        <v>41266.85</v>
      </c>
      <c r="J763" s="2">
        <v>4749.598</v>
      </c>
      <c r="K763" s="2">
        <v>4.7</v>
      </c>
      <c r="L763" s="2">
        <v>3.5</v>
      </c>
      <c r="M763" s="2">
        <v>5.5</v>
      </c>
      <c r="N763" s="2">
        <v>5.6</v>
      </c>
    </row>
    <row r="764" spans="1:14" x14ac:dyDescent="0.3">
      <c r="A764">
        <v>2018</v>
      </c>
      <c r="B764" t="s">
        <v>450</v>
      </c>
      <c r="C764" t="s">
        <v>276</v>
      </c>
      <c r="D764" s="2">
        <v>7160326.6390000004</v>
      </c>
      <c r="E764" s="2">
        <v>4777230.9179999996</v>
      </c>
      <c r="F764" s="2">
        <v>11937557.557</v>
      </c>
      <c r="G764" s="2">
        <v>-2383095.7210000008</v>
      </c>
      <c r="H764" s="2">
        <v>3.5</v>
      </c>
      <c r="I764" s="2">
        <v>2108.42</v>
      </c>
      <c r="J764" s="2">
        <v>6284.7569999999996</v>
      </c>
      <c r="K764" s="2">
        <v>4.3</v>
      </c>
      <c r="L764" s="2">
        <v>0</v>
      </c>
      <c r="M764" s="2">
        <v>3.1</v>
      </c>
      <c r="N764" s="2">
        <v>3.8</v>
      </c>
    </row>
    <row r="765" spans="1:14" x14ac:dyDescent="0.3">
      <c r="A765">
        <v>2018</v>
      </c>
      <c r="B765" t="s">
        <v>260</v>
      </c>
      <c r="C765" t="s">
        <v>276</v>
      </c>
      <c r="D765" s="2">
        <v>2594147.3969999999</v>
      </c>
      <c r="E765" s="2">
        <v>1282364.5</v>
      </c>
      <c r="F765" s="2">
        <v>3876511.8969999999</v>
      </c>
      <c r="G765" s="2">
        <v>-1311782.8969999999</v>
      </c>
      <c r="H765" s="2">
        <v>3.3</v>
      </c>
      <c r="I765" s="2">
        <v>477.06799999999998</v>
      </c>
      <c r="J765" s="2">
        <v>22311.375</v>
      </c>
      <c r="K765" s="2">
        <v>3.8</v>
      </c>
      <c r="L765" s="2">
        <v>3.6</v>
      </c>
      <c r="M765" s="2">
        <v>3.6</v>
      </c>
      <c r="N765" s="2">
        <v>3.4</v>
      </c>
    </row>
    <row r="766" spans="1:14" x14ac:dyDescent="0.3">
      <c r="A766">
        <v>2018</v>
      </c>
      <c r="B766" t="s">
        <v>261</v>
      </c>
      <c r="C766" t="s">
        <v>276</v>
      </c>
      <c r="D766" s="2">
        <v>43011523.215000004</v>
      </c>
      <c r="E766" s="2">
        <v>62399742.737000003</v>
      </c>
      <c r="F766" s="2">
        <v>105411265.95200001</v>
      </c>
      <c r="G766" s="2">
        <v>19388219.522</v>
      </c>
      <c r="H766" s="2">
        <v>3.6</v>
      </c>
      <c r="I766" s="2">
        <v>2049.11</v>
      </c>
      <c r="J766" s="2">
        <v>195875.23699999999</v>
      </c>
      <c r="K766" s="2">
        <v>3.6</v>
      </c>
      <c r="L766" s="2">
        <v>2.5</v>
      </c>
      <c r="M766" s="2">
        <v>4.8</v>
      </c>
      <c r="N766" s="2">
        <v>5.6</v>
      </c>
    </row>
    <row r="767" spans="1:14" x14ac:dyDescent="0.3">
      <c r="A767">
        <v>2018</v>
      </c>
      <c r="B767" t="s">
        <v>115</v>
      </c>
      <c r="C767" t="s">
        <v>488</v>
      </c>
      <c r="D767" s="2">
        <v>90401533.142000005</v>
      </c>
      <c r="E767" s="2">
        <v>120466022.12800001</v>
      </c>
      <c r="F767" s="2">
        <v>210867555.27000001</v>
      </c>
      <c r="G767" s="2">
        <v>30064488.986000001</v>
      </c>
      <c r="H767" s="2">
        <v>5.2</v>
      </c>
      <c r="I767" s="2">
        <v>81694.63</v>
      </c>
      <c r="J767" s="2">
        <v>5353.3630000000003</v>
      </c>
      <c r="K767" s="2">
        <v>4.3</v>
      </c>
      <c r="L767" s="2">
        <v>4</v>
      </c>
      <c r="M767" s="2">
        <v>5.5</v>
      </c>
      <c r="N767" s="2">
        <v>6</v>
      </c>
    </row>
    <row r="768" spans="1:14" x14ac:dyDescent="0.3">
      <c r="A768">
        <v>2018</v>
      </c>
      <c r="B768" t="s">
        <v>164</v>
      </c>
      <c r="C768" t="s">
        <v>137</v>
      </c>
      <c r="D768" s="2">
        <v>25411788.634</v>
      </c>
      <c r="E768" s="2">
        <v>46637447.222000003</v>
      </c>
      <c r="F768" s="2">
        <v>72049235.856000006</v>
      </c>
      <c r="G768" s="2">
        <v>21225658.588000003</v>
      </c>
      <c r="H768" s="2">
        <v>5.8</v>
      </c>
      <c r="I768" s="2">
        <v>19302.21</v>
      </c>
      <c r="J768" s="2">
        <v>4829.9459999999999</v>
      </c>
      <c r="K768" s="2">
        <v>5.8</v>
      </c>
      <c r="L768" s="2">
        <v>0</v>
      </c>
      <c r="M768" s="2">
        <v>5.6</v>
      </c>
      <c r="N768" s="2">
        <v>6.3</v>
      </c>
    </row>
    <row r="769" spans="1:14" x14ac:dyDescent="0.3">
      <c r="A769">
        <v>2018</v>
      </c>
      <c r="B769" t="s">
        <v>451</v>
      </c>
      <c r="C769" t="s">
        <v>487</v>
      </c>
      <c r="D769" s="2">
        <v>60162862.446000002</v>
      </c>
      <c r="E769" s="2">
        <v>23630892.98</v>
      </c>
      <c r="F769" s="2">
        <v>83793755.425999999</v>
      </c>
      <c r="G769" s="2">
        <v>-36531969.466000006</v>
      </c>
      <c r="H769" s="2">
        <v>3.8</v>
      </c>
      <c r="I769" s="2">
        <v>1555.38</v>
      </c>
      <c r="J769" s="2">
        <v>200813.818</v>
      </c>
      <c r="K769" s="2">
        <v>3.9</v>
      </c>
      <c r="L769" s="2">
        <v>3.3</v>
      </c>
      <c r="M769" s="2">
        <v>4</v>
      </c>
      <c r="N769" s="2">
        <v>4</v>
      </c>
    </row>
    <row r="770" spans="1:14" x14ac:dyDescent="0.3">
      <c r="A770">
        <v>2018</v>
      </c>
      <c r="B770" t="s">
        <v>453</v>
      </c>
      <c r="C770" t="s">
        <v>498</v>
      </c>
      <c r="D770" s="2">
        <v>23005891.074999999</v>
      </c>
      <c r="E770" s="2">
        <v>11480406.384</v>
      </c>
      <c r="F770" s="2">
        <v>34486297.458999999</v>
      </c>
      <c r="G770" s="2">
        <v>-11525484.691</v>
      </c>
      <c r="H770" s="2">
        <v>4.7</v>
      </c>
      <c r="I770" s="2">
        <v>15679.04</v>
      </c>
      <c r="J770" s="2">
        <v>4162.6180000000004</v>
      </c>
      <c r="K770" s="2">
        <v>4.4000000000000004</v>
      </c>
      <c r="L770" s="2">
        <v>4.5</v>
      </c>
      <c r="M770" s="2">
        <v>6.2</v>
      </c>
      <c r="N770" s="2">
        <v>6</v>
      </c>
    </row>
    <row r="771" spans="1:14" x14ac:dyDescent="0.3">
      <c r="A771">
        <v>2018</v>
      </c>
      <c r="B771" t="s">
        <v>455</v>
      </c>
      <c r="C771" t="s">
        <v>498</v>
      </c>
      <c r="D771" s="2">
        <v>13333953.084000001</v>
      </c>
      <c r="E771" s="2">
        <v>9044992.1349999998</v>
      </c>
      <c r="F771" s="2">
        <v>22378945.219000001</v>
      </c>
      <c r="G771" s="2">
        <v>-4288960.949000001</v>
      </c>
      <c r="H771" s="2">
        <v>2.6</v>
      </c>
      <c r="I771" s="2">
        <v>5898.82</v>
      </c>
      <c r="J771" s="2">
        <v>6896.9080000000004</v>
      </c>
      <c r="K771" s="2">
        <v>2.4</v>
      </c>
      <c r="L771" s="2">
        <v>0</v>
      </c>
      <c r="M771" s="2">
        <v>3.3</v>
      </c>
      <c r="N771" s="2">
        <v>2.6</v>
      </c>
    </row>
    <row r="772" spans="1:14" x14ac:dyDescent="0.3">
      <c r="A772">
        <v>2018</v>
      </c>
      <c r="B772" t="s">
        <v>12</v>
      </c>
      <c r="C772" t="s">
        <v>17</v>
      </c>
      <c r="D772" s="2">
        <v>115038016.455</v>
      </c>
      <c r="E772" s="2">
        <v>67487668.297999993</v>
      </c>
      <c r="F772" s="2">
        <v>182525684.75299999</v>
      </c>
      <c r="G772" s="2">
        <v>-47550348.157000005</v>
      </c>
      <c r="H772" s="2">
        <v>3</v>
      </c>
      <c r="I772" s="2">
        <v>3103.62</v>
      </c>
      <c r="J772" s="2">
        <v>106512.07399999999</v>
      </c>
      <c r="K772" s="2">
        <v>3.1</v>
      </c>
      <c r="L772" s="2">
        <v>1.9</v>
      </c>
      <c r="M772" s="2">
        <v>2.9</v>
      </c>
      <c r="N772" s="2">
        <v>2.9</v>
      </c>
    </row>
    <row r="773" spans="1:14" x14ac:dyDescent="0.3">
      <c r="A773">
        <v>2018</v>
      </c>
      <c r="B773" t="s">
        <v>114</v>
      </c>
      <c r="C773" t="s">
        <v>488</v>
      </c>
      <c r="D773" s="2">
        <v>267699886.88800001</v>
      </c>
      <c r="E773" s="2">
        <v>261815268.52500001</v>
      </c>
      <c r="F773" s="2">
        <v>529515155.41299999</v>
      </c>
      <c r="G773" s="2">
        <v>-5884618.3630000055</v>
      </c>
      <c r="H773" s="2">
        <v>4.2</v>
      </c>
      <c r="I773" s="2">
        <v>15430.93</v>
      </c>
      <c r="J773" s="2">
        <v>38104.832000000002</v>
      </c>
      <c r="K773" s="2">
        <v>4.0999999999999996</v>
      </c>
      <c r="L773" s="2">
        <v>3.6</v>
      </c>
      <c r="M773" s="2">
        <v>4.2</v>
      </c>
      <c r="N773" s="2">
        <v>4.5</v>
      </c>
    </row>
    <row r="774" spans="1:14" x14ac:dyDescent="0.3">
      <c r="A774">
        <v>2018</v>
      </c>
      <c r="B774" t="s">
        <v>113</v>
      </c>
      <c r="C774" t="s">
        <v>488</v>
      </c>
      <c r="D774" s="2">
        <v>88958167.453999996</v>
      </c>
      <c r="E774" s="2">
        <v>68651596.534999996</v>
      </c>
      <c r="F774" s="2">
        <v>157609763.98899999</v>
      </c>
      <c r="G774" s="2">
        <v>-20306570.919</v>
      </c>
      <c r="H774" s="2">
        <v>5.7</v>
      </c>
      <c r="I774" s="2">
        <v>23186.27</v>
      </c>
      <c r="J774" s="2">
        <v>10291.196</v>
      </c>
      <c r="K774" s="2">
        <v>6</v>
      </c>
      <c r="L774" s="2">
        <v>4.2</v>
      </c>
      <c r="M774" s="2">
        <v>5.2</v>
      </c>
      <c r="N774" s="2">
        <v>5.5</v>
      </c>
    </row>
    <row r="775" spans="1:14" x14ac:dyDescent="0.3">
      <c r="A775">
        <v>2018</v>
      </c>
      <c r="B775" t="s">
        <v>165</v>
      </c>
      <c r="C775" t="s">
        <v>137</v>
      </c>
      <c r="D775" s="2">
        <v>31696087.964000002</v>
      </c>
      <c r="E775" s="2">
        <v>86469201.459000006</v>
      </c>
      <c r="F775" s="2">
        <v>118165289.42300001</v>
      </c>
      <c r="G775" s="2">
        <v>54773113.495000005</v>
      </c>
      <c r="H775" s="2">
        <v>5.9</v>
      </c>
      <c r="I775" s="2">
        <v>70779.520000000004</v>
      </c>
      <c r="J775" s="2">
        <v>2694.8490000000002</v>
      </c>
      <c r="K775" s="2">
        <v>5.8</v>
      </c>
      <c r="L775" s="2">
        <v>0</v>
      </c>
      <c r="M775" s="2">
        <v>5.6</v>
      </c>
      <c r="N775" s="2">
        <v>6.5</v>
      </c>
    </row>
    <row r="776" spans="1:14" x14ac:dyDescent="0.3">
      <c r="A776">
        <v>2018</v>
      </c>
      <c r="B776" t="s">
        <v>111</v>
      </c>
      <c r="C776" t="s">
        <v>488</v>
      </c>
      <c r="D776" s="2">
        <v>97877632.898000002</v>
      </c>
      <c r="E776" s="2">
        <v>80077606.267000005</v>
      </c>
      <c r="F776" s="2">
        <v>177955239.16500002</v>
      </c>
      <c r="G776" s="2">
        <v>-17800026.630999997</v>
      </c>
      <c r="H776" s="2">
        <v>3.3</v>
      </c>
      <c r="I776" s="2">
        <v>12285.2</v>
      </c>
      <c r="J776" s="2">
        <v>19580.633999999998</v>
      </c>
      <c r="K776" s="2">
        <v>2.7</v>
      </c>
      <c r="L776" s="2">
        <v>2.6</v>
      </c>
      <c r="M776" s="2">
        <v>3.5</v>
      </c>
      <c r="N776" s="2">
        <v>4</v>
      </c>
    </row>
    <row r="777" spans="1:14" x14ac:dyDescent="0.3">
      <c r="A777">
        <v>2018</v>
      </c>
      <c r="B777" t="s">
        <v>110</v>
      </c>
      <c r="C777" t="s">
        <v>488</v>
      </c>
      <c r="D777" s="2">
        <v>240225755.86399999</v>
      </c>
      <c r="E777" s="2">
        <v>451494828.17299998</v>
      </c>
      <c r="F777" s="2">
        <v>691720584.03699994</v>
      </c>
      <c r="G777" s="2">
        <v>211269072.30899999</v>
      </c>
      <c r="H777" s="2">
        <v>4</v>
      </c>
      <c r="I777" s="2">
        <v>11326.77</v>
      </c>
      <c r="J777" s="2">
        <v>143964.709</v>
      </c>
      <c r="K777" s="2">
        <v>2.9</v>
      </c>
      <c r="L777" s="2">
        <v>4.5</v>
      </c>
      <c r="M777" s="2">
        <v>4.2</v>
      </c>
      <c r="N777" s="2">
        <v>4.5999999999999996</v>
      </c>
    </row>
    <row r="778" spans="1:14" x14ac:dyDescent="0.3">
      <c r="A778">
        <v>2018</v>
      </c>
      <c r="B778" t="s">
        <v>262</v>
      </c>
      <c r="C778" t="s">
        <v>276</v>
      </c>
      <c r="D778" s="2">
        <v>2588228.4840000002</v>
      </c>
      <c r="E778" s="2">
        <v>1108287.4569999999</v>
      </c>
      <c r="F778" s="2">
        <v>3696515.9410000001</v>
      </c>
      <c r="G778" s="2">
        <v>-1479941.0270000002</v>
      </c>
      <c r="H778" s="2">
        <v>4.5999999999999996</v>
      </c>
      <c r="I778" s="2">
        <v>791.33900000000006</v>
      </c>
      <c r="J778" s="2">
        <v>12501.156000000001</v>
      </c>
      <c r="K778" s="2">
        <v>4.2</v>
      </c>
      <c r="L778" s="2">
        <v>0</v>
      </c>
      <c r="M778" s="2">
        <v>4.3</v>
      </c>
      <c r="N778" s="2">
        <v>5</v>
      </c>
    </row>
    <row r="779" spans="1:14" x14ac:dyDescent="0.3">
      <c r="A779">
        <v>2018</v>
      </c>
      <c r="B779" t="s">
        <v>166</v>
      </c>
      <c r="C779" t="s">
        <v>137</v>
      </c>
      <c r="D779" s="2">
        <v>135211178.074</v>
      </c>
      <c r="E779" s="2">
        <v>294535553.148</v>
      </c>
      <c r="F779" s="2">
        <v>429746731.222</v>
      </c>
      <c r="G779" s="2">
        <v>159324375.074</v>
      </c>
      <c r="H779" s="2">
        <v>5.7</v>
      </c>
      <c r="I779" s="2">
        <v>23566.38</v>
      </c>
      <c r="J779" s="2">
        <v>33554.343000000001</v>
      </c>
      <c r="K779" s="2">
        <v>5.2</v>
      </c>
      <c r="L779" s="2">
        <v>5.9</v>
      </c>
      <c r="M779" s="2">
        <v>6.3</v>
      </c>
      <c r="N779" s="2">
        <v>6.4</v>
      </c>
    </row>
    <row r="780" spans="1:14" x14ac:dyDescent="0.3">
      <c r="A780">
        <v>2018</v>
      </c>
      <c r="B780" t="s">
        <v>264</v>
      </c>
      <c r="C780" t="s">
        <v>276</v>
      </c>
      <c r="D780" s="2">
        <v>8071904.2060000002</v>
      </c>
      <c r="E780" s="2">
        <v>3623445.2059999998</v>
      </c>
      <c r="F780" s="2">
        <v>11695349.412</v>
      </c>
      <c r="G780" s="2">
        <v>-4448459</v>
      </c>
      <c r="H780" s="2">
        <v>4.5</v>
      </c>
      <c r="I780" s="2">
        <v>1473.84</v>
      </c>
      <c r="J780" s="2">
        <v>16294.27</v>
      </c>
      <c r="K780" s="2">
        <v>4.5999999999999996</v>
      </c>
      <c r="L780" s="2">
        <v>2.9</v>
      </c>
      <c r="M780" s="2">
        <v>5.6</v>
      </c>
      <c r="N780" s="2">
        <v>4.8</v>
      </c>
    </row>
    <row r="781" spans="1:14" x14ac:dyDescent="0.3">
      <c r="A781">
        <v>2018</v>
      </c>
      <c r="B781" t="s">
        <v>109</v>
      </c>
      <c r="C781" t="s">
        <v>488</v>
      </c>
      <c r="D781" s="2">
        <v>25882298.640000001</v>
      </c>
      <c r="E781" s="2">
        <v>19226473.774999999</v>
      </c>
      <c r="F781" s="2">
        <v>45108772.414999999</v>
      </c>
      <c r="G781" s="2">
        <v>-6655824.8650000021</v>
      </c>
      <c r="H781" s="2">
        <v>3.5</v>
      </c>
      <c r="I781" s="2">
        <v>7243.4</v>
      </c>
      <c r="J781" s="2">
        <v>8762.027</v>
      </c>
      <c r="K781" s="2">
        <v>3.2</v>
      </c>
      <c r="L781" s="2">
        <v>2.2000000000000002</v>
      </c>
      <c r="M781" s="2">
        <v>3</v>
      </c>
      <c r="N781" s="2">
        <v>4.2</v>
      </c>
    </row>
    <row r="782" spans="1:14" x14ac:dyDescent="0.3">
      <c r="A782">
        <v>2018</v>
      </c>
      <c r="B782" t="s">
        <v>265</v>
      </c>
      <c r="C782" t="s">
        <v>276</v>
      </c>
      <c r="D782" s="2">
        <v>1329049.2790000001</v>
      </c>
      <c r="E782" s="2">
        <v>619814.97100000002</v>
      </c>
      <c r="F782" s="2">
        <v>1948864.25</v>
      </c>
      <c r="G782" s="2">
        <v>-709234.30800000008</v>
      </c>
      <c r="H782" s="2">
        <v>4.7</v>
      </c>
      <c r="I782" s="2">
        <v>16472.11</v>
      </c>
      <c r="J782" s="2">
        <v>95.234999999999999</v>
      </c>
      <c r="K782" s="2">
        <v>4.4000000000000004</v>
      </c>
      <c r="L782" s="2">
        <v>0</v>
      </c>
      <c r="M782" s="2">
        <v>4.5</v>
      </c>
      <c r="N782" s="2">
        <v>4.7</v>
      </c>
    </row>
    <row r="783" spans="1:14" x14ac:dyDescent="0.3">
      <c r="A783">
        <v>2018</v>
      </c>
      <c r="B783" t="s">
        <v>266</v>
      </c>
      <c r="C783" t="s">
        <v>276</v>
      </c>
      <c r="D783" s="2">
        <v>1429225.8959999999</v>
      </c>
      <c r="E783" s="2">
        <v>825779.27099999995</v>
      </c>
      <c r="F783" s="2">
        <v>2255005.1669999999</v>
      </c>
      <c r="G783" s="2">
        <v>-603446.625</v>
      </c>
      <c r="H783" s="2">
        <v>2.6</v>
      </c>
      <c r="I783" s="2">
        <v>515.904</v>
      </c>
      <c r="J783" s="2">
        <v>7719.7290000000003</v>
      </c>
      <c r="K783" s="2">
        <v>3.2</v>
      </c>
      <c r="L783" s="2">
        <v>0</v>
      </c>
      <c r="M783" s="2">
        <v>3.3</v>
      </c>
      <c r="N783" s="2">
        <v>2.8</v>
      </c>
    </row>
    <row r="784" spans="1:14" x14ac:dyDescent="0.3">
      <c r="A784">
        <v>2018</v>
      </c>
      <c r="B784" t="s">
        <v>13</v>
      </c>
      <c r="C784" t="s">
        <v>17</v>
      </c>
      <c r="D784" s="2">
        <v>370658225.63800001</v>
      </c>
      <c r="E784" s="2">
        <v>412648736.26300001</v>
      </c>
      <c r="F784" s="2">
        <v>783306961.90100002</v>
      </c>
      <c r="G784" s="2">
        <v>41990510.625</v>
      </c>
      <c r="H784" s="2">
        <v>6.4</v>
      </c>
      <c r="I784" s="2">
        <v>64041.42</v>
      </c>
      <c r="J784" s="2">
        <v>5791.9009999999998</v>
      </c>
      <c r="K784" s="2">
        <v>6.3</v>
      </c>
      <c r="L784" s="2">
        <v>5.9</v>
      </c>
      <c r="M784" s="2">
        <v>6.7</v>
      </c>
      <c r="N784" s="2">
        <v>6.9</v>
      </c>
    </row>
    <row r="785" spans="1:14" x14ac:dyDescent="0.3">
      <c r="A785">
        <v>2018</v>
      </c>
      <c r="B785" t="s">
        <v>107</v>
      </c>
      <c r="C785" t="s">
        <v>488</v>
      </c>
      <c r="D785" s="2">
        <v>42233361.409999996</v>
      </c>
      <c r="E785" s="2">
        <v>44209731.93</v>
      </c>
      <c r="F785" s="2">
        <v>86443093.340000004</v>
      </c>
      <c r="G785" s="2">
        <v>1976370.5200000033</v>
      </c>
      <c r="H785" s="2">
        <v>4.5999999999999996</v>
      </c>
      <c r="I785" s="2">
        <v>26234.27</v>
      </c>
      <c r="J785" s="2">
        <v>2081.2600000000002</v>
      </c>
      <c r="K785" s="2">
        <v>4.4000000000000004</v>
      </c>
      <c r="L785" s="2">
        <v>2.9</v>
      </c>
      <c r="M785" s="2">
        <v>5</v>
      </c>
      <c r="N785" s="2">
        <v>4.3</v>
      </c>
    </row>
    <row r="786" spans="1:14" x14ac:dyDescent="0.3">
      <c r="A786">
        <v>2018</v>
      </c>
      <c r="B786" t="s">
        <v>268</v>
      </c>
      <c r="C786" t="s">
        <v>276</v>
      </c>
      <c r="D786" s="2">
        <v>93364505.75</v>
      </c>
      <c r="E786" s="2">
        <v>93452851.454999998</v>
      </c>
      <c r="F786" s="2">
        <v>186817357.20499998</v>
      </c>
      <c r="G786" s="2">
        <v>88345.704999998212</v>
      </c>
      <c r="H786" s="2">
        <v>5.5</v>
      </c>
      <c r="I786" s="2">
        <v>6377.29</v>
      </c>
      <c r="J786" s="2">
        <v>57398.421000000002</v>
      </c>
      <c r="K786" s="2">
        <v>5.3</v>
      </c>
      <c r="L786" s="2">
        <v>3.8</v>
      </c>
      <c r="M786" s="2">
        <v>5.9</v>
      </c>
      <c r="N786" s="2">
        <v>6.3</v>
      </c>
    </row>
    <row r="787" spans="1:14" x14ac:dyDescent="0.3">
      <c r="A787">
        <v>2018</v>
      </c>
      <c r="B787" t="s">
        <v>106</v>
      </c>
      <c r="C787" t="s">
        <v>488</v>
      </c>
      <c r="D787" s="2">
        <v>387568867.94700003</v>
      </c>
      <c r="E787" s="2">
        <v>343036934.45700002</v>
      </c>
      <c r="F787" s="2">
        <v>730605802.40400004</v>
      </c>
      <c r="G787" s="2">
        <v>-44531933.49000001</v>
      </c>
      <c r="H787" s="2">
        <v>5.5</v>
      </c>
      <c r="I787" s="2">
        <v>30697.26</v>
      </c>
      <c r="J787" s="2">
        <v>46397.451999999997</v>
      </c>
      <c r="K787" s="2">
        <v>5.5</v>
      </c>
      <c r="L787" s="2">
        <v>5.5</v>
      </c>
      <c r="M787" s="2">
        <v>5.5</v>
      </c>
      <c r="N787" s="2">
        <v>5.8</v>
      </c>
    </row>
    <row r="788" spans="1:14" x14ac:dyDescent="0.3">
      <c r="A788">
        <v>2018</v>
      </c>
      <c r="B788" t="s">
        <v>463</v>
      </c>
      <c r="C788" t="s">
        <v>487</v>
      </c>
      <c r="D788" s="2">
        <v>22896336.756000001</v>
      </c>
      <c r="E788" s="2">
        <v>12298716.397</v>
      </c>
      <c r="F788" s="2">
        <v>35195053.152999997</v>
      </c>
      <c r="G788" s="2">
        <v>-10597620.359000001</v>
      </c>
      <c r="H788" s="2">
        <v>3.9</v>
      </c>
      <c r="I788" s="2">
        <v>4067.85</v>
      </c>
      <c r="J788" s="2">
        <v>20950.041000000001</v>
      </c>
      <c r="K788" s="2">
        <v>4.2</v>
      </c>
      <c r="L788" s="2">
        <v>3.2</v>
      </c>
      <c r="M788" s="2">
        <v>4.5</v>
      </c>
      <c r="N788" s="2">
        <v>4.2</v>
      </c>
    </row>
    <row r="789" spans="1:14" x14ac:dyDescent="0.3">
      <c r="A789">
        <v>2018</v>
      </c>
      <c r="B789" t="s">
        <v>105</v>
      </c>
      <c r="C789" t="s">
        <v>488</v>
      </c>
      <c r="D789" s="2">
        <v>170113684.09</v>
      </c>
      <c r="E789" s="2">
        <v>165933299.20199999</v>
      </c>
      <c r="F789" s="2">
        <v>336046983.292</v>
      </c>
      <c r="G789" s="2">
        <v>-4180384.8880000114</v>
      </c>
      <c r="H789" s="2">
        <v>5.6</v>
      </c>
      <c r="I789" s="2">
        <v>53873.38</v>
      </c>
      <c r="J789" s="2">
        <v>9982.7090000000007</v>
      </c>
      <c r="K789" s="2">
        <v>5.5</v>
      </c>
      <c r="L789" s="2">
        <v>4.5999999999999996</v>
      </c>
      <c r="M789" s="2">
        <v>5.5</v>
      </c>
      <c r="N789" s="2">
        <v>5.8</v>
      </c>
    </row>
    <row r="790" spans="1:14" x14ac:dyDescent="0.3">
      <c r="A790">
        <v>2018</v>
      </c>
      <c r="B790" t="s">
        <v>104</v>
      </c>
      <c r="C790" t="s">
        <v>488</v>
      </c>
      <c r="D790" s="2">
        <v>278665555.57800001</v>
      </c>
      <c r="E790" s="2">
        <v>310524275.08899999</v>
      </c>
      <c r="F790" s="2">
        <v>589189830.66700006</v>
      </c>
      <c r="G790" s="2">
        <v>31858719.510999978</v>
      </c>
      <c r="H790" s="2">
        <v>6.6</v>
      </c>
      <c r="I790" s="2">
        <v>82950.28</v>
      </c>
      <c r="J790" s="2">
        <v>8582.1890000000003</v>
      </c>
      <c r="K790" s="2">
        <v>6.3</v>
      </c>
      <c r="L790" s="2">
        <v>6.6</v>
      </c>
      <c r="M790" s="2">
        <v>4.5</v>
      </c>
      <c r="N790" s="2">
        <v>6.2</v>
      </c>
    </row>
    <row r="791" spans="1:14" x14ac:dyDescent="0.3">
      <c r="A791">
        <v>2018</v>
      </c>
      <c r="B791" t="s">
        <v>465</v>
      </c>
      <c r="C791" t="s">
        <v>137</v>
      </c>
      <c r="D791" s="2">
        <v>2447461.7999999998</v>
      </c>
      <c r="E791" s="2">
        <v>1186448.1370000001</v>
      </c>
      <c r="F791" s="2">
        <v>3633909.9369999999</v>
      </c>
      <c r="G791" s="2">
        <v>-1261013.6629999997</v>
      </c>
      <c r="H791" s="2">
        <v>4.2</v>
      </c>
      <c r="I791" s="2">
        <v>825.77200000000005</v>
      </c>
      <c r="J791" s="2">
        <v>9107.2109999999993</v>
      </c>
      <c r="K791" s="2">
        <v>4.0999999999999996</v>
      </c>
      <c r="L791" s="2">
        <v>3.7</v>
      </c>
      <c r="M791" s="2">
        <v>2</v>
      </c>
      <c r="N791" s="2">
        <v>4.3</v>
      </c>
    </row>
    <row r="792" spans="1:14" x14ac:dyDescent="0.3">
      <c r="A792">
        <v>2018</v>
      </c>
      <c r="B792" t="s">
        <v>14</v>
      </c>
      <c r="C792" t="s">
        <v>17</v>
      </c>
      <c r="D792" s="2">
        <v>249173519.01800001</v>
      </c>
      <c r="E792" s="2">
        <v>252485154.11500001</v>
      </c>
      <c r="F792" s="2">
        <v>501658673.13300002</v>
      </c>
      <c r="G792" s="2">
        <v>3311635.0970000029</v>
      </c>
      <c r="H792" s="2">
        <v>4.0999999999999996</v>
      </c>
      <c r="I792" s="2">
        <v>7187.19</v>
      </c>
      <c r="J792" s="2">
        <v>69183.172999999995</v>
      </c>
      <c r="K792" s="2">
        <v>4.3</v>
      </c>
      <c r="L792" s="2">
        <v>2.6</v>
      </c>
      <c r="M792" s="2">
        <v>4.3</v>
      </c>
      <c r="N792" s="2">
        <v>5.2</v>
      </c>
    </row>
    <row r="793" spans="1:14" x14ac:dyDescent="0.3">
      <c r="A793">
        <v>2018</v>
      </c>
      <c r="B793" t="s">
        <v>467</v>
      </c>
      <c r="C793" t="s">
        <v>498</v>
      </c>
      <c r="D793" s="2">
        <v>7380303.6370000001</v>
      </c>
      <c r="E793" s="2">
        <v>10029838.784</v>
      </c>
      <c r="F793" s="2">
        <v>17410142.421</v>
      </c>
      <c r="G793" s="2">
        <v>2649535.1469999999</v>
      </c>
      <c r="H793" s="2">
        <v>4.3</v>
      </c>
      <c r="I793" s="2">
        <v>16223.46</v>
      </c>
      <c r="J793" s="2">
        <v>1372.598</v>
      </c>
      <c r="K793" s="2">
        <v>4.0999999999999996</v>
      </c>
      <c r="L793" s="2">
        <v>0</v>
      </c>
      <c r="M793" s="2">
        <v>3.8</v>
      </c>
      <c r="N793" s="2">
        <v>4.0999999999999996</v>
      </c>
    </row>
    <row r="794" spans="1:14" x14ac:dyDescent="0.3">
      <c r="A794">
        <v>2018</v>
      </c>
      <c r="B794" t="s">
        <v>271</v>
      </c>
      <c r="C794" t="s">
        <v>276</v>
      </c>
      <c r="D794" s="2">
        <v>22667004.377999999</v>
      </c>
      <c r="E794" s="2">
        <v>15529602.115</v>
      </c>
      <c r="F794" s="2">
        <v>38196606.493000001</v>
      </c>
      <c r="G794" s="2">
        <v>-7137402.2629999984</v>
      </c>
      <c r="H794" s="2">
        <v>5.4</v>
      </c>
      <c r="I794" s="2">
        <v>3423.18</v>
      </c>
      <c r="J794" s="2">
        <v>11659.174000000001</v>
      </c>
      <c r="K794" s="2">
        <v>5.6</v>
      </c>
      <c r="L794" s="2">
        <v>4.9000000000000004</v>
      </c>
      <c r="M794" s="2">
        <v>5.9</v>
      </c>
      <c r="N794" s="2">
        <v>6.1</v>
      </c>
    </row>
    <row r="795" spans="1:14" x14ac:dyDescent="0.3">
      <c r="A795">
        <v>2018</v>
      </c>
      <c r="B795" t="s">
        <v>168</v>
      </c>
      <c r="C795" t="s">
        <v>137</v>
      </c>
      <c r="D795" s="2">
        <v>223039038.051</v>
      </c>
      <c r="E795" s="2">
        <v>168023390.683</v>
      </c>
      <c r="F795" s="2">
        <v>391062428.73399997</v>
      </c>
      <c r="G795" s="2">
        <v>-55015647.368000001</v>
      </c>
      <c r="H795" s="2">
        <v>4.9000000000000004</v>
      </c>
      <c r="I795" s="2">
        <v>9346.23</v>
      </c>
      <c r="J795" s="2">
        <v>81916.870999999999</v>
      </c>
      <c r="K795" s="2">
        <v>4.9000000000000004</v>
      </c>
      <c r="L795" s="2">
        <v>2.8</v>
      </c>
      <c r="M795" s="2">
        <v>5.2</v>
      </c>
      <c r="N795" s="2">
        <v>5.9</v>
      </c>
    </row>
    <row r="796" spans="1:14" x14ac:dyDescent="0.3">
      <c r="A796">
        <v>2018</v>
      </c>
      <c r="B796" t="s">
        <v>272</v>
      </c>
      <c r="C796" t="s">
        <v>276</v>
      </c>
      <c r="D796" s="2">
        <v>6729436.5</v>
      </c>
      <c r="E796" s="2">
        <v>3087363.5759999999</v>
      </c>
      <c r="F796" s="2">
        <v>9816800.0759999994</v>
      </c>
      <c r="G796" s="2">
        <v>-3642072.9240000001</v>
      </c>
      <c r="H796" s="2">
        <v>3.5</v>
      </c>
      <c r="I796" s="2">
        <v>724.37099999999998</v>
      </c>
      <c r="J796" s="2">
        <v>44270.563000000002</v>
      </c>
      <c r="K796" s="2">
        <v>3.5</v>
      </c>
      <c r="L796" s="2">
        <v>2.8</v>
      </c>
      <c r="M796" s="2">
        <v>4.0999999999999996</v>
      </c>
      <c r="N796" s="2">
        <v>4.5999999999999996</v>
      </c>
    </row>
    <row r="797" spans="1:14" x14ac:dyDescent="0.3">
      <c r="A797">
        <v>2018</v>
      </c>
      <c r="B797" t="s">
        <v>103</v>
      </c>
      <c r="C797" t="s">
        <v>488</v>
      </c>
      <c r="D797" s="2">
        <v>56837738.045000002</v>
      </c>
      <c r="E797" s="2">
        <v>47373440.590000004</v>
      </c>
      <c r="F797" s="2">
        <v>104211178.63500001</v>
      </c>
      <c r="G797" s="2">
        <v>-9464297.4549999982</v>
      </c>
      <c r="H797" s="2">
        <v>3.6</v>
      </c>
      <c r="I797" s="2">
        <v>2963.47</v>
      </c>
      <c r="J797" s="2">
        <v>44009.214</v>
      </c>
      <c r="K797" s="2">
        <v>2.4</v>
      </c>
      <c r="L797" s="2">
        <v>3.9</v>
      </c>
      <c r="M797" s="2">
        <v>3.5</v>
      </c>
      <c r="N797" s="2">
        <v>4</v>
      </c>
    </row>
    <row r="798" spans="1:14" x14ac:dyDescent="0.3">
      <c r="A798">
        <v>2018</v>
      </c>
      <c r="B798" t="s">
        <v>169</v>
      </c>
      <c r="C798" t="s">
        <v>137</v>
      </c>
      <c r="D798" s="2">
        <v>255789577.646</v>
      </c>
      <c r="E798" s="2">
        <v>344954241.99599999</v>
      </c>
      <c r="F798" s="2">
        <v>600743819.64199996</v>
      </c>
      <c r="G798" s="2">
        <v>89164664.349999994</v>
      </c>
      <c r="H798" s="2">
        <v>6.2</v>
      </c>
      <c r="I798" s="2">
        <v>40711.449999999997</v>
      </c>
      <c r="J798" s="2">
        <v>9541.6149999999998</v>
      </c>
      <c r="K798" s="2">
        <v>6.4</v>
      </c>
      <c r="L798" s="2">
        <v>0</v>
      </c>
      <c r="M798" s="2">
        <v>6.6</v>
      </c>
      <c r="N798" s="2">
        <v>6.6</v>
      </c>
    </row>
    <row r="799" spans="1:14" x14ac:dyDescent="0.3">
      <c r="A799">
        <v>2018</v>
      </c>
      <c r="B799" t="s">
        <v>102</v>
      </c>
      <c r="C799" t="s">
        <v>488</v>
      </c>
      <c r="D799" s="2">
        <v>669640211.36000001</v>
      </c>
      <c r="E799" s="2">
        <v>487069299.32999998</v>
      </c>
      <c r="F799" s="2">
        <v>1156709510.6900001</v>
      </c>
      <c r="G799" s="2">
        <v>-182570912.03000003</v>
      </c>
      <c r="H799" s="2">
        <v>5</v>
      </c>
      <c r="I799" s="2">
        <v>42558</v>
      </c>
      <c r="J799" s="2">
        <v>66824.418000000005</v>
      </c>
      <c r="K799" s="2">
        <v>5.0999999999999996</v>
      </c>
      <c r="L799" s="2">
        <v>4.7</v>
      </c>
      <c r="M799" s="2">
        <v>5.5</v>
      </c>
      <c r="N799" s="2">
        <v>5.5</v>
      </c>
    </row>
    <row r="800" spans="1:14" x14ac:dyDescent="0.3">
      <c r="A800">
        <v>2018</v>
      </c>
      <c r="B800" t="s">
        <v>273</v>
      </c>
      <c r="C800" t="s">
        <v>276</v>
      </c>
      <c r="D800" s="2">
        <v>8802595.4230000004</v>
      </c>
      <c r="E800" s="2">
        <v>3664640.338</v>
      </c>
      <c r="F800" s="2">
        <v>12467235.761</v>
      </c>
      <c r="G800" s="2">
        <v>-5137955.0850000009</v>
      </c>
      <c r="H800" s="2">
        <v>3.6</v>
      </c>
      <c r="I800" s="2">
        <v>1133.53</v>
      </c>
      <c r="J800" s="2">
        <v>59091.392</v>
      </c>
      <c r="K800" s="2">
        <v>3.5</v>
      </c>
      <c r="L800" s="2">
        <v>2.8</v>
      </c>
      <c r="M800" s="2">
        <v>3.4</v>
      </c>
      <c r="N800" s="2">
        <v>3.4</v>
      </c>
    </row>
    <row r="801" spans="1:14" x14ac:dyDescent="0.3">
      <c r="A801">
        <v>2018</v>
      </c>
      <c r="B801" t="s">
        <v>485</v>
      </c>
      <c r="C801" t="s">
        <v>499</v>
      </c>
      <c r="D801" s="2">
        <v>2611432490.1570001</v>
      </c>
      <c r="E801" s="2">
        <v>1665302936.5910001</v>
      </c>
      <c r="F801" s="2">
        <v>4276735426.7480001</v>
      </c>
      <c r="G801" s="2">
        <v>-946129553.56599998</v>
      </c>
      <c r="H801" s="2">
        <v>5.9</v>
      </c>
      <c r="I801" s="2">
        <v>62605.59</v>
      </c>
      <c r="J801" s="2">
        <v>330530.66899999999</v>
      </c>
      <c r="K801" s="2">
        <v>5.7</v>
      </c>
      <c r="L801" s="2">
        <v>5.5</v>
      </c>
      <c r="M801" s="2">
        <v>5.8</v>
      </c>
      <c r="N801" s="2">
        <v>6</v>
      </c>
    </row>
    <row r="802" spans="1:14" x14ac:dyDescent="0.3">
      <c r="A802">
        <v>2018</v>
      </c>
      <c r="B802" t="s">
        <v>470</v>
      </c>
      <c r="C802" t="s">
        <v>498</v>
      </c>
      <c r="D802" s="2">
        <v>8893245.9979999997</v>
      </c>
      <c r="E802" s="2">
        <v>7498004.9349999996</v>
      </c>
      <c r="F802" s="2">
        <v>16391250.932999998</v>
      </c>
      <c r="G802" s="2">
        <v>-1395241.0630000001</v>
      </c>
      <c r="H802" s="2">
        <v>3.6</v>
      </c>
      <c r="I802" s="2">
        <v>17164.89</v>
      </c>
      <c r="J802" s="2">
        <v>3469.5509999999999</v>
      </c>
      <c r="K802" s="2">
        <v>3.3</v>
      </c>
      <c r="L802" s="2">
        <v>1.2</v>
      </c>
      <c r="M802" s="2">
        <v>4.5999999999999996</v>
      </c>
      <c r="N802" s="2">
        <v>5.3</v>
      </c>
    </row>
    <row r="803" spans="1:14" x14ac:dyDescent="0.3">
      <c r="A803">
        <v>2018</v>
      </c>
      <c r="B803" t="s">
        <v>486</v>
      </c>
      <c r="C803" t="s">
        <v>498</v>
      </c>
      <c r="D803" s="2">
        <v>10143481.619999999</v>
      </c>
      <c r="E803" s="2">
        <v>33359711.105999999</v>
      </c>
      <c r="F803" s="2">
        <v>43503192.725999996</v>
      </c>
      <c r="G803" s="2">
        <v>23216229.486000001</v>
      </c>
      <c r="H803" s="2">
        <v>2.5</v>
      </c>
      <c r="I803" s="2">
        <v>3373.69</v>
      </c>
      <c r="J803" s="2">
        <v>32381.221000000001</v>
      </c>
      <c r="K803" s="2">
        <v>2.8</v>
      </c>
      <c r="L803" s="2">
        <v>1.5</v>
      </c>
      <c r="M803" s="2">
        <v>2.7</v>
      </c>
      <c r="N803" s="2">
        <v>2.7</v>
      </c>
    </row>
    <row r="804" spans="1:14" x14ac:dyDescent="0.3">
      <c r="A804">
        <v>2018</v>
      </c>
      <c r="B804" t="s">
        <v>16</v>
      </c>
      <c r="C804" t="s">
        <v>17</v>
      </c>
      <c r="D804" s="2">
        <v>246154037.90000001</v>
      </c>
      <c r="E804" s="2">
        <v>246546998.28799999</v>
      </c>
      <c r="F804" s="2">
        <v>492701036.18799996</v>
      </c>
      <c r="G804" s="2">
        <v>392960.38799998164</v>
      </c>
      <c r="H804" s="2">
        <v>3.6</v>
      </c>
      <c r="I804" s="2">
        <v>2551.12</v>
      </c>
      <c r="J804" s="2">
        <v>96491.145999999993</v>
      </c>
      <c r="K804" s="2">
        <v>3.4</v>
      </c>
      <c r="L804" s="2">
        <v>3</v>
      </c>
      <c r="M804" s="2">
        <v>3.7</v>
      </c>
      <c r="N804" s="2">
        <v>3.8</v>
      </c>
    </row>
    <row r="805" spans="1:14" x14ac:dyDescent="0.3">
      <c r="A805">
        <v>2018</v>
      </c>
      <c r="B805" t="s">
        <v>170</v>
      </c>
      <c r="C805" t="s">
        <v>137</v>
      </c>
      <c r="D805" s="2">
        <v>8399773.6860000007</v>
      </c>
      <c r="E805" s="2">
        <v>2500000</v>
      </c>
      <c r="F805" s="2">
        <v>10899773.686000001</v>
      </c>
      <c r="G805" s="2">
        <v>-5899773.6860000007</v>
      </c>
      <c r="H805" s="2">
        <v>5.3</v>
      </c>
      <c r="I805" s="2">
        <v>873.38</v>
      </c>
      <c r="J805" s="2">
        <v>28915.284</v>
      </c>
      <c r="K805" s="2">
        <v>4.9000000000000004</v>
      </c>
      <c r="L805" s="2">
        <v>0</v>
      </c>
      <c r="M805" s="2">
        <v>5.2</v>
      </c>
      <c r="N805" s="2">
        <v>5.8</v>
      </c>
    </row>
    <row r="806" spans="1:14" x14ac:dyDescent="0.3">
      <c r="A806">
        <v>2018</v>
      </c>
      <c r="B806" t="s">
        <v>274</v>
      </c>
      <c r="C806" t="s">
        <v>276</v>
      </c>
      <c r="D806" s="2">
        <v>9461739.0889999997</v>
      </c>
      <c r="E806" s="2">
        <v>9052164.7750000004</v>
      </c>
      <c r="F806" s="2">
        <v>18513903.864</v>
      </c>
      <c r="G806" s="2">
        <v>-409574.31399999931</v>
      </c>
      <c r="H806" s="2">
        <v>3.2</v>
      </c>
      <c r="I806" s="2">
        <v>1416.72</v>
      </c>
      <c r="J806" s="2">
        <v>17609.178</v>
      </c>
      <c r="K806" s="2">
        <v>3.6</v>
      </c>
      <c r="L806" s="2">
        <v>2.4</v>
      </c>
      <c r="M806" s="2">
        <v>2.2999999999999998</v>
      </c>
      <c r="N806" s="2">
        <v>3.2</v>
      </c>
    </row>
    <row r="807" spans="1:14" x14ac:dyDescent="0.3">
      <c r="A807">
        <v>2018</v>
      </c>
      <c r="B807" t="s">
        <v>275</v>
      </c>
      <c r="C807" t="s">
        <v>276</v>
      </c>
      <c r="D807" s="2">
        <v>4100000</v>
      </c>
      <c r="E807" s="2">
        <v>4037202.67</v>
      </c>
      <c r="F807" s="2">
        <v>8137202.6699999999</v>
      </c>
      <c r="G807" s="2">
        <v>-62797.330000000075</v>
      </c>
      <c r="H807" s="2">
        <v>2.9</v>
      </c>
      <c r="I807" s="2">
        <v>1711.82</v>
      </c>
      <c r="J807" s="2">
        <v>16913.260999999999</v>
      </c>
      <c r="K807" s="2">
        <v>2.8</v>
      </c>
      <c r="L807" s="2">
        <v>2.1</v>
      </c>
      <c r="M807" s="2">
        <v>3.1</v>
      </c>
      <c r="N807" s="2">
        <v>3.7</v>
      </c>
    </row>
  </sheetData>
  <pageMargins left="0.7" right="0.7" top="0.75" bottom="0.75" header="0.3" footer="0.3"/>
  <pageSetup paperSize="9" orientation="portrait" horizontalDpi="4294967293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86A284-8923-446F-AE96-502D435A8B1A}">
  <sheetPr>
    <tabColor theme="7"/>
  </sheetPr>
  <dimension ref="A1:AJ71"/>
  <sheetViews>
    <sheetView topLeftCell="D1" zoomScale="77" zoomScaleNormal="77" workbookViewId="0">
      <selection activeCell="U64" sqref="U64"/>
    </sheetView>
  </sheetViews>
  <sheetFormatPr defaultRowHeight="14" x14ac:dyDescent="0.3"/>
  <cols>
    <col min="4" max="6" width="13.33203125" style="2" bestFit="1" customWidth="1"/>
    <col min="7" max="7" width="13" style="2" bestFit="1" customWidth="1"/>
    <col min="8" max="8" width="8.83203125" style="2" bestFit="1" customWidth="1"/>
    <col min="9" max="9" width="9.83203125" style="2" bestFit="1" customWidth="1"/>
    <col min="10" max="14" width="8.83203125" style="2" bestFit="1" customWidth="1"/>
    <col min="18" max="18" width="17.4140625" bestFit="1" customWidth="1"/>
    <col min="19" max="19" width="11.4140625" customWidth="1"/>
    <col min="28" max="28" width="17.4140625" bestFit="1" customWidth="1"/>
    <col min="29" max="29" width="11.4140625" customWidth="1"/>
  </cols>
  <sheetData>
    <row r="1" spans="1:36" x14ac:dyDescent="0.3">
      <c r="A1" t="s">
        <v>0</v>
      </c>
      <c r="B1" t="s">
        <v>136</v>
      </c>
      <c r="C1" t="s">
        <v>1</v>
      </c>
      <c r="D1" s="2" t="s">
        <v>2</v>
      </c>
      <c r="E1" s="2" t="s">
        <v>3</v>
      </c>
      <c r="F1" s="2" t="s">
        <v>4</v>
      </c>
      <c r="G1" s="2" t="s">
        <v>53</v>
      </c>
      <c r="H1" s="2" t="s">
        <v>5</v>
      </c>
      <c r="I1" s="2" t="s">
        <v>6</v>
      </c>
      <c r="J1" s="2" t="s">
        <v>541</v>
      </c>
      <c r="K1" s="2" t="s">
        <v>542</v>
      </c>
      <c r="L1" s="2" t="s">
        <v>543</v>
      </c>
      <c r="M1" s="2" t="s">
        <v>544</v>
      </c>
      <c r="N1" s="2" t="s">
        <v>540</v>
      </c>
      <c r="R1" t="s">
        <v>567</v>
      </c>
      <c r="AB1" t="s">
        <v>550</v>
      </c>
    </row>
    <row r="2" spans="1:36" ht="14.5" thickBot="1" x14ac:dyDescent="0.35">
      <c r="A2">
        <v>2010</v>
      </c>
      <c r="B2" t="s">
        <v>7</v>
      </c>
      <c r="C2" t="s">
        <v>17</v>
      </c>
      <c r="D2" s="2">
        <v>2538787.6910000001</v>
      </c>
      <c r="E2" s="2">
        <v>8907965.6239999998</v>
      </c>
      <c r="F2" s="2">
        <v>11446753.314999999</v>
      </c>
      <c r="G2" s="2">
        <v>6369177.9330000002</v>
      </c>
      <c r="H2" s="2">
        <v>35437.22</v>
      </c>
      <c r="I2" s="2">
        <v>388.66199999999998</v>
      </c>
      <c r="J2" s="2">
        <v>5.2</v>
      </c>
      <c r="K2" s="2">
        <v>2.2000000000000002</v>
      </c>
      <c r="L2" s="2">
        <v>4.4000000000000004</v>
      </c>
      <c r="M2" s="2">
        <v>4.9000000000000004</v>
      </c>
      <c r="N2" s="2">
        <v>5</v>
      </c>
    </row>
    <row r="3" spans="1:36" x14ac:dyDescent="0.3">
      <c r="A3">
        <v>2010</v>
      </c>
      <c r="B3" t="s">
        <v>8</v>
      </c>
      <c r="C3" t="s">
        <v>17</v>
      </c>
      <c r="D3" s="2">
        <v>6790731</v>
      </c>
      <c r="E3" s="2">
        <v>5590104.0930000003</v>
      </c>
      <c r="F3" s="2">
        <v>12380835.093</v>
      </c>
      <c r="G3" s="2">
        <v>-1200626.9069999997</v>
      </c>
      <c r="H3" s="2">
        <v>781.91200000000003</v>
      </c>
      <c r="I3" s="2">
        <v>14308.74</v>
      </c>
      <c r="J3" s="2">
        <v>4</v>
      </c>
      <c r="K3" s="2">
        <v>1.8</v>
      </c>
      <c r="L3" s="2">
        <v>4</v>
      </c>
      <c r="M3" s="2">
        <v>4.3</v>
      </c>
      <c r="N3" s="2">
        <v>4.0999999999999996</v>
      </c>
      <c r="R3" s="6" t="s">
        <v>31</v>
      </c>
      <c r="S3" s="6"/>
      <c r="AB3" s="6" t="s">
        <v>31</v>
      </c>
      <c r="AC3" s="6"/>
    </row>
    <row r="4" spans="1:36" x14ac:dyDescent="0.3">
      <c r="A4">
        <v>2010</v>
      </c>
      <c r="B4" t="s">
        <v>9</v>
      </c>
      <c r="C4" t="s">
        <v>17</v>
      </c>
      <c r="D4" s="2">
        <v>135663280.21399999</v>
      </c>
      <c r="E4" s="2">
        <v>157779103.47</v>
      </c>
      <c r="F4" s="2">
        <v>293442383.68400002</v>
      </c>
      <c r="G4" s="2">
        <v>22115823.256000012</v>
      </c>
      <c r="H4" s="2">
        <v>3178.13</v>
      </c>
      <c r="I4" s="2">
        <v>242524.12299999999</v>
      </c>
      <c r="J4" s="2">
        <v>3.5</v>
      </c>
      <c r="K4" s="2">
        <v>3.1</v>
      </c>
      <c r="L4" s="2">
        <v>3.6</v>
      </c>
      <c r="M4" s="2">
        <v>4.4000000000000004</v>
      </c>
      <c r="N4" s="2">
        <v>3.9</v>
      </c>
      <c r="R4" s="3" t="s">
        <v>32</v>
      </c>
      <c r="S4" s="3">
        <v>0.76646144797504601</v>
      </c>
      <c r="AB4" s="3" t="s">
        <v>32</v>
      </c>
      <c r="AC4" s="3">
        <v>0.80955816555844373</v>
      </c>
    </row>
    <row r="5" spans="1:36" x14ac:dyDescent="0.3">
      <c r="A5">
        <v>2010</v>
      </c>
      <c r="B5" t="s">
        <v>10</v>
      </c>
      <c r="C5" t="s">
        <v>17</v>
      </c>
      <c r="D5" s="2">
        <v>1836634.47</v>
      </c>
      <c r="E5" s="2">
        <v>1908744.656</v>
      </c>
      <c r="F5" s="2">
        <v>3745379.1260000002</v>
      </c>
      <c r="G5" s="2">
        <v>72110.185999999987</v>
      </c>
      <c r="H5" s="2">
        <v>1242.96</v>
      </c>
      <c r="I5" s="2">
        <v>6246.2740000000003</v>
      </c>
      <c r="J5" s="2">
        <v>3.6</v>
      </c>
      <c r="K5" s="2">
        <v>3.1</v>
      </c>
      <c r="L5" s="2">
        <v>3</v>
      </c>
      <c r="M5" s="2">
        <v>2.6</v>
      </c>
      <c r="N5" s="2">
        <v>3.5</v>
      </c>
      <c r="R5" s="3" t="s">
        <v>33</v>
      </c>
      <c r="S5" s="3">
        <v>0.5874631512320041</v>
      </c>
      <c r="AB5" s="3" t="s">
        <v>33</v>
      </c>
      <c r="AC5" s="3">
        <v>0.65538442342235259</v>
      </c>
    </row>
    <row r="6" spans="1:36" x14ac:dyDescent="0.3">
      <c r="A6">
        <v>2010</v>
      </c>
      <c r="B6" t="s">
        <v>18</v>
      </c>
      <c r="C6" t="s">
        <v>17</v>
      </c>
      <c r="D6" s="2">
        <v>164586273.42300001</v>
      </c>
      <c r="E6" s="2">
        <v>198790690.678</v>
      </c>
      <c r="F6" s="2">
        <v>363376964.10100001</v>
      </c>
      <c r="G6" s="2">
        <v>34204417.254999995</v>
      </c>
      <c r="H6" s="2">
        <v>8920.48</v>
      </c>
      <c r="I6" s="2">
        <v>28112.289000000001</v>
      </c>
      <c r="J6" s="2">
        <v>5.7</v>
      </c>
      <c r="K6" s="2">
        <v>5</v>
      </c>
      <c r="L6" s="2">
        <v>5.7</v>
      </c>
      <c r="M6" s="2">
        <v>6</v>
      </c>
      <c r="N6" s="2">
        <v>5.7</v>
      </c>
      <c r="R6" s="3" t="s">
        <v>34</v>
      </c>
      <c r="S6" s="3">
        <v>0.51454209780724269</v>
      </c>
      <c r="AB6" s="3" t="s">
        <v>34</v>
      </c>
      <c r="AC6" s="3">
        <v>0.60495287563050171</v>
      </c>
    </row>
    <row r="7" spans="1:36" x14ac:dyDescent="0.3">
      <c r="A7">
        <v>2010</v>
      </c>
      <c r="B7" t="s">
        <v>11</v>
      </c>
      <c r="C7" t="s">
        <v>17</v>
      </c>
      <c r="D7" s="2">
        <v>4759660</v>
      </c>
      <c r="E7" s="2">
        <v>8661080</v>
      </c>
      <c r="F7" s="2">
        <v>13420740</v>
      </c>
      <c r="G7" s="2">
        <v>3901420</v>
      </c>
      <c r="H7" s="2">
        <v>800.245</v>
      </c>
      <c r="I7" s="2">
        <v>50155.896000000001</v>
      </c>
      <c r="J7" s="2">
        <v>3.6</v>
      </c>
      <c r="K7" s="2">
        <v>3.1</v>
      </c>
      <c r="L7" s="2">
        <v>3</v>
      </c>
      <c r="M7" s="2">
        <v>3.5</v>
      </c>
      <c r="N7" s="2">
        <v>3.5</v>
      </c>
      <c r="R7" s="3" t="s">
        <v>35</v>
      </c>
      <c r="S7" s="3">
        <v>13186305.725759683</v>
      </c>
      <c r="AB7" s="3" t="s">
        <v>35</v>
      </c>
      <c r="AC7" s="3">
        <v>11695094.188645089</v>
      </c>
    </row>
    <row r="8" spans="1:36" ht="14.5" thickBot="1" x14ac:dyDescent="0.35">
      <c r="A8">
        <v>2010</v>
      </c>
      <c r="B8" t="s">
        <v>12</v>
      </c>
      <c r="C8" t="s">
        <v>17</v>
      </c>
      <c r="D8" s="2">
        <v>58467803.681000002</v>
      </c>
      <c r="E8" s="2">
        <v>51497514.607000001</v>
      </c>
      <c r="F8" s="2">
        <v>109965318.288</v>
      </c>
      <c r="G8" s="2">
        <v>-6970289.074000001</v>
      </c>
      <c r="H8" s="2">
        <v>2155.41</v>
      </c>
      <c r="I8" s="2">
        <v>93726.623999999996</v>
      </c>
      <c r="J8" s="2">
        <v>3.1</v>
      </c>
      <c r="K8" s="2">
        <v>1.7</v>
      </c>
      <c r="L8" s="2">
        <v>3</v>
      </c>
      <c r="M8" s="2">
        <v>3.6</v>
      </c>
      <c r="N8" s="2">
        <v>3.4</v>
      </c>
      <c r="R8" s="4" t="s">
        <v>36</v>
      </c>
      <c r="S8" s="4">
        <v>48</v>
      </c>
      <c r="AB8" s="4" t="s">
        <v>36</v>
      </c>
      <c r="AC8" s="4">
        <v>48</v>
      </c>
    </row>
    <row r="9" spans="1:36" x14ac:dyDescent="0.3">
      <c r="A9">
        <v>2010</v>
      </c>
      <c r="B9" t="s">
        <v>13</v>
      </c>
      <c r="C9" t="s">
        <v>17</v>
      </c>
      <c r="D9" s="2">
        <v>310791133.59399998</v>
      </c>
      <c r="E9" s="2">
        <v>351867167.05900002</v>
      </c>
      <c r="F9" s="2">
        <v>662658300.653</v>
      </c>
      <c r="G9" s="2">
        <v>41076033.465000033</v>
      </c>
      <c r="H9" s="2">
        <v>46569.4</v>
      </c>
      <c r="I9" s="2">
        <v>5074.2520000000004</v>
      </c>
      <c r="J9" s="2">
        <v>6.5</v>
      </c>
      <c r="K9" s="2">
        <v>5.7</v>
      </c>
      <c r="L9" s="2">
        <v>6.8</v>
      </c>
      <c r="M9" s="2">
        <v>6.9</v>
      </c>
      <c r="N9" s="2">
        <v>6.6</v>
      </c>
    </row>
    <row r="10" spans="1:36" ht="14.5" thickBot="1" x14ac:dyDescent="0.35">
      <c r="A10">
        <v>2010</v>
      </c>
      <c r="B10" t="s">
        <v>14</v>
      </c>
      <c r="C10" t="s">
        <v>17</v>
      </c>
      <c r="D10" s="2">
        <v>182393379.868</v>
      </c>
      <c r="E10" s="2">
        <v>195311520.25600001</v>
      </c>
      <c r="F10" s="2">
        <v>377704900.12400001</v>
      </c>
      <c r="G10" s="2">
        <v>12918140.388000011</v>
      </c>
      <c r="H10" s="2">
        <v>5174.53</v>
      </c>
      <c r="I10" s="2">
        <v>67208.808000000005</v>
      </c>
      <c r="J10" s="2">
        <v>5</v>
      </c>
      <c r="K10" s="2">
        <v>2.6</v>
      </c>
      <c r="L10" s="2">
        <v>4.7</v>
      </c>
      <c r="M10" s="2">
        <v>5.7</v>
      </c>
      <c r="N10" s="2">
        <v>4.7</v>
      </c>
      <c r="R10" t="s">
        <v>37</v>
      </c>
      <c r="AB10" t="s">
        <v>37</v>
      </c>
    </row>
    <row r="11" spans="1:36" x14ac:dyDescent="0.3">
      <c r="A11">
        <v>2010</v>
      </c>
      <c r="B11" t="s">
        <v>15</v>
      </c>
      <c r="C11" t="s">
        <v>17</v>
      </c>
      <c r="D11" s="2">
        <v>245782.19699999999</v>
      </c>
      <c r="E11" s="2">
        <v>16395</v>
      </c>
      <c r="F11" s="2">
        <v>262177.19699999999</v>
      </c>
      <c r="G11" s="2">
        <v>-229387.19699999999</v>
      </c>
      <c r="H11" s="2">
        <v>3782.71</v>
      </c>
      <c r="I11" s="2">
        <v>1109.5909999999999</v>
      </c>
      <c r="J11" s="2">
        <v>2.1</v>
      </c>
      <c r="K11" s="2">
        <v>0</v>
      </c>
      <c r="L11" s="2">
        <v>5.6</v>
      </c>
      <c r="M11" s="2">
        <v>3.1</v>
      </c>
      <c r="N11" s="2">
        <v>2.5</v>
      </c>
      <c r="R11" s="5"/>
      <c r="S11" s="5" t="s">
        <v>41</v>
      </c>
      <c r="T11" s="5" t="s">
        <v>42</v>
      </c>
      <c r="U11" s="5" t="s">
        <v>43</v>
      </c>
      <c r="V11" s="5" t="s">
        <v>44</v>
      </c>
      <c r="W11" s="5" t="s">
        <v>45</v>
      </c>
      <c r="AB11" s="5"/>
      <c r="AC11" s="5" t="s">
        <v>41</v>
      </c>
      <c r="AD11" s="5" t="s">
        <v>42</v>
      </c>
      <c r="AE11" s="5" t="s">
        <v>43</v>
      </c>
      <c r="AF11" s="5" t="s">
        <v>44</v>
      </c>
      <c r="AG11" s="5" t="s">
        <v>45</v>
      </c>
    </row>
    <row r="12" spans="1:36" x14ac:dyDescent="0.3">
      <c r="A12">
        <v>2010</v>
      </c>
      <c r="B12" t="s">
        <v>16</v>
      </c>
      <c r="C12" t="s">
        <v>17</v>
      </c>
      <c r="D12" s="2">
        <v>84838552.670000002</v>
      </c>
      <c r="E12" s="2">
        <v>72236665</v>
      </c>
      <c r="F12" s="2">
        <v>157075217.67000002</v>
      </c>
      <c r="G12" s="2">
        <v>-12601887.670000002</v>
      </c>
      <c r="H12" s="2">
        <v>1297.23</v>
      </c>
      <c r="I12" s="2">
        <v>88472.512000000002</v>
      </c>
      <c r="J12" s="2">
        <v>2.6</v>
      </c>
      <c r="K12" s="2">
        <v>2.5</v>
      </c>
      <c r="L12" s="2">
        <v>3.4</v>
      </c>
      <c r="M12" s="2">
        <v>4.0999999999999996</v>
      </c>
      <c r="N12" s="2">
        <v>3.1</v>
      </c>
      <c r="R12" s="3" t="s">
        <v>38</v>
      </c>
      <c r="S12" s="3">
        <v>6</v>
      </c>
      <c r="T12" s="3">
        <v>1.0399523856024444E+16</v>
      </c>
      <c r="U12" s="3">
        <v>1733253976004074</v>
      </c>
      <c r="V12" s="3">
        <v>9.9681811961885796</v>
      </c>
      <c r="W12" s="3">
        <v>8.8734245421286797E-7</v>
      </c>
      <c r="AB12" s="3" t="s">
        <v>38</v>
      </c>
      <c r="AC12" s="3">
        <v>6</v>
      </c>
      <c r="AD12" s="3">
        <v>1.0664795103789624E+16</v>
      </c>
      <c r="AE12" s="3">
        <v>1777465850631604</v>
      </c>
      <c r="AF12" s="3">
        <v>12.995524668950479</v>
      </c>
      <c r="AG12" s="3">
        <v>3.5740573927319073E-8</v>
      </c>
    </row>
    <row r="13" spans="1:36" x14ac:dyDescent="0.3">
      <c r="A13">
        <v>2012</v>
      </c>
      <c r="B13" t="s">
        <v>7</v>
      </c>
      <c r="C13" t="s">
        <v>17</v>
      </c>
      <c r="D13" s="2">
        <v>3572226.6910000001</v>
      </c>
      <c r="E13" s="2">
        <v>13000827.762</v>
      </c>
      <c r="F13" s="2">
        <v>16573054.453</v>
      </c>
      <c r="G13" s="2">
        <v>9428601.0710000005</v>
      </c>
      <c r="H13" s="2">
        <v>47772.21</v>
      </c>
      <c r="I13" s="2">
        <v>399.74799999999999</v>
      </c>
      <c r="J13" s="2">
        <v>5.2</v>
      </c>
      <c r="K13" s="2">
        <v>2.1</v>
      </c>
      <c r="L13" s="2">
        <v>4.5</v>
      </c>
      <c r="M13" s="2">
        <v>4.9000000000000004</v>
      </c>
      <c r="N13" s="2">
        <v>5.0999999999999996</v>
      </c>
      <c r="R13" s="3" t="s">
        <v>39</v>
      </c>
      <c r="S13" s="3">
        <v>42</v>
      </c>
      <c r="T13" s="3">
        <v>7302903665114509</v>
      </c>
      <c r="U13" s="3">
        <v>173878658693202.59</v>
      </c>
      <c r="V13" s="3"/>
      <c r="W13" s="3"/>
      <c r="AB13" s="3" t="s">
        <v>39</v>
      </c>
      <c r="AC13" s="3">
        <v>41</v>
      </c>
      <c r="AD13" s="3">
        <v>5607784351332485</v>
      </c>
      <c r="AE13" s="3">
        <v>136775228081280.13</v>
      </c>
      <c r="AF13" s="3"/>
      <c r="AG13" s="3"/>
    </row>
    <row r="14" spans="1:36" ht="14.5" thickBot="1" x14ac:dyDescent="0.35">
      <c r="A14">
        <v>2012</v>
      </c>
      <c r="B14" t="s">
        <v>8</v>
      </c>
      <c r="C14" t="s">
        <v>17</v>
      </c>
      <c r="D14" s="2">
        <v>11350000</v>
      </c>
      <c r="E14" s="2">
        <v>7838101</v>
      </c>
      <c r="F14" s="2">
        <v>19188101</v>
      </c>
      <c r="G14" s="2">
        <v>-3511899</v>
      </c>
      <c r="H14" s="2">
        <v>945.702</v>
      </c>
      <c r="I14" s="2">
        <v>14776.866</v>
      </c>
      <c r="J14" s="2">
        <v>4</v>
      </c>
      <c r="K14" s="2">
        <v>2.2999999999999998</v>
      </c>
      <c r="L14" s="2">
        <v>4.2</v>
      </c>
      <c r="M14" s="2">
        <v>4.4000000000000004</v>
      </c>
      <c r="N14" s="2">
        <v>4.2</v>
      </c>
      <c r="R14" s="4" t="s">
        <v>4</v>
      </c>
      <c r="S14" s="4">
        <v>48</v>
      </c>
      <c r="T14" s="4">
        <v>1.7702427521138952E+16</v>
      </c>
      <c r="U14" s="4"/>
      <c r="V14" s="4"/>
      <c r="W14" s="4"/>
      <c r="AB14" s="4" t="s">
        <v>4</v>
      </c>
      <c r="AC14" s="4">
        <v>47</v>
      </c>
      <c r="AD14" s="4">
        <v>1.6272579455122108E+16</v>
      </c>
      <c r="AE14" s="4"/>
      <c r="AF14" s="4"/>
      <c r="AG14" s="4"/>
    </row>
    <row r="15" spans="1:36" ht="14.5" thickBot="1" x14ac:dyDescent="0.35">
      <c r="A15">
        <v>2012</v>
      </c>
      <c r="B15" t="s">
        <v>9</v>
      </c>
      <c r="C15" t="s">
        <v>17</v>
      </c>
      <c r="D15" s="2">
        <v>191690908.079</v>
      </c>
      <c r="E15" s="2">
        <v>190031839.234</v>
      </c>
      <c r="F15" s="2">
        <v>381722747.31299996</v>
      </c>
      <c r="G15" s="2">
        <v>-1659068.8449999988</v>
      </c>
      <c r="H15" s="2">
        <v>3744.53</v>
      </c>
      <c r="I15" s="2">
        <v>248883.23199999999</v>
      </c>
      <c r="J15" s="2">
        <v>3.4</v>
      </c>
      <c r="K15" s="2">
        <v>3.2</v>
      </c>
      <c r="L15" s="2">
        <v>3.5</v>
      </c>
      <c r="M15" s="2">
        <v>4.2</v>
      </c>
      <c r="N15" s="2">
        <v>3.7</v>
      </c>
    </row>
    <row r="16" spans="1:36" x14ac:dyDescent="0.3">
      <c r="A16">
        <v>2012</v>
      </c>
      <c r="B16" t="s">
        <v>18</v>
      </c>
      <c r="C16" t="s">
        <v>17</v>
      </c>
      <c r="D16" s="2">
        <v>196196618.67899999</v>
      </c>
      <c r="E16" s="2">
        <v>227449499.544</v>
      </c>
      <c r="F16" s="2">
        <v>423646118.22299999</v>
      </c>
      <c r="G16" s="2">
        <v>31252880.86500001</v>
      </c>
      <c r="H16" s="2">
        <v>10655.46</v>
      </c>
      <c r="I16" s="2">
        <v>29170.455999999998</v>
      </c>
      <c r="J16" s="2">
        <v>5.4</v>
      </c>
      <c r="K16" s="2">
        <v>4.9000000000000004</v>
      </c>
      <c r="L16" s="2">
        <v>5.5</v>
      </c>
      <c r="M16" s="2">
        <v>5.9</v>
      </c>
      <c r="N16" s="2">
        <v>5.4</v>
      </c>
      <c r="R16" s="5"/>
      <c r="S16" s="5" t="s">
        <v>46</v>
      </c>
      <c r="T16" s="5" t="s">
        <v>35</v>
      </c>
      <c r="U16" s="5" t="s">
        <v>47</v>
      </c>
      <c r="V16" s="5" t="s">
        <v>48</v>
      </c>
      <c r="W16" s="5" t="s">
        <v>49</v>
      </c>
      <c r="X16" s="5" t="s">
        <v>50</v>
      </c>
      <c r="Y16" s="5" t="s">
        <v>51</v>
      </c>
      <c r="Z16" s="5" t="s">
        <v>52</v>
      </c>
      <c r="AB16" s="5"/>
      <c r="AC16" s="5" t="s">
        <v>46</v>
      </c>
      <c r="AD16" s="5" t="s">
        <v>35</v>
      </c>
      <c r="AE16" s="5" t="s">
        <v>47</v>
      </c>
      <c r="AF16" s="5" t="s">
        <v>48</v>
      </c>
      <c r="AG16" s="5" t="s">
        <v>49</v>
      </c>
      <c r="AH16" s="5" t="s">
        <v>50</v>
      </c>
      <c r="AI16" s="5" t="s">
        <v>51</v>
      </c>
      <c r="AJ16" s="5" t="s">
        <v>52</v>
      </c>
    </row>
    <row r="17" spans="1:36" x14ac:dyDescent="0.3">
      <c r="A17">
        <v>2012</v>
      </c>
      <c r="B17" t="s">
        <v>12</v>
      </c>
      <c r="C17" t="s">
        <v>17</v>
      </c>
      <c r="D17" s="2">
        <v>65349780.522</v>
      </c>
      <c r="E17" s="2">
        <v>51995223.994000003</v>
      </c>
      <c r="F17" s="2">
        <v>117345004.516</v>
      </c>
      <c r="G17" s="2">
        <v>-13354556.527999997</v>
      </c>
      <c r="H17" s="2">
        <v>2591.63</v>
      </c>
      <c r="I17" s="2">
        <v>96866.642000000007</v>
      </c>
      <c r="J17" s="2">
        <v>3.4</v>
      </c>
      <c r="K17" s="2">
        <v>1.9</v>
      </c>
      <c r="L17" s="2">
        <v>3.3</v>
      </c>
      <c r="M17" s="2">
        <v>3.6</v>
      </c>
      <c r="N17" s="2">
        <v>3.6</v>
      </c>
      <c r="R17" s="3" t="s">
        <v>40</v>
      </c>
      <c r="S17" s="3">
        <v>0</v>
      </c>
      <c r="T17" s="3" t="e">
        <v>#N/A</v>
      </c>
      <c r="U17" s="3" t="e">
        <v>#N/A</v>
      </c>
      <c r="V17" s="3" t="e">
        <v>#N/A</v>
      </c>
      <c r="W17" s="3" t="e">
        <v>#N/A</v>
      </c>
      <c r="X17" s="3" t="e">
        <v>#N/A</v>
      </c>
      <c r="Y17" s="3" t="e">
        <v>#N/A</v>
      </c>
      <c r="Z17" s="3" t="e">
        <v>#N/A</v>
      </c>
      <c r="AB17" s="3" t="s">
        <v>40</v>
      </c>
      <c r="AC17" s="3">
        <v>-34035145.114656053</v>
      </c>
      <c r="AD17" s="3">
        <v>9667878.7352410294</v>
      </c>
      <c r="AE17" s="3">
        <v>-3.5204356660569478</v>
      </c>
      <c r="AF17" s="3">
        <v>1.0711066532163417E-3</v>
      </c>
      <c r="AG17" s="3">
        <v>-53559822.317734271</v>
      </c>
      <c r="AH17" s="3">
        <v>-14510467.911577836</v>
      </c>
      <c r="AI17" s="3">
        <v>-53559822.317734271</v>
      </c>
      <c r="AJ17" s="3">
        <v>-14510467.911577836</v>
      </c>
    </row>
    <row r="18" spans="1:36" x14ac:dyDescent="0.3">
      <c r="A18">
        <v>2012</v>
      </c>
      <c r="B18" t="s">
        <v>13</v>
      </c>
      <c r="C18" t="s">
        <v>17</v>
      </c>
      <c r="D18" s="2">
        <v>379722888.523</v>
      </c>
      <c r="E18" s="2">
        <v>408393019.73400003</v>
      </c>
      <c r="F18" s="2">
        <v>788115908.25699997</v>
      </c>
      <c r="G18" s="2">
        <v>28670131.211000025</v>
      </c>
      <c r="H18" s="2">
        <v>54891.87</v>
      </c>
      <c r="I18" s="2">
        <v>5270.9579999999996</v>
      </c>
      <c r="J18" s="2">
        <v>6.5</v>
      </c>
      <c r="K18" s="2">
        <v>6.7</v>
      </c>
      <c r="L18" s="2">
        <v>6.8</v>
      </c>
      <c r="M18" s="2">
        <v>6.8</v>
      </c>
      <c r="N18" s="2">
        <v>6.5</v>
      </c>
      <c r="R18" s="3" t="s">
        <v>5</v>
      </c>
      <c r="S18" s="3">
        <v>510.06591980076615</v>
      </c>
      <c r="T18" s="3">
        <v>145.46030242907432</v>
      </c>
      <c r="U18" s="3">
        <v>3.5065644116165071</v>
      </c>
      <c r="V18" s="7">
        <v>1.0948202243411442E-3</v>
      </c>
      <c r="W18" s="3">
        <v>216.51514498221371</v>
      </c>
      <c r="X18" s="3">
        <v>803.61669461931865</v>
      </c>
      <c r="Y18" s="3">
        <v>216.51514498221371</v>
      </c>
      <c r="Z18" s="3">
        <v>803.61669461931865</v>
      </c>
      <c r="AB18" s="3" t="s">
        <v>5</v>
      </c>
      <c r="AC18" s="3">
        <v>181.67790610241752</v>
      </c>
      <c r="AD18" s="3">
        <v>159.20101255570137</v>
      </c>
      <c r="AE18" s="3">
        <v>1.1411856192739473</v>
      </c>
      <c r="AF18" s="3">
        <v>0.26041452447289648</v>
      </c>
      <c r="AG18" s="3">
        <v>-139.83506128957339</v>
      </c>
      <c r="AH18" s="3">
        <v>503.19087349440844</v>
      </c>
      <c r="AI18" s="3">
        <v>-139.83506128957339</v>
      </c>
      <c r="AJ18" s="3">
        <v>503.19087349440844</v>
      </c>
    </row>
    <row r="19" spans="1:36" x14ac:dyDescent="0.3">
      <c r="A19">
        <v>2012</v>
      </c>
      <c r="B19" t="s">
        <v>14</v>
      </c>
      <c r="C19" t="s">
        <v>17</v>
      </c>
      <c r="D19" s="2">
        <v>247575852.39899999</v>
      </c>
      <c r="E19" s="2">
        <v>229544513.25299999</v>
      </c>
      <c r="F19" s="2">
        <v>477120365.65199995</v>
      </c>
      <c r="G19" s="2">
        <v>-18031339.145999998</v>
      </c>
      <c r="H19" s="2">
        <v>5979.22</v>
      </c>
      <c r="I19" s="2">
        <v>67843.979000000007</v>
      </c>
      <c r="J19" s="2">
        <v>5</v>
      </c>
      <c r="K19" s="2">
        <v>2.5</v>
      </c>
      <c r="L19" s="2">
        <v>4.5999999999999996</v>
      </c>
      <c r="M19" s="2">
        <v>5.7</v>
      </c>
      <c r="N19" s="2">
        <v>4.9000000000000004</v>
      </c>
      <c r="R19" s="3" t="s">
        <v>6</v>
      </c>
      <c r="S19" s="3">
        <v>-78.077999752312166</v>
      </c>
      <c r="T19" s="3">
        <v>31.029587488194323</v>
      </c>
      <c r="U19" s="3">
        <v>-2.516243562116903</v>
      </c>
      <c r="V19" s="7">
        <v>1.576941435065227E-2</v>
      </c>
      <c r="W19" s="3">
        <v>-140.69824250824132</v>
      </c>
      <c r="X19" s="3">
        <v>-15.457756996383019</v>
      </c>
      <c r="Y19" s="3">
        <v>-140.69824250824132</v>
      </c>
      <c r="Z19" s="3">
        <v>-15.457756996383019</v>
      </c>
      <c r="AB19" s="3" t="s">
        <v>6</v>
      </c>
      <c r="AC19" s="3">
        <v>-43.49551753409056</v>
      </c>
      <c r="AD19" s="3">
        <v>29.221175696466851</v>
      </c>
      <c r="AE19" s="3">
        <v>-1.4884930704328103</v>
      </c>
      <c r="AF19" s="3">
        <v>0.14427291134104966</v>
      </c>
      <c r="AG19" s="3">
        <v>-102.50887905757119</v>
      </c>
      <c r="AH19" s="3">
        <v>15.517843989390073</v>
      </c>
      <c r="AI19" s="3">
        <v>-102.50887905757119</v>
      </c>
      <c r="AJ19" s="3">
        <v>15.517843989390073</v>
      </c>
    </row>
    <row r="20" spans="1:36" x14ac:dyDescent="0.3">
      <c r="A20">
        <v>2012</v>
      </c>
      <c r="B20" t="s">
        <v>15</v>
      </c>
      <c r="C20" t="s">
        <v>17</v>
      </c>
      <c r="D20" s="2">
        <v>663657.60900000005</v>
      </c>
      <c r="E20" s="2">
        <v>30793</v>
      </c>
      <c r="F20" s="2">
        <v>694450.60900000005</v>
      </c>
      <c r="G20" s="2">
        <v>-632864.60900000005</v>
      </c>
      <c r="H20" s="2">
        <v>6052.99</v>
      </c>
      <c r="I20" s="2">
        <v>1156.76</v>
      </c>
      <c r="J20" s="2">
        <v>2.2000000000000002</v>
      </c>
      <c r="K20" s="2">
        <v>0</v>
      </c>
      <c r="L20" s="2">
        <v>2.7</v>
      </c>
      <c r="M20" s="2">
        <v>2.9</v>
      </c>
      <c r="N20" s="2">
        <v>2.7</v>
      </c>
      <c r="R20" s="3" t="s">
        <v>541</v>
      </c>
      <c r="S20" s="3">
        <v>-8380827.9551640674</v>
      </c>
      <c r="T20" s="3">
        <v>4701001.357020352</v>
      </c>
      <c r="U20" s="3">
        <v>-1.7827750554992627</v>
      </c>
      <c r="V20" s="7">
        <v>8.185191729581856E-2</v>
      </c>
      <c r="W20" s="3">
        <v>-17867832.778691523</v>
      </c>
      <c r="X20" s="3">
        <v>1106176.8683633897</v>
      </c>
      <c r="Y20" s="3">
        <v>-17867832.778691523</v>
      </c>
      <c r="Z20" s="3">
        <v>1106176.8683633897</v>
      </c>
      <c r="AB20" s="3" t="s">
        <v>541</v>
      </c>
      <c r="AC20" s="3">
        <v>-2992830.3156163106</v>
      </c>
      <c r="AD20" s="3">
        <v>4441406.6390949124</v>
      </c>
      <c r="AE20" s="3">
        <v>-0.67384739989180575</v>
      </c>
      <c r="AF20" s="3">
        <v>0.50418979910263073</v>
      </c>
      <c r="AG20" s="3">
        <v>-11962432.989658825</v>
      </c>
      <c r="AH20" s="3">
        <v>5976772.358426203</v>
      </c>
      <c r="AI20" s="3">
        <v>-11962432.989658825</v>
      </c>
      <c r="AJ20" s="3">
        <v>5976772.358426203</v>
      </c>
    </row>
    <row r="21" spans="1:36" x14ac:dyDescent="0.3">
      <c r="A21">
        <v>2012</v>
      </c>
      <c r="B21" t="s">
        <v>16</v>
      </c>
      <c r="C21" t="s">
        <v>17</v>
      </c>
      <c r="D21" s="2">
        <v>113780430.859</v>
      </c>
      <c r="E21" s="2">
        <v>114529170.983</v>
      </c>
      <c r="F21" s="2">
        <v>228309601.84200001</v>
      </c>
      <c r="G21" s="2">
        <v>748740.12399999797</v>
      </c>
      <c r="H21" s="2">
        <v>1750.76</v>
      </c>
      <c r="I21" s="2">
        <v>90451.880999999994</v>
      </c>
      <c r="J21" s="2">
        <v>2.7</v>
      </c>
      <c r="K21" s="2">
        <v>2.6</v>
      </c>
      <c r="L21" s="2">
        <v>3.4</v>
      </c>
      <c r="M21" s="2">
        <v>4.0999999999999996</v>
      </c>
      <c r="N21" s="2">
        <v>3.2</v>
      </c>
      <c r="R21" s="3" t="s">
        <v>542</v>
      </c>
      <c r="S21" s="3">
        <v>4622302.4461568333</v>
      </c>
      <c r="T21" s="3">
        <v>1466471.5818572668</v>
      </c>
      <c r="U21" s="3">
        <v>3.1519891031933591</v>
      </c>
      <c r="V21" s="7">
        <v>2.9893423437048947E-3</v>
      </c>
      <c r="W21" s="3">
        <v>1662842.97910746</v>
      </c>
      <c r="X21" s="3">
        <v>7581761.9132062066</v>
      </c>
      <c r="Y21" s="3">
        <v>1662842.97910746</v>
      </c>
      <c r="Z21" s="3">
        <v>7581761.9132062066</v>
      </c>
      <c r="AB21" s="3" t="s">
        <v>542</v>
      </c>
      <c r="AC21" s="3">
        <v>1828767.1619439884</v>
      </c>
      <c r="AD21" s="3">
        <v>1523586.4453637993</v>
      </c>
      <c r="AE21" s="3">
        <v>1.2003041688306164</v>
      </c>
      <c r="AF21" s="3">
        <v>0.23691077239656755</v>
      </c>
      <c r="AG21" s="3">
        <v>-1248178.0864773463</v>
      </c>
      <c r="AH21" s="3">
        <v>4905712.4103653226</v>
      </c>
      <c r="AI21" s="3">
        <v>-1248178.0864773463</v>
      </c>
      <c r="AJ21" s="3">
        <v>4905712.4103653226</v>
      </c>
    </row>
    <row r="22" spans="1:36" x14ac:dyDescent="0.3">
      <c r="A22">
        <v>2014</v>
      </c>
      <c r="B22" t="s">
        <v>8</v>
      </c>
      <c r="C22" t="s">
        <v>17</v>
      </c>
      <c r="D22" s="2">
        <v>9702422.2070000004</v>
      </c>
      <c r="E22" s="2">
        <v>6846019.3090000004</v>
      </c>
      <c r="F22" s="2">
        <v>16548441.516000001</v>
      </c>
      <c r="G22" s="2">
        <v>-2856402.898</v>
      </c>
      <c r="H22" s="2">
        <v>1090.71</v>
      </c>
      <c r="I22" s="2">
        <v>15270.79</v>
      </c>
      <c r="J22" s="2">
        <v>3.4</v>
      </c>
      <c r="K22" s="2">
        <v>1.6</v>
      </c>
      <c r="L22" s="2">
        <v>3.6</v>
      </c>
      <c r="M22" s="2">
        <v>3.6</v>
      </c>
      <c r="N22" s="2">
        <v>3.4</v>
      </c>
      <c r="R22" s="3" t="s">
        <v>543</v>
      </c>
      <c r="S22" s="3">
        <v>-1024589.0522378046</v>
      </c>
      <c r="T22" s="3">
        <v>3475901.0633465671</v>
      </c>
      <c r="U22" s="3">
        <v>-0.29476933709135533</v>
      </c>
      <c r="V22" s="3">
        <v>0.76962224016267466</v>
      </c>
      <c r="W22" s="3">
        <v>-8039241.3889846923</v>
      </c>
      <c r="X22" s="3">
        <v>5990063.2845090823</v>
      </c>
      <c r="Y22" s="3">
        <v>-8039241.3889846923</v>
      </c>
      <c r="Z22" s="3">
        <v>5990063.2845090823</v>
      </c>
      <c r="AB22" s="3" t="s">
        <v>543</v>
      </c>
      <c r="AC22" s="3">
        <v>3116841.8241314893</v>
      </c>
      <c r="AD22" s="3">
        <v>3299648.7486521862</v>
      </c>
      <c r="AE22" s="3">
        <v>0.94459806529547474</v>
      </c>
      <c r="AF22" s="3">
        <v>0.35039772464201357</v>
      </c>
      <c r="AG22" s="3">
        <v>-3546934.0118372212</v>
      </c>
      <c r="AH22" s="3">
        <v>9780617.6601001993</v>
      </c>
      <c r="AI22" s="3">
        <v>-3546934.0118372212</v>
      </c>
      <c r="AJ22" s="3">
        <v>9780617.6601001993</v>
      </c>
    </row>
    <row r="23" spans="1:36" ht="14.5" thickBot="1" x14ac:dyDescent="0.35">
      <c r="A23">
        <v>2014</v>
      </c>
      <c r="B23" t="s">
        <v>9</v>
      </c>
      <c r="C23" t="s">
        <v>17</v>
      </c>
      <c r="D23" s="2">
        <v>178179340.19800001</v>
      </c>
      <c r="E23" s="2">
        <v>176036194.33199999</v>
      </c>
      <c r="F23" s="2">
        <v>354215534.52999997</v>
      </c>
      <c r="G23" s="2">
        <v>-2143145.8660000265</v>
      </c>
      <c r="H23" s="2">
        <v>3533.61</v>
      </c>
      <c r="I23" s="2">
        <v>255131.11600000001</v>
      </c>
      <c r="J23" s="2">
        <v>3.9</v>
      </c>
      <c r="K23" s="2">
        <v>3.7</v>
      </c>
      <c r="L23" s="2">
        <v>4</v>
      </c>
      <c r="M23" s="2">
        <v>4.5</v>
      </c>
      <c r="N23" s="2">
        <v>4.2</v>
      </c>
      <c r="R23" s="4" t="s">
        <v>544</v>
      </c>
      <c r="S23" s="4">
        <v>7055991.2510733213</v>
      </c>
      <c r="T23" s="4">
        <v>5439138.3981641037</v>
      </c>
      <c r="U23" s="4">
        <v>1.2972626792241508</v>
      </c>
      <c r="V23" s="4">
        <v>0.20162169893064563</v>
      </c>
      <c r="W23" s="4">
        <v>-3920634.4293588884</v>
      </c>
      <c r="X23" s="4">
        <v>18032616.931505531</v>
      </c>
      <c r="Y23" s="4">
        <v>-3920634.4293588884</v>
      </c>
      <c r="Z23" s="4">
        <v>18032616.931505531</v>
      </c>
      <c r="AB23" s="4" t="s">
        <v>544</v>
      </c>
      <c r="AC23" s="4">
        <v>7672815.078847467</v>
      </c>
      <c r="AD23" s="4">
        <v>4827218.5621977132</v>
      </c>
      <c r="AE23" s="4">
        <v>1.5894898853210873</v>
      </c>
      <c r="AF23" s="4">
        <v>0.11963237697573464</v>
      </c>
      <c r="AG23" s="4">
        <v>-2075950.5807859292</v>
      </c>
      <c r="AH23" s="4">
        <v>17421580.738480862</v>
      </c>
      <c r="AI23" s="4">
        <v>-2075950.5807859292</v>
      </c>
      <c r="AJ23" s="4">
        <v>17421580.738480862</v>
      </c>
    </row>
    <row r="24" spans="1:36" x14ac:dyDescent="0.3">
      <c r="A24">
        <v>2014</v>
      </c>
      <c r="B24" t="s">
        <v>10</v>
      </c>
      <c r="C24" t="s">
        <v>17</v>
      </c>
      <c r="D24" s="2">
        <v>4452378.8899999997</v>
      </c>
      <c r="E24" s="2">
        <v>2572201.0019999999</v>
      </c>
      <c r="F24" s="2">
        <v>7024579.8919999991</v>
      </c>
      <c r="G24" s="2">
        <v>-1880177.8879999998</v>
      </c>
      <c r="H24" s="2">
        <v>2075.14</v>
      </c>
      <c r="I24" s="2">
        <v>6576.3969999999999</v>
      </c>
      <c r="J24" s="2">
        <v>4</v>
      </c>
      <c r="K24" s="2">
        <v>0</v>
      </c>
      <c r="L24" s="2">
        <v>2.6</v>
      </c>
      <c r="M24" s="2">
        <v>4.0999999999999996</v>
      </c>
      <c r="N24" s="2">
        <v>4.3</v>
      </c>
    </row>
    <row r="25" spans="1:36" x14ac:dyDescent="0.3">
      <c r="A25">
        <v>2014</v>
      </c>
      <c r="B25" t="s">
        <v>18</v>
      </c>
      <c r="C25" t="s">
        <v>17</v>
      </c>
      <c r="D25" s="2">
        <v>208823428.627</v>
      </c>
      <c r="E25" s="2">
        <v>234134976.85699999</v>
      </c>
      <c r="F25" s="2">
        <v>442958405.48399997</v>
      </c>
      <c r="G25" s="2">
        <v>25311548.229999989</v>
      </c>
      <c r="H25" s="2">
        <v>11008.87</v>
      </c>
      <c r="I25" s="2">
        <v>30228.017</v>
      </c>
      <c r="J25" s="2">
        <v>5.6</v>
      </c>
      <c r="K25" s="2">
        <v>5</v>
      </c>
      <c r="L25" s="2">
        <v>5.6</v>
      </c>
      <c r="M25" s="2">
        <v>5.7</v>
      </c>
      <c r="N25" s="2">
        <v>5.6</v>
      </c>
      <c r="R25" t="s">
        <v>545</v>
      </c>
      <c r="AB25" t="s">
        <v>545</v>
      </c>
    </row>
    <row r="26" spans="1:36" ht="14.5" thickBot="1" x14ac:dyDescent="0.35">
      <c r="A26">
        <v>2014</v>
      </c>
      <c r="B26" t="s">
        <v>11</v>
      </c>
      <c r="C26" t="s">
        <v>17</v>
      </c>
      <c r="D26" s="2">
        <v>16220180.228</v>
      </c>
      <c r="E26" s="2">
        <v>11451860.539999999</v>
      </c>
      <c r="F26" s="2">
        <v>27672040.767999999</v>
      </c>
      <c r="G26" s="2">
        <v>-4768319.688000001</v>
      </c>
      <c r="H26" s="2">
        <v>1230.53</v>
      </c>
      <c r="I26" s="2">
        <v>51924.182000000001</v>
      </c>
      <c r="J26" s="2">
        <v>2.4</v>
      </c>
      <c r="K26" s="2">
        <v>1.8</v>
      </c>
      <c r="L26" s="2">
        <v>2.6</v>
      </c>
      <c r="M26" s="2">
        <v>2.5</v>
      </c>
      <c r="N26" s="2">
        <v>2.2999999999999998</v>
      </c>
    </row>
    <row r="27" spans="1:36" x14ac:dyDescent="0.3">
      <c r="A27">
        <v>2014</v>
      </c>
      <c r="B27" t="s">
        <v>12</v>
      </c>
      <c r="C27" t="s">
        <v>17</v>
      </c>
      <c r="D27" s="2">
        <v>67718868.518999994</v>
      </c>
      <c r="E27" s="2">
        <v>61809755.229999997</v>
      </c>
      <c r="F27" s="2">
        <v>129528623.74899998</v>
      </c>
      <c r="G27" s="2">
        <v>-5909113.2889999971</v>
      </c>
      <c r="H27" s="2">
        <v>2849.27</v>
      </c>
      <c r="I27" s="2">
        <v>100102.249</v>
      </c>
      <c r="J27" s="2">
        <v>3.6</v>
      </c>
      <c r="K27" s="2">
        <v>2.2999999999999998</v>
      </c>
      <c r="L27" s="2">
        <v>3.5</v>
      </c>
      <c r="M27" s="2">
        <v>3.6</v>
      </c>
      <c r="N27" s="2">
        <v>3.7</v>
      </c>
      <c r="R27" s="6" t="s">
        <v>31</v>
      </c>
      <c r="S27" s="6"/>
      <c r="AB27" s="6" t="s">
        <v>31</v>
      </c>
      <c r="AC27" s="6"/>
    </row>
    <row r="28" spans="1:36" x14ac:dyDescent="0.3">
      <c r="A28">
        <v>2014</v>
      </c>
      <c r="B28" t="s">
        <v>13</v>
      </c>
      <c r="C28" t="s">
        <v>17</v>
      </c>
      <c r="D28" s="2">
        <v>366247321.66000003</v>
      </c>
      <c r="E28" s="2">
        <v>409768670.14300001</v>
      </c>
      <c r="F28" s="2">
        <v>776015991.80299997</v>
      </c>
      <c r="G28" s="2">
        <v>43521348.48299998</v>
      </c>
      <c r="H28" s="2">
        <v>57271.72</v>
      </c>
      <c r="I28" s="2">
        <v>5448.3419999999996</v>
      </c>
      <c r="J28" s="2">
        <v>6.1</v>
      </c>
      <c r="K28" s="2">
        <v>0</v>
      </c>
      <c r="L28" s="2">
        <v>6.7</v>
      </c>
      <c r="M28" s="2">
        <v>6.8</v>
      </c>
      <c r="N28" s="2">
        <v>6.3</v>
      </c>
      <c r="R28" s="3" t="s">
        <v>32</v>
      </c>
      <c r="S28" s="3">
        <v>0.92637925274994115</v>
      </c>
      <c r="AB28" s="3" t="s">
        <v>32</v>
      </c>
      <c r="AC28" s="3">
        <v>0.88271795106137274</v>
      </c>
    </row>
    <row r="29" spans="1:36" x14ac:dyDescent="0.3">
      <c r="A29">
        <v>2014</v>
      </c>
      <c r="B29" t="s">
        <v>14</v>
      </c>
      <c r="C29" t="s">
        <v>17</v>
      </c>
      <c r="D29" s="2">
        <v>227931507.41299999</v>
      </c>
      <c r="E29" s="2">
        <v>227572764.09599999</v>
      </c>
      <c r="F29" s="2">
        <v>455504271.50899994</v>
      </c>
      <c r="G29" s="2">
        <v>-358743.31700000167</v>
      </c>
      <c r="H29" s="2">
        <v>6079.69</v>
      </c>
      <c r="I29" s="2">
        <v>68416.771999999997</v>
      </c>
      <c r="J29" s="2">
        <v>4.5</v>
      </c>
      <c r="K29" s="2">
        <v>2.4</v>
      </c>
      <c r="L29" s="2">
        <v>4.5</v>
      </c>
      <c r="M29" s="2">
        <v>5.3</v>
      </c>
      <c r="N29" s="2">
        <v>4.0999999999999996</v>
      </c>
      <c r="R29" s="3" t="s">
        <v>33</v>
      </c>
      <c r="S29" s="3">
        <v>0.8581785199255394</v>
      </c>
      <c r="AB29" s="3" t="s">
        <v>33</v>
      </c>
      <c r="AC29" s="3">
        <v>0.77919098112598806</v>
      </c>
    </row>
    <row r="30" spans="1:36" x14ac:dyDescent="0.3">
      <c r="A30">
        <v>2014</v>
      </c>
      <c r="B30" t="s">
        <v>15</v>
      </c>
      <c r="C30" t="s">
        <v>17</v>
      </c>
      <c r="D30" s="2">
        <v>884643.23800000001</v>
      </c>
      <c r="E30" s="2">
        <v>15712.300999999999</v>
      </c>
      <c r="F30" s="2">
        <v>900355.53899999999</v>
      </c>
      <c r="G30" s="2">
        <v>-868930.93700000003</v>
      </c>
      <c r="H30" s="2">
        <v>3494.85</v>
      </c>
      <c r="I30" s="2">
        <v>1212.8140000000001</v>
      </c>
      <c r="J30" s="2">
        <v>1.9</v>
      </c>
      <c r="K30" s="2">
        <v>0</v>
      </c>
      <c r="L30" s="2">
        <v>2.2000000000000002</v>
      </c>
      <c r="M30" s="2">
        <v>2.2000000000000002</v>
      </c>
      <c r="N30" s="2">
        <v>2.9</v>
      </c>
      <c r="R30" s="3" t="s">
        <v>34</v>
      </c>
      <c r="S30" s="3">
        <v>0.81748548658334164</v>
      </c>
      <c r="AB30" s="3" t="s">
        <v>34</v>
      </c>
      <c r="AC30" s="3">
        <v>0.74687746616881556</v>
      </c>
    </row>
    <row r="31" spans="1:36" x14ac:dyDescent="0.3">
      <c r="A31">
        <v>2014</v>
      </c>
      <c r="B31" t="s">
        <v>16</v>
      </c>
      <c r="C31" t="s">
        <v>17</v>
      </c>
      <c r="D31" s="2">
        <v>147839047.55899999</v>
      </c>
      <c r="E31" s="2">
        <v>150217138.752</v>
      </c>
      <c r="F31" s="2">
        <v>298056186.31099999</v>
      </c>
      <c r="G31" s="2">
        <v>2378091.1930000186</v>
      </c>
      <c r="H31" s="2">
        <v>2047.43</v>
      </c>
      <c r="I31" s="2">
        <v>92544.914999999994</v>
      </c>
      <c r="J31" s="2">
        <v>3.2</v>
      </c>
      <c r="K31" s="2">
        <v>3</v>
      </c>
      <c r="L31" s="2">
        <v>3.7</v>
      </c>
      <c r="M31" s="2">
        <v>4</v>
      </c>
      <c r="N31" s="2">
        <v>3.3</v>
      </c>
      <c r="R31" s="3" t="s">
        <v>35</v>
      </c>
      <c r="S31" s="3">
        <v>67203185.629279047</v>
      </c>
      <c r="AB31" s="3" t="s">
        <v>35</v>
      </c>
      <c r="AC31" s="3">
        <v>57615969.09587422</v>
      </c>
    </row>
    <row r="32" spans="1:36" ht="14.5" thickBot="1" x14ac:dyDescent="0.35">
      <c r="A32">
        <v>2016</v>
      </c>
      <c r="B32" t="s">
        <v>7</v>
      </c>
      <c r="C32" t="s">
        <v>17</v>
      </c>
      <c r="D32" s="2">
        <v>2678505.8640000001</v>
      </c>
      <c r="E32" s="2">
        <v>4875075.307</v>
      </c>
      <c r="F32" s="2">
        <v>7553581.1710000001</v>
      </c>
      <c r="G32" s="2">
        <v>2196569.443</v>
      </c>
      <c r="H32" s="2">
        <v>27318.05</v>
      </c>
      <c r="I32" s="2">
        <v>423.19600000000003</v>
      </c>
      <c r="J32" s="2">
        <v>4.7</v>
      </c>
      <c r="K32" s="2">
        <v>0</v>
      </c>
      <c r="L32" s="2">
        <v>3.7</v>
      </c>
      <c r="M32" s="2">
        <v>4.0999999999999996</v>
      </c>
      <c r="N32" s="2">
        <v>4.0999999999999996</v>
      </c>
      <c r="R32" s="4" t="s">
        <v>36</v>
      </c>
      <c r="S32" s="4">
        <v>48</v>
      </c>
      <c r="AB32" s="4" t="s">
        <v>36</v>
      </c>
      <c r="AC32" s="4">
        <v>48</v>
      </c>
    </row>
    <row r="33" spans="1:36" x14ac:dyDescent="0.3">
      <c r="A33">
        <v>2016</v>
      </c>
      <c r="B33" t="s">
        <v>8</v>
      </c>
      <c r="C33" t="s">
        <v>17</v>
      </c>
      <c r="D33" s="2">
        <v>14100832</v>
      </c>
      <c r="E33" s="2">
        <v>10069331.577</v>
      </c>
      <c r="F33" s="2">
        <v>24170163.577</v>
      </c>
      <c r="G33" s="2">
        <v>-4031500.4230000004</v>
      </c>
      <c r="H33" s="2">
        <v>1270.48</v>
      </c>
      <c r="I33" s="2">
        <v>15762.37</v>
      </c>
      <c r="J33" s="2">
        <v>3.3</v>
      </c>
      <c r="K33" s="2">
        <v>1.6</v>
      </c>
      <c r="L33" s="2">
        <v>3.7</v>
      </c>
      <c r="M33" s="2">
        <v>3.7</v>
      </c>
      <c r="N33" s="2">
        <v>3.4</v>
      </c>
    </row>
    <row r="34" spans="1:36" ht="14.5" thickBot="1" x14ac:dyDescent="0.35">
      <c r="A34">
        <v>2016</v>
      </c>
      <c r="B34" t="s">
        <v>9</v>
      </c>
      <c r="C34" t="s">
        <v>17</v>
      </c>
      <c r="D34" s="2">
        <v>135652799.792</v>
      </c>
      <c r="E34" s="2">
        <v>144489796.41800001</v>
      </c>
      <c r="F34" s="2">
        <v>280142596.21000004</v>
      </c>
      <c r="G34" s="2">
        <v>8836996.6260000169</v>
      </c>
      <c r="H34" s="2">
        <v>3605.72</v>
      </c>
      <c r="I34" s="2">
        <v>261115.45600000001</v>
      </c>
      <c r="J34" s="2">
        <v>3.7</v>
      </c>
      <c r="K34" s="2">
        <v>3.6</v>
      </c>
      <c r="L34" s="2">
        <v>3.8</v>
      </c>
      <c r="M34" s="2">
        <v>4.4000000000000004</v>
      </c>
      <c r="N34" s="2">
        <v>3.8</v>
      </c>
      <c r="R34" t="s">
        <v>37</v>
      </c>
      <c r="AB34" t="s">
        <v>37</v>
      </c>
    </row>
    <row r="35" spans="1:36" x14ac:dyDescent="0.3">
      <c r="A35">
        <v>2016</v>
      </c>
      <c r="B35" t="s">
        <v>10</v>
      </c>
      <c r="C35" t="s">
        <v>17</v>
      </c>
      <c r="D35" s="2">
        <v>5372368</v>
      </c>
      <c r="E35" s="2">
        <v>4244775</v>
      </c>
      <c r="F35" s="2">
        <v>9617143</v>
      </c>
      <c r="G35" s="2">
        <v>-1127593</v>
      </c>
      <c r="H35" s="2">
        <v>2416.86</v>
      </c>
      <c r="I35" s="2">
        <v>6758.3530000000001</v>
      </c>
      <c r="J35" s="2">
        <v>3.4</v>
      </c>
      <c r="K35" s="2">
        <v>0</v>
      </c>
      <c r="L35" s="2">
        <v>2</v>
      </c>
      <c r="M35" s="2">
        <v>3.8</v>
      </c>
      <c r="N35" s="2">
        <v>3.7</v>
      </c>
      <c r="R35" s="5"/>
      <c r="S35" s="5" t="s">
        <v>41</v>
      </c>
      <c r="T35" s="5" t="s">
        <v>42</v>
      </c>
      <c r="U35" s="5" t="s">
        <v>43</v>
      </c>
      <c r="V35" s="5" t="s">
        <v>44</v>
      </c>
      <c r="W35" s="5" t="s">
        <v>45</v>
      </c>
      <c r="AB35" s="5"/>
      <c r="AC35" s="5" t="s">
        <v>41</v>
      </c>
      <c r="AD35" s="5" t="s">
        <v>42</v>
      </c>
      <c r="AE35" s="5" t="s">
        <v>43</v>
      </c>
      <c r="AF35" s="5" t="s">
        <v>44</v>
      </c>
      <c r="AG35" s="5" t="s">
        <v>45</v>
      </c>
    </row>
    <row r="36" spans="1:36" x14ac:dyDescent="0.3">
      <c r="A36">
        <v>2016</v>
      </c>
      <c r="B36" t="s">
        <v>18</v>
      </c>
      <c r="C36" t="s">
        <v>17</v>
      </c>
      <c r="D36" s="2">
        <v>168375228.23300001</v>
      </c>
      <c r="E36" s="2">
        <v>189414073.15400001</v>
      </c>
      <c r="F36" s="2">
        <v>357789301.38700002</v>
      </c>
      <c r="G36" s="2">
        <v>21038844.921000004</v>
      </c>
      <c r="H36" s="2">
        <v>9380.98</v>
      </c>
      <c r="I36" s="2">
        <v>31187.264999999999</v>
      </c>
      <c r="J36" s="2">
        <v>5.7</v>
      </c>
      <c r="K36" s="2">
        <v>5.0999999999999996</v>
      </c>
      <c r="L36" s="2">
        <v>5.6</v>
      </c>
      <c r="M36" s="2">
        <v>5.7</v>
      </c>
      <c r="N36" s="2">
        <v>5.6</v>
      </c>
      <c r="R36" s="3" t="s">
        <v>38</v>
      </c>
      <c r="S36" s="3">
        <v>6</v>
      </c>
      <c r="T36" s="3">
        <v>1.1477958171372617E+18</v>
      </c>
      <c r="U36" s="3">
        <v>1.9129930285621027E+17</v>
      </c>
      <c r="V36" s="3">
        <v>42.357826447198143</v>
      </c>
      <c r="W36" s="3">
        <v>4.8582837076147456E-16</v>
      </c>
      <c r="AB36" s="3" t="s">
        <v>38</v>
      </c>
      <c r="AC36" s="3">
        <v>6</v>
      </c>
      <c r="AD36" s="3">
        <v>4.8028243955150586E+17</v>
      </c>
      <c r="AE36" s="3">
        <v>8.0047073258584304E+16</v>
      </c>
      <c r="AF36" s="3">
        <v>24.113470235556491</v>
      </c>
      <c r="AG36" s="3">
        <v>5.3785356692350582E-12</v>
      </c>
    </row>
    <row r="37" spans="1:36" x14ac:dyDescent="0.3">
      <c r="A37">
        <v>2016</v>
      </c>
      <c r="B37" t="s">
        <v>12</v>
      </c>
      <c r="C37" t="s">
        <v>17</v>
      </c>
      <c r="D37" s="2">
        <v>85908572.115999997</v>
      </c>
      <c r="E37" s="2">
        <v>56312747.947999999</v>
      </c>
      <c r="F37" s="2">
        <v>142221320.06400001</v>
      </c>
      <c r="G37" s="2">
        <v>-29595824.167999998</v>
      </c>
      <c r="H37" s="2">
        <v>2953.21</v>
      </c>
      <c r="I37" s="2">
        <v>103320.22199999999</v>
      </c>
      <c r="J37" s="2">
        <v>3.3</v>
      </c>
      <c r="K37" s="2">
        <v>2.2000000000000002</v>
      </c>
      <c r="L37" s="2">
        <v>3.2</v>
      </c>
      <c r="M37" s="2">
        <v>3.7</v>
      </c>
      <c r="N37" s="2">
        <v>3.3</v>
      </c>
      <c r="R37" s="3" t="s">
        <v>39</v>
      </c>
      <c r="S37" s="3">
        <v>42</v>
      </c>
      <c r="T37" s="3">
        <v>1.8968326266638019E+17</v>
      </c>
      <c r="U37" s="3">
        <v>4516268158723338</v>
      </c>
      <c r="V37" s="3"/>
      <c r="W37" s="3"/>
      <c r="AB37" s="3" t="s">
        <v>39</v>
      </c>
      <c r="AC37" s="3">
        <v>41</v>
      </c>
      <c r="AD37" s="3">
        <v>1.3610359568912608E+17</v>
      </c>
      <c r="AE37" s="3">
        <v>3319599894856733.5</v>
      </c>
      <c r="AF37" s="3"/>
      <c r="AG37" s="3"/>
    </row>
    <row r="38" spans="1:36" ht="14.5" thickBot="1" x14ac:dyDescent="0.35">
      <c r="A38">
        <v>2016</v>
      </c>
      <c r="B38" t="s">
        <v>13</v>
      </c>
      <c r="C38" t="s">
        <v>17</v>
      </c>
      <c r="D38" s="2">
        <v>291908368.78500003</v>
      </c>
      <c r="E38" s="2">
        <v>338081970.454</v>
      </c>
      <c r="F38" s="2">
        <v>629990339.23900008</v>
      </c>
      <c r="G38" s="2">
        <v>46173601.66899997</v>
      </c>
      <c r="H38" s="2">
        <v>56454.74</v>
      </c>
      <c r="I38" s="2">
        <v>5622.4549999999999</v>
      </c>
      <c r="J38" s="2">
        <v>6.2</v>
      </c>
      <c r="K38" s="2">
        <v>5.7</v>
      </c>
      <c r="L38" s="2">
        <v>6.7</v>
      </c>
      <c r="M38" s="2">
        <v>6.8</v>
      </c>
      <c r="N38" s="2">
        <v>6.4</v>
      </c>
      <c r="R38" s="4" t="s">
        <v>4</v>
      </c>
      <c r="S38" s="4">
        <v>48</v>
      </c>
      <c r="T38" s="4">
        <v>1.3374790798036419E+18</v>
      </c>
      <c r="U38" s="4"/>
      <c r="V38" s="4"/>
      <c r="W38" s="4"/>
      <c r="AB38" s="4" t="s">
        <v>4</v>
      </c>
      <c r="AC38" s="4">
        <v>47</v>
      </c>
      <c r="AD38" s="4">
        <v>6.1638603524063194E+17</v>
      </c>
      <c r="AE38" s="4"/>
      <c r="AF38" s="4"/>
      <c r="AG38" s="4"/>
    </row>
    <row r="39" spans="1:36" ht="14.5" thickBot="1" x14ac:dyDescent="0.35">
      <c r="A39">
        <v>2016</v>
      </c>
      <c r="B39" t="s">
        <v>14</v>
      </c>
      <c r="C39" t="s">
        <v>17</v>
      </c>
      <c r="D39" s="2">
        <v>195714246.16800001</v>
      </c>
      <c r="E39" s="2">
        <v>213593429.868</v>
      </c>
      <c r="F39" s="2">
        <v>409307676.03600001</v>
      </c>
      <c r="G39" s="2">
        <v>17879183.699999988</v>
      </c>
      <c r="H39" s="2">
        <v>6113.8</v>
      </c>
      <c r="I39" s="2">
        <v>68863.513999999996</v>
      </c>
      <c r="J39" s="2">
        <v>4.4000000000000004</v>
      </c>
      <c r="K39" s="2">
        <v>2.4</v>
      </c>
      <c r="L39" s="2">
        <v>4.5</v>
      </c>
      <c r="M39" s="2">
        <v>5.0999999999999996</v>
      </c>
      <c r="N39" s="2">
        <v>4</v>
      </c>
    </row>
    <row r="40" spans="1:36" x14ac:dyDescent="0.3">
      <c r="A40">
        <v>2016</v>
      </c>
      <c r="B40" t="s">
        <v>16</v>
      </c>
      <c r="C40" t="s">
        <v>17</v>
      </c>
      <c r="D40" s="2">
        <v>174978350.264</v>
      </c>
      <c r="E40" s="2">
        <v>176580786.63499999</v>
      </c>
      <c r="F40" s="2">
        <v>351559136.89899999</v>
      </c>
      <c r="G40" s="2">
        <v>1602436.3709999919</v>
      </c>
      <c r="H40" s="2">
        <v>2172.0100000000002</v>
      </c>
      <c r="I40" s="2">
        <v>94569.072</v>
      </c>
      <c r="J40" s="2">
        <v>3.3</v>
      </c>
      <c r="K40" s="2">
        <v>3.2</v>
      </c>
      <c r="L40" s="2">
        <v>3.9</v>
      </c>
      <c r="M40" s="2">
        <v>4.2</v>
      </c>
      <c r="N40" s="2">
        <v>3.5</v>
      </c>
      <c r="R40" s="5"/>
      <c r="S40" s="5" t="s">
        <v>46</v>
      </c>
      <c r="T40" s="5" t="s">
        <v>35</v>
      </c>
      <c r="U40" s="5" t="s">
        <v>47</v>
      </c>
      <c r="V40" s="5" t="s">
        <v>48</v>
      </c>
      <c r="W40" s="5" t="s">
        <v>49</v>
      </c>
      <c r="X40" s="5" t="s">
        <v>50</v>
      </c>
      <c r="Y40" s="5" t="s">
        <v>51</v>
      </c>
      <c r="Z40" s="5" t="s">
        <v>52</v>
      </c>
      <c r="AB40" s="5"/>
      <c r="AC40" s="5" t="s">
        <v>46</v>
      </c>
      <c r="AD40" s="5" t="s">
        <v>35</v>
      </c>
      <c r="AE40" s="5" t="s">
        <v>47</v>
      </c>
      <c r="AF40" s="5" t="s">
        <v>48</v>
      </c>
      <c r="AG40" s="5" t="s">
        <v>49</v>
      </c>
      <c r="AH40" s="5" t="s">
        <v>50</v>
      </c>
      <c r="AI40" s="5" t="s">
        <v>51</v>
      </c>
      <c r="AJ40" s="5" t="s">
        <v>52</v>
      </c>
    </row>
    <row r="41" spans="1:36" x14ac:dyDescent="0.3">
      <c r="A41">
        <v>2018</v>
      </c>
      <c r="B41" t="s">
        <v>7</v>
      </c>
      <c r="C41" t="s">
        <v>17</v>
      </c>
      <c r="D41" s="2">
        <v>5230000</v>
      </c>
      <c r="E41" s="2">
        <v>5430000</v>
      </c>
      <c r="F41" s="2">
        <v>10660000</v>
      </c>
      <c r="G41" s="2">
        <v>200000</v>
      </c>
      <c r="H41" s="2">
        <v>32413.919999999998</v>
      </c>
      <c r="I41" s="2">
        <v>434.07600000000002</v>
      </c>
      <c r="J41" s="2">
        <v>4.8</v>
      </c>
      <c r="K41" s="2">
        <v>0</v>
      </c>
      <c r="L41" s="2">
        <v>3.9</v>
      </c>
      <c r="M41" s="2">
        <v>4.5</v>
      </c>
      <c r="N41" s="2">
        <v>4.4000000000000004</v>
      </c>
      <c r="R41" s="3" t="s">
        <v>40</v>
      </c>
      <c r="S41" s="3">
        <v>0</v>
      </c>
      <c r="T41" s="3" t="e">
        <v>#N/A</v>
      </c>
      <c r="U41" s="3" t="e">
        <v>#N/A</v>
      </c>
      <c r="V41" s="3" t="e">
        <v>#N/A</v>
      </c>
      <c r="W41" s="3" t="e">
        <v>#N/A</v>
      </c>
      <c r="X41" s="3" t="e">
        <v>#N/A</v>
      </c>
      <c r="Y41" s="3" t="e">
        <v>#N/A</v>
      </c>
      <c r="Z41" s="3" t="e">
        <v>#N/A</v>
      </c>
      <c r="AB41" s="3" t="s">
        <v>40</v>
      </c>
      <c r="AC41" s="3">
        <v>-191349563.35093963</v>
      </c>
      <c r="AD41" s="3">
        <v>47628876.984430529</v>
      </c>
      <c r="AE41" s="3">
        <v>-4.0175115490018829</v>
      </c>
      <c r="AF41" s="3">
        <v>2.4511724529231634E-4</v>
      </c>
      <c r="AG41" s="3">
        <v>-287538031.79710943</v>
      </c>
      <c r="AH41" s="3">
        <v>-95161094.904769853</v>
      </c>
      <c r="AI41" s="3">
        <v>-287538031.79710943</v>
      </c>
      <c r="AJ41" s="3">
        <v>-95161094.904769853</v>
      </c>
    </row>
    <row r="42" spans="1:36" x14ac:dyDescent="0.3">
      <c r="A42">
        <v>2018</v>
      </c>
      <c r="B42" t="s">
        <v>8</v>
      </c>
      <c r="C42" t="s">
        <v>17</v>
      </c>
      <c r="D42" s="2">
        <v>19070000</v>
      </c>
      <c r="E42" s="2">
        <v>14349999.397</v>
      </c>
      <c r="F42" s="2">
        <v>33419999.397</v>
      </c>
      <c r="G42" s="2">
        <v>-4720000.6030000001</v>
      </c>
      <c r="H42" s="2">
        <v>1508.82</v>
      </c>
      <c r="I42" s="2">
        <v>16245.728999999999</v>
      </c>
      <c r="J42" s="2">
        <v>3.2</v>
      </c>
      <c r="K42" s="2">
        <v>1.6</v>
      </c>
      <c r="L42" s="2">
        <v>3.7</v>
      </c>
      <c r="M42" s="2">
        <v>3.7</v>
      </c>
      <c r="N42" s="2">
        <v>3.4</v>
      </c>
      <c r="R42" s="3" t="s">
        <v>5</v>
      </c>
      <c r="S42" s="3">
        <v>2895.1777234962642</v>
      </c>
      <c r="T42" s="3">
        <v>741.32936920579209</v>
      </c>
      <c r="U42" s="3">
        <v>3.9053865174638274</v>
      </c>
      <c r="V42" s="7">
        <v>3.3543578266832238E-4</v>
      </c>
      <c r="W42" s="3">
        <v>1399.1144877401148</v>
      </c>
      <c r="X42" s="3">
        <v>4391.2409592524136</v>
      </c>
      <c r="Y42" s="3">
        <v>1399.1144877401148</v>
      </c>
      <c r="Z42" s="3">
        <v>4391.2409592524136</v>
      </c>
      <c r="AB42" s="3" t="s">
        <v>5</v>
      </c>
      <c r="AC42" s="3">
        <v>1048.9419334275174</v>
      </c>
      <c r="AD42" s="3">
        <v>784.30498048890342</v>
      </c>
      <c r="AE42" s="3">
        <v>1.3374158771421421</v>
      </c>
      <c r="AF42" s="3">
        <v>0.18845940667089178</v>
      </c>
      <c r="AG42" s="3">
        <v>-534.99410799104771</v>
      </c>
      <c r="AH42" s="3">
        <v>2632.8779748460825</v>
      </c>
      <c r="AI42" s="3">
        <v>-534.99410799104771</v>
      </c>
      <c r="AJ42" s="3">
        <v>2632.8779748460825</v>
      </c>
    </row>
    <row r="43" spans="1:36" x14ac:dyDescent="0.3">
      <c r="A43">
        <v>2018</v>
      </c>
      <c r="B43" t="s">
        <v>9</v>
      </c>
      <c r="C43" t="s">
        <v>17</v>
      </c>
      <c r="D43" s="2">
        <v>188711171.618</v>
      </c>
      <c r="E43" s="2">
        <v>180215034.44</v>
      </c>
      <c r="F43" s="2">
        <v>368926206.05799997</v>
      </c>
      <c r="G43" s="2">
        <v>-8496137.1780000031</v>
      </c>
      <c r="H43" s="2">
        <v>3870.56</v>
      </c>
      <c r="I43" s="2">
        <v>266794.98</v>
      </c>
      <c r="J43" s="2">
        <v>4.0999999999999996</v>
      </c>
      <c r="K43" s="2">
        <v>4.2</v>
      </c>
      <c r="L43" s="2">
        <v>4</v>
      </c>
      <c r="M43" s="2">
        <v>4.8</v>
      </c>
      <c r="N43" s="2">
        <v>4.0999999999999996</v>
      </c>
      <c r="R43" s="3" t="s">
        <v>6</v>
      </c>
      <c r="S43" s="3">
        <v>103.95207649922756</v>
      </c>
      <c r="T43" s="3">
        <v>158.14035950155716</v>
      </c>
      <c r="U43" s="3">
        <v>0.65734058545759144</v>
      </c>
      <c r="V43" s="3">
        <v>0.51454837515387752</v>
      </c>
      <c r="W43" s="3">
        <v>-215.18808948799617</v>
      </c>
      <c r="X43" s="3">
        <v>423.09224248645125</v>
      </c>
      <c r="Y43" s="3">
        <v>-215.18808948799617</v>
      </c>
      <c r="Z43" s="3">
        <v>423.09224248645125</v>
      </c>
      <c r="AB43" s="3" t="s">
        <v>6</v>
      </c>
      <c r="AC43" s="3">
        <v>298.37883301094934</v>
      </c>
      <c r="AD43" s="3">
        <v>143.9583408834261</v>
      </c>
      <c r="AE43" s="3">
        <v>2.0726748528768413</v>
      </c>
      <c r="AF43" s="7">
        <v>4.4528878077536194E-2</v>
      </c>
      <c r="AG43" s="3">
        <v>7.649065560104475</v>
      </c>
      <c r="AH43" s="3">
        <v>589.10860046179414</v>
      </c>
      <c r="AI43" s="3">
        <v>7.649065560104475</v>
      </c>
      <c r="AJ43" s="3">
        <v>589.10860046179414</v>
      </c>
    </row>
    <row r="44" spans="1:36" x14ac:dyDescent="0.3">
      <c r="A44">
        <v>2018</v>
      </c>
      <c r="B44" t="s">
        <v>10</v>
      </c>
      <c r="C44" t="s">
        <v>17</v>
      </c>
      <c r="D44" s="2">
        <v>6340000</v>
      </c>
      <c r="E44" s="2">
        <v>5260000</v>
      </c>
      <c r="F44" s="2">
        <v>11600000</v>
      </c>
      <c r="G44" s="2">
        <v>-1080000</v>
      </c>
      <c r="H44" s="2">
        <v>2720.32</v>
      </c>
      <c r="I44" s="2">
        <v>6961.21</v>
      </c>
      <c r="J44" s="2">
        <v>3.3</v>
      </c>
      <c r="K44" s="2">
        <v>0</v>
      </c>
      <c r="L44" s="2">
        <v>2.2999999999999998</v>
      </c>
      <c r="M44" s="2">
        <v>3.8</v>
      </c>
      <c r="N44" s="2">
        <v>3.8</v>
      </c>
      <c r="R44" s="3" t="s">
        <v>541</v>
      </c>
      <c r="S44" s="3">
        <v>-82779841.420621574</v>
      </c>
      <c r="T44" s="3">
        <v>23958360.545377895</v>
      </c>
      <c r="U44" s="3">
        <v>-3.455154674036812</v>
      </c>
      <c r="V44" s="7">
        <v>1.2702231131906606E-3</v>
      </c>
      <c r="W44" s="3">
        <v>-131129770.46677607</v>
      </c>
      <c r="X44" s="3">
        <v>-34429912.374467075</v>
      </c>
      <c r="Y44" s="3">
        <v>-131129770.46677607</v>
      </c>
      <c r="Z44" s="3">
        <v>-34429912.374467075</v>
      </c>
      <c r="AB44" s="3" t="s">
        <v>541</v>
      </c>
      <c r="AC44" s="3">
        <v>-52487889.022880927</v>
      </c>
      <c r="AD44" s="3">
        <v>21880623.065759968</v>
      </c>
      <c r="AE44" s="3">
        <v>-2.398829725512567</v>
      </c>
      <c r="AF44" s="7">
        <v>2.1079229825713839E-2</v>
      </c>
      <c r="AG44" s="3">
        <v>-96676703.76296778</v>
      </c>
      <c r="AH44" s="3">
        <v>-8299074.2827940732</v>
      </c>
      <c r="AI44" s="3">
        <v>-96676703.76296778</v>
      </c>
      <c r="AJ44" s="3">
        <v>-8299074.2827940732</v>
      </c>
    </row>
    <row r="45" spans="1:36" x14ac:dyDescent="0.3">
      <c r="A45">
        <v>2018</v>
      </c>
      <c r="B45" t="s">
        <v>18</v>
      </c>
      <c r="C45" t="s">
        <v>17</v>
      </c>
      <c r="D45" s="2">
        <v>217358263.56</v>
      </c>
      <c r="E45" s="2">
        <v>247323665.35699999</v>
      </c>
      <c r="F45" s="2">
        <v>464681928.917</v>
      </c>
      <c r="G45" s="2">
        <v>29965401.796999991</v>
      </c>
      <c r="H45" s="2">
        <v>10941.75</v>
      </c>
      <c r="I45" s="2">
        <v>32042.457999999999</v>
      </c>
      <c r="J45" s="2">
        <v>5.3</v>
      </c>
      <c r="K45" s="2">
        <v>5</v>
      </c>
      <c r="L45" s="2">
        <v>5.4</v>
      </c>
      <c r="M45" s="2">
        <v>5.7</v>
      </c>
      <c r="N45" s="2">
        <v>5.3</v>
      </c>
      <c r="R45" s="3" t="s">
        <v>542</v>
      </c>
      <c r="S45" s="3">
        <v>29587304.400098842</v>
      </c>
      <c r="T45" s="3">
        <v>7473781.0562888859</v>
      </c>
      <c r="U45" s="3">
        <v>3.9588133740153273</v>
      </c>
      <c r="V45" s="7">
        <v>2.8522304963110655E-4</v>
      </c>
      <c r="W45" s="3">
        <v>14504603.599531122</v>
      </c>
      <c r="X45" s="3">
        <v>44670005.200666562</v>
      </c>
      <c r="Y45" s="3">
        <v>14504603.599531122</v>
      </c>
      <c r="Z45" s="3">
        <v>44670005.200666562</v>
      </c>
      <c r="AB45" s="3" t="s">
        <v>542</v>
      </c>
      <c r="AC45" s="3">
        <v>13881722.565826325</v>
      </c>
      <c r="AD45" s="3">
        <v>7505960.0320451492</v>
      </c>
      <c r="AE45" s="3">
        <v>1.8494266564917974</v>
      </c>
      <c r="AF45" s="7">
        <v>7.1614194462680122E-2</v>
      </c>
      <c r="AG45" s="3">
        <v>-1276871.2413843237</v>
      </c>
      <c r="AH45" s="3">
        <v>29040316.373036973</v>
      </c>
      <c r="AI45" s="3">
        <v>-1276871.2413843237</v>
      </c>
      <c r="AJ45" s="3">
        <v>29040316.373036973</v>
      </c>
    </row>
    <row r="46" spans="1:36" x14ac:dyDescent="0.3">
      <c r="A46">
        <v>2018</v>
      </c>
      <c r="B46" t="s">
        <v>12</v>
      </c>
      <c r="C46" t="s">
        <v>17</v>
      </c>
      <c r="D46" s="2">
        <v>115038016.455</v>
      </c>
      <c r="E46" s="2">
        <v>67487668.297999993</v>
      </c>
      <c r="F46" s="2">
        <v>182525684.75299999</v>
      </c>
      <c r="G46" s="2">
        <v>-47550348.157000005</v>
      </c>
      <c r="H46" s="2">
        <v>3103.62</v>
      </c>
      <c r="I46" s="2">
        <v>106512.07399999999</v>
      </c>
      <c r="J46" s="2">
        <v>3.1</v>
      </c>
      <c r="K46" s="2">
        <v>1.9</v>
      </c>
      <c r="L46" s="2">
        <v>2.9</v>
      </c>
      <c r="M46" s="2">
        <v>2.9</v>
      </c>
      <c r="N46" s="2">
        <v>3</v>
      </c>
      <c r="R46" s="3" t="s">
        <v>543</v>
      </c>
      <c r="S46" s="3">
        <v>-9557553.9210530594</v>
      </c>
      <c r="T46" s="3">
        <v>17714713.221972581</v>
      </c>
      <c r="U46" s="3">
        <v>-0.53952631359554126</v>
      </c>
      <c r="V46" s="3">
        <v>0.59237277711435099</v>
      </c>
      <c r="W46" s="3">
        <v>-45307292.544991925</v>
      </c>
      <c r="X46" s="3">
        <v>26192184.702885807</v>
      </c>
      <c r="Y46" s="3">
        <v>-45307292.544991925</v>
      </c>
      <c r="Z46" s="3">
        <v>26192184.702885807</v>
      </c>
      <c r="AB46" s="3" t="s">
        <v>543</v>
      </c>
      <c r="AC46" s="3">
        <v>13726054.45410612</v>
      </c>
      <c r="AD46" s="3">
        <v>16255744.268752189</v>
      </c>
      <c r="AE46" s="3">
        <v>0.84438179065668517</v>
      </c>
      <c r="AF46" s="3">
        <v>0.40335628609994334</v>
      </c>
      <c r="AG46" s="3">
        <v>-19103087.101656526</v>
      </c>
      <c r="AH46" s="3">
        <v>46555196.009868763</v>
      </c>
      <c r="AI46" s="3">
        <v>-19103087.101656526</v>
      </c>
      <c r="AJ46" s="3">
        <v>46555196.009868763</v>
      </c>
    </row>
    <row r="47" spans="1:36" ht="14.5" thickBot="1" x14ac:dyDescent="0.35">
      <c r="A47">
        <v>2018</v>
      </c>
      <c r="B47" t="s">
        <v>13</v>
      </c>
      <c r="C47" t="s">
        <v>17</v>
      </c>
      <c r="D47" s="2">
        <v>370658225.63800001</v>
      </c>
      <c r="E47" s="2">
        <v>412648736.26300001</v>
      </c>
      <c r="F47" s="2">
        <v>783306961.90100002</v>
      </c>
      <c r="G47" s="2">
        <v>41990510.625</v>
      </c>
      <c r="H47" s="2">
        <v>64041.42</v>
      </c>
      <c r="I47" s="2">
        <v>5791.9009999999998</v>
      </c>
      <c r="J47" s="2">
        <v>6.3</v>
      </c>
      <c r="K47" s="2">
        <v>5.9</v>
      </c>
      <c r="L47" s="2">
        <v>6.7</v>
      </c>
      <c r="M47" s="2">
        <v>6.9</v>
      </c>
      <c r="N47" s="2">
        <v>6.4</v>
      </c>
      <c r="R47" s="4" t="s">
        <v>544</v>
      </c>
      <c r="S47" s="4">
        <v>86360075.227642193</v>
      </c>
      <c r="T47" s="4">
        <v>27720229.989897583</v>
      </c>
      <c r="U47" s="4">
        <v>3.1154169809960246</v>
      </c>
      <c r="V47" s="8">
        <v>3.3061567572194536E-3</v>
      </c>
      <c r="W47" s="4">
        <v>30418386.287110724</v>
      </c>
      <c r="X47" s="4">
        <v>142301764.16817367</v>
      </c>
      <c r="Y47" s="4">
        <v>30418386.287110724</v>
      </c>
      <c r="Z47" s="4">
        <v>142301764.16817367</v>
      </c>
      <c r="AB47" s="4" t="s">
        <v>544</v>
      </c>
      <c r="AC47" s="4">
        <v>89827930.87248899</v>
      </c>
      <c r="AD47" s="4">
        <v>23781328.393972982</v>
      </c>
      <c r="AE47" s="4">
        <v>3.7772461396754657</v>
      </c>
      <c r="AF47" s="8">
        <v>5.0461824846539753E-4</v>
      </c>
      <c r="AG47" s="4">
        <v>41800563.849339731</v>
      </c>
      <c r="AH47" s="4">
        <v>137855297.89563826</v>
      </c>
      <c r="AI47" s="4">
        <v>41800563.849339731</v>
      </c>
      <c r="AJ47" s="4">
        <v>137855297.89563826</v>
      </c>
    </row>
    <row r="48" spans="1:36" x14ac:dyDescent="0.3">
      <c r="A48">
        <v>2018</v>
      </c>
      <c r="B48" t="s">
        <v>14</v>
      </c>
      <c r="C48" t="s">
        <v>17</v>
      </c>
      <c r="D48" s="2">
        <v>249173519.01800001</v>
      </c>
      <c r="E48" s="2">
        <v>252485154.11500001</v>
      </c>
      <c r="F48" s="2">
        <v>501658673.13300002</v>
      </c>
      <c r="G48" s="2">
        <v>3311635.0970000029</v>
      </c>
      <c r="H48" s="2">
        <v>7187.19</v>
      </c>
      <c r="I48" s="2">
        <v>69183.172999999995</v>
      </c>
      <c r="J48" s="2">
        <v>4.3</v>
      </c>
      <c r="K48" s="2">
        <v>2.6</v>
      </c>
      <c r="L48" s="2">
        <v>4.3</v>
      </c>
      <c r="M48" s="2">
        <v>5.2</v>
      </c>
      <c r="N48" s="2">
        <v>4.0999999999999996</v>
      </c>
    </row>
    <row r="49" spans="1:36" x14ac:dyDescent="0.3">
      <c r="A49">
        <v>2018</v>
      </c>
      <c r="B49" t="s">
        <v>16</v>
      </c>
      <c r="C49" t="s">
        <v>17</v>
      </c>
      <c r="D49" s="2">
        <v>246154037.90000001</v>
      </c>
      <c r="E49" s="2">
        <v>246546998.28799999</v>
      </c>
      <c r="F49" s="2">
        <v>492701036.18799996</v>
      </c>
      <c r="G49" s="2">
        <v>392960.38799998164</v>
      </c>
      <c r="H49" s="2">
        <v>2551.12</v>
      </c>
      <c r="I49" s="2">
        <v>96491.145999999993</v>
      </c>
      <c r="J49" s="2">
        <v>3.4</v>
      </c>
      <c r="K49" s="2">
        <v>3</v>
      </c>
      <c r="L49" s="2">
        <v>3.7</v>
      </c>
      <c r="M49" s="2">
        <v>3.8</v>
      </c>
      <c r="N49" s="2">
        <v>3.6</v>
      </c>
      <c r="R49" t="s">
        <v>546</v>
      </c>
      <c r="AB49" t="s">
        <v>546</v>
      </c>
    </row>
    <row r="50" spans="1:36" ht="14.5" thickBot="1" x14ac:dyDescent="0.35"/>
    <row r="51" spans="1:36" x14ac:dyDescent="0.3">
      <c r="R51" s="6" t="s">
        <v>31</v>
      </c>
      <c r="S51" s="6"/>
      <c r="AB51" s="6" t="s">
        <v>31</v>
      </c>
      <c r="AC51" s="6"/>
    </row>
    <row r="52" spans="1:36" x14ac:dyDescent="0.3">
      <c r="R52" s="3" t="s">
        <v>32</v>
      </c>
      <c r="S52" s="3">
        <v>0.92934076967987878</v>
      </c>
      <c r="AB52" s="3" t="s">
        <v>32</v>
      </c>
      <c r="AC52" s="3">
        <v>0.90534053987068841</v>
      </c>
    </row>
    <row r="53" spans="1:36" x14ac:dyDescent="0.3">
      <c r="R53" s="3" t="s">
        <v>33</v>
      </c>
      <c r="S53" s="3">
        <v>0.86367426618918952</v>
      </c>
      <c r="AB53" s="3" t="s">
        <v>33</v>
      </c>
      <c r="AC53" s="3">
        <v>0.81964149313334955</v>
      </c>
    </row>
    <row r="54" spans="1:36" x14ac:dyDescent="0.3">
      <c r="R54" s="3" t="s">
        <v>34</v>
      </c>
      <c r="S54" s="3">
        <v>0.82363548835456923</v>
      </c>
      <c r="AB54" s="3" t="s">
        <v>34</v>
      </c>
      <c r="AC54" s="3">
        <v>0.7932475652992057</v>
      </c>
    </row>
    <row r="55" spans="1:36" x14ac:dyDescent="0.3">
      <c r="R55" s="3" t="s">
        <v>35</v>
      </c>
      <c r="S55" s="3">
        <v>70570509.897197351</v>
      </c>
      <c r="AB55" s="3" t="s">
        <v>35</v>
      </c>
      <c r="AC55" s="3">
        <v>57346436.375761226</v>
      </c>
    </row>
    <row r="56" spans="1:36" ht="14.5" thickBot="1" x14ac:dyDescent="0.35">
      <c r="R56" s="4" t="s">
        <v>36</v>
      </c>
      <c r="S56" s="4">
        <v>48</v>
      </c>
      <c r="AB56" s="4" t="s">
        <v>36</v>
      </c>
      <c r="AC56" s="4">
        <v>48</v>
      </c>
    </row>
    <row r="58" spans="1:36" ht="14.5" thickBot="1" x14ac:dyDescent="0.35">
      <c r="R58" t="s">
        <v>37</v>
      </c>
      <c r="AB58" t="s">
        <v>37</v>
      </c>
    </row>
    <row r="59" spans="1:36" x14ac:dyDescent="0.3">
      <c r="R59" s="5"/>
      <c r="S59" s="5" t="s">
        <v>41</v>
      </c>
      <c r="T59" s="5" t="s">
        <v>42</v>
      </c>
      <c r="U59" s="5" t="s">
        <v>43</v>
      </c>
      <c r="V59" s="5" t="s">
        <v>44</v>
      </c>
      <c r="W59" s="5" t="s">
        <v>45</v>
      </c>
      <c r="AB59" s="5"/>
      <c r="AC59" s="5" t="s">
        <v>41</v>
      </c>
      <c r="AD59" s="5" t="s">
        <v>42</v>
      </c>
      <c r="AE59" s="5" t="s">
        <v>43</v>
      </c>
      <c r="AF59" s="5" t="s">
        <v>44</v>
      </c>
      <c r="AG59" s="5" t="s">
        <v>45</v>
      </c>
    </row>
    <row r="60" spans="1:36" x14ac:dyDescent="0.3">
      <c r="R60" s="3" t="s">
        <v>38</v>
      </c>
      <c r="S60" s="3">
        <v>6</v>
      </c>
      <c r="T60" s="3">
        <v>1.3251588360322903E+18</v>
      </c>
      <c r="U60" s="3">
        <v>2.2085980600538173E+17</v>
      </c>
      <c r="V60" s="3">
        <v>44.347605505754501</v>
      </c>
      <c r="W60" s="3">
        <v>2.1806551924152984E-16</v>
      </c>
      <c r="AB60" s="3" t="s">
        <v>38</v>
      </c>
      <c r="AC60" s="3">
        <v>6</v>
      </c>
      <c r="AD60" s="3">
        <v>6.1275100400840614E+17</v>
      </c>
      <c r="AE60" s="3">
        <v>1.0212516733473435E+17</v>
      </c>
      <c r="AF60" s="3">
        <v>31.054168908995688</v>
      </c>
      <c r="AG60" s="3">
        <v>9.3438304872766189E-14</v>
      </c>
    </row>
    <row r="61" spans="1:36" x14ac:dyDescent="0.3">
      <c r="R61" s="3" t="s">
        <v>39</v>
      </c>
      <c r="S61" s="3">
        <v>42</v>
      </c>
      <c r="T61" s="3">
        <v>2.0916826842031808E+17</v>
      </c>
      <c r="U61" s="3">
        <v>4980196867150430</v>
      </c>
      <c r="V61" s="3"/>
      <c r="W61" s="3"/>
      <c r="AB61" s="3" t="s">
        <v>39</v>
      </c>
      <c r="AC61" s="3">
        <v>41</v>
      </c>
      <c r="AD61" s="3">
        <v>1.3483316436496845E+17</v>
      </c>
      <c r="AE61" s="3">
        <v>3288613764999230.5</v>
      </c>
      <c r="AF61" s="3"/>
      <c r="AG61" s="3"/>
    </row>
    <row r="62" spans="1:36" ht="14.5" thickBot="1" x14ac:dyDescent="0.35">
      <c r="R62" s="4" t="s">
        <v>4</v>
      </c>
      <c r="S62" s="4">
        <v>48</v>
      </c>
      <c r="T62" s="4">
        <v>1.5343271044526085E+18</v>
      </c>
      <c r="U62" s="4"/>
      <c r="V62" s="4"/>
      <c r="W62" s="4"/>
      <c r="AB62" s="4" t="s">
        <v>4</v>
      </c>
      <c r="AC62" s="4">
        <v>47</v>
      </c>
      <c r="AD62" s="4">
        <v>7.4758416837337459E+17</v>
      </c>
      <c r="AE62" s="4"/>
      <c r="AF62" s="4"/>
      <c r="AG62" s="4"/>
    </row>
    <row r="63" spans="1:36" ht="14.5" thickBot="1" x14ac:dyDescent="0.35"/>
    <row r="64" spans="1:36" x14ac:dyDescent="0.3">
      <c r="R64" s="5"/>
      <c r="S64" s="5" t="s">
        <v>46</v>
      </c>
      <c r="T64" s="5" t="s">
        <v>35</v>
      </c>
      <c r="U64" s="5" t="s">
        <v>47</v>
      </c>
      <c r="V64" s="5" t="s">
        <v>48</v>
      </c>
      <c r="W64" s="5" t="s">
        <v>49</v>
      </c>
      <c r="X64" s="5" t="s">
        <v>50</v>
      </c>
      <c r="Y64" s="5" t="s">
        <v>51</v>
      </c>
      <c r="Z64" s="5" t="s">
        <v>52</v>
      </c>
      <c r="AB64" s="5"/>
      <c r="AC64" s="5" t="s">
        <v>46</v>
      </c>
      <c r="AD64" s="5" t="s">
        <v>35</v>
      </c>
      <c r="AE64" s="5" t="s">
        <v>47</v>
      </c>
      <c r="AF64" s="5" t="s">
        <v>48</v>
      </c>
      <c r="AG64" s="5" t="s">
        <v>49</v>
      </c>
      <c r="AH64" s="5" t="s">
        <v>50</v>
      </c>
      <c r="AI64" s="5" t="s">
        <v>51</v>
      </c>
      <c r="AJ64" s="5" t="s">
        <v>52</v>
      </c>
    </row>
    <row r="65" spans="18:36" x14ac:dyDescent="0.3">
      <c r="R65" s="3" t="s">
        <v>40</v>
      </c>
      <c r="S65" s="3">
        <v>0</v>
      </c>
      <c r="T65" s="3" t="e">
        <v>#N/A</v>
      </c>
      <c r="U65" s="3" t="e">
        <v>#N/A</v>
      </c>
      <c r="V65" s="3" t="e">
        <v>#N/A</v>
      </c>
      <c r="W65" s="3" t="e">
        <v>#N/A</v>
      </c>
      <c r="X65" s="3" t="e">
        <v>#N/A</v>
      </c>
      <c r="Y65" s="3" t="e">
        <v>#N/A</v>
      </c>
      <c r="Z65" s="3" t="e">
        <v>#N/A</v>
      </c>
      <c r="AB65" s="3" t="s">
        <v>40</v>
      </c>
      <c r="AC65" s="3">
        <v>-225384708.46559572</v>
      </c>
      <c r="AD65" s="3">
        <v>47406064.785469294</v>
      </c>
      <c r="AE65" s="3">
        <v>-4.7543433416282994</v>
      </c>
      <c r="AF65" s="3">
        <v>2.4629380494265419E-5</v>
      </c>
      <c r="AG65" s="3">
        <v>-321123198.54724914</v>
      </c>
      <c r="AH65" s="3">
        <v>-129646218.38394229</v>
      </c>
      <c r="AI65" s="3">
        <v>-321123198.54724914</v>
      </c>
      <c r="AJ65" s="3">
        <v>-129646218.38394229</v>
      </c>
    </row>
    <row r="66" spans="18:36" x14ac:dyDescent="0.3">
      <c r="R66" s="3" t="s">
        <v>5</v>
      </c>
      <c r="S66" s="3">
        <v>3405.2436432970303</v>
      </c>
      <c r="T66" s="3">
        <v>778.474875807486</v>
      </c>
      <c r="U66" s="3">
        <v>4.3742498944039587</v>
      </c>
      <c r="V66" s="7">
        <v>7.8833104118492469E-5</v>
      </c>
      <c r="W66" s="3">
        <v>1834.2177403260805</v>
      </c>
      <c r="X66" s="3">
        <v>4976.2695462679803</v>
      </c>
      <c r="Y66" s="3">
        <v>1834.2177403260805</v>
      </c>
      <c r="Z66" s="3">
        <v>4976.2695462679803</v>
      </c>
      <c r="AB66" s="3" t="s">
        <v>5</v>
      </c>
      <c r="AC66" s="3">
        <v>1230.6198395299366</v>
      </c>
      <c r="AD66" s="3">
        <v>780.63593077739756</v>
      </c>
      <c r="AE66" s="3">
        <v>1.5764324840959112</v>
      </c>
      <c r="AF66" s="3">
        <v>0.12261179376738258</v>
      </c>
      <c r="AG66" s="3">
        <v>-345.90640567365631</v>
      </c>
      <c r="AH66" s="3">
        <v>2807.1460847335293</v>
      </c>
      <c r="AI66" s="3">
        <v>-345.90640567365631</v>
      </c>
      <c r="AJ66" s="3">
        <v>2807.1460847335293</v>
      </c>
    </row>
    <row r="67" spans="18:36" x14ac:dyDescent="0.3">
      <c r="R67" s="3" t="s">
        <v>6</v>
      </c>
      <c r="S67" s="3">
        <v>25.874076746915627</v>
      </c>
      <c r="T67" s="3">
        <v>166.06423789066309</v>
      </c>
      <c r="U67" s="3">
        <v>0.15580763851125581</v>
      </c>
      <c r="V67" s="3">
        <v>0.87693111683000247</v>
      </c>
      <c r="W67" s="3">
        <v>-309.25712323272126</v>
      </c>
      <c r="X67" s="3">
        <v>361.00527672655255</v>
      </c>
      <c r="Y67" s="3">
        <v>-309.25712323272126</v>
      </c>
      <c r="Z67" s="3">
        <v>361.00527672655255</v>
      </c>
      <c r="AB67" s="3" t="s">
        <v>6</v>
      </c>
      <c r="AC67" s="3">
        <v>254.88331547685925</v>
      </c>
      <c r="AD67" s="3">
        <v>143.28489073045378</v>
      </c>
      <c r="AE67" s="3">
        <v>1.7788568925689687</v>
      </c>
      <c r="AF67" s="7">
        <v>8.2678337459030402E-2</v>
      </c>
      <c r="AG67" s="3">
        <v>-34.486391798508009</v>
      </c>
      <c r="AH67" s="3">
        <v>544.25302275222657</v>
      </c>
      <c r="AI67" s="3">
        <v>-34.486391798508009</v>
      </c>
      <c r="AJ67" s="3">
        <v>544.25302275222657</v>
      </c>
    </row>
    <row r="68" spans="18:36" x14ac:dyDescent="0.3">
      <c r="R68" s="3" t="s">
        <v>541</v>
      </c>
      <c r="S68" s="3">
        <v>-91160669.375785649</v>
      </c>
      <c r="T68" s="3">
        <v>25158832.935615879</v>
      </c>
      <c r="U68" s="3">
        <v>-3.6234061257561296</v>
      </c>
      <c r="V68" s="7">
        <v>7.7832867584212576E-4</v>
      </c>
      <c r="W68" s="3">
        <v>-141933249.78741816</v>
      </c>
      <c r="X68" s="3">
        <v>-40388088.964153148</v>
      </c>
      <c r="Y68" s="3">
        <v>-141933249.78741816</v>
      </c>
      <c r="Z68" s="3">
        <v>-40388088.964153148</v>
      </c>
      <c r="AB68" s="3" t="s">
        <v>541</v>
      </c>
      <c r="AC68" s="3">
        <v>-55480719.338497244</v>
      </c>
      <c r="AD68" s="3">
        <v>21778263.529936351</v>
      </c>
      <c r="AE68" s="3">
        <v>-2.5475272288001096</v>
      </c>
      <c r="AF68" s="7">
        <v>1.4695426346327489E-2</v>
      </c>
      <c r="AG68" s="3">
        <v>-99462814.802272946</v>
      </c>
      <c r="AH68" s="3">
        <v>-11498623.874721542</v>
      </c>
      <c r="AI68" s="3">
        <v>-99462814.802272946</v>
      </c>
      <c r="AJ68" s="3">
        <v>-11498623.874721542</v>
      </c>
    </row>
    <row r="69" spans="18:36" x14ac:dyDescent="0.3">
      <c r="R69" s="3" t="s">
        <v>542</v>
      </c>
      <c r="S69" s="3">
        <v>34209606.846255682</v>
      </c>
      <c r="T69" s="3">
        <v>7848266.939484654</v>
      </c>
      <c r="U69" s="3">
        <v>4.3588740176696907</v>
      </c>
      <c r="V69" s="7">
        <v>8.2734980277097367E-5</v>
      </c>
      <c r="W69" s="3">
        <v>18371162.936846778</v>
      </c>
      <c r="X69" s="3">
        <v>50048050.755664587</v>
      </c>
      <c r="Y69" s="3">
        <v>18371162.936846778</v>
      </c>
      <c r="Z69" s="3">
        <v>50048050.755664587</v>
      </c>
      <c r="AB69" s="3" t="s">
        <v>542</v>
      </c>
      <c r="AC69" s="3">
        <v>15710489.727770289</v>
      </c>
      <c r="AD69" s="3">
        <v>7470846.4714083383</v>
      </c>
      <c r="AE69" s="3">
        <v>2.1029062486956294</v>
      </c>
      <c r="AF69" s="7">
        <v>4.1655755372998281E-2</v>
      </c>
      <c r="AG69" s="3">
        <v>622809.1948837582</v>
      </c>
      <c r="AH69" s="3">
        <v>30798170.260656819</v>
      </c>
      <c r="AI69" s="3">
        <v>622809.1948837582</v>
      </c>
      <c r="AJ69" s="3">
        <v>30798170.260656819</v>
      </c>
    </row>
    <row r="70" spans="18:36" x14ac:dyDescent="0.3">
      <c r="R70" s="3" t="s">
        <v>543</v>
      </c>
      <c r="S70" s="3">
        <v>-10582142.973290879</v>
      </c>
      <c r="T70" s="3">
        <v>18602337.56854184</v>
      </c>
      <c r="U70" s="3">
        <v>-0.56886092590783843</v>
      </c>
      <c r="V70" s="3">
        <v>0.57248011586918635</v>
      </c>
      <c r="W70" s="3">
        <v>-48123180.050017342</v>
      </c>
      <c r="X70" s="3">
        <v>26958894.103435587</v>
      </c>
      <c r="Y70" s="3">
        <v>-48123180.050017342</v>
      </c>
      <c r="Z70" s="3">
        <v>26958894.103435587</v>
      </c>
      <c r="AB70" s="3" t="s">
        <v>543</v>
      </c>
      <c r="AC70" s="3">
        <v>16842896.278237596</v>
      </c>
      <c r="AD70" s="3">
        <v>16179698.425230453</v>
      </c>
      <c r="AE70" s="3">
        <v>1.0409895064529113</v>
      </c>
      <c r="AF70" s="3">
        <v>0.3039803128566283</v>
      </c>
      <c r="AG70" s="3">
        <v>-15832667.580901127</v>
      </c>
      <c r="AH70" s="3">
        <v>49518460.137376323</v>
      </c>
      <c r="AI70" s="3">
        <v>-15832667.580901127</v>
      </c>
      <c r="AJ70" s="3">
        <v>49518460.137376323</v>
      </c>
    </row>
    <row r="71" spans="18:36" ht="14.5" thickBot="1" x14ac:dyDescent="0.35">
      <c r="R71" s="4" t="s">
        <v>544</v>
      </c>
      <c r="S71" s="4">
        <v>93416066.478715539</v>
      </c>
      <c r="T71" s="4">
        <v>29109196.930723544</v>
      </c>
      <c r="U71" s="4">
        <v>3.2091598645278592</v>
      </c>
      <c r="V71" s="8">
        <v>2.5509343279958717E-3</v>
      </c>
      <c r="W71" s="4">
        <v>34671328.769083485</v>
      </c>
      <c r="X71" s="4">
        <v>152160804.18834758</v>
      </c>
      <c r="Y71" s="4">
        <v>34671328.769083485</v>
      </c>
      <c r="Z71" s="4">
        <v>152160804.18834758</v>
      </c>
      <c r="AB71" s="4" t="s">
        <v>544</v>
      </c>
      <c r="AC71" s="4">
        <v>97500745.951336488</v>
      </c>
      <c r="AD71" s="4">
        <v>23670077.186529748</v>
      </c>
      <c r="AE71" s="4">
        <v>4.1191562318530401</v>
      </c>
      <c r="AF71" s="8">
        <v>1.7976476337481283E-4</v>
      </c>
      <c r="AG71" s="4">
        <v>49698055.299629912</v>
      </c>
      <c r="AH71" s="4">
        <v>145303436.60304308</v>
      </c>
      <c r="AI71" s="4">
        <v>49698055.299629912</v>
      </c>
      <c r="AJ71" s="4">
        <v>145303436.60304308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F15AF1-DF45-47E2-A2AB-665797D8D83B}">
  <sheetPr>
    <tabColor theme="7"/>
  </sheetPr>
  <dimension ref="A1:Z97"/>
  <sheetViews>
    <sheetView topLeftCell="C1" zoomScale="74" zoomScaleNormal="74" workbookViewId="0">
      <selection activeCell="I78" sqref="I78"/>
    </sheetView>
  </sheetViews>
  <sheetFormatPr defaultRowHeight="14" x14ac:dyDescent="0.3"/>
  <cols>
    <col min="1" max="1" width="5.25" customWidth="1"/>
    <col min="2" max="2" width="26.08203125" bestFit="1" customWidth="1"/>
    <col min="4" max="6" width="13.33203125" style="2" bestFit="1" customWidth="1"/>
    <col min="7" max="7" width="13" style="2" bestFit="1" customWidth="1"/>
    <col min="8" max="8" width="8.83203125" style="2" bestFit="1" customWidth="1"/>
    <col min="9" max="9" width="9.83203125" style="2" bestFit="1" customWidth="1"/>
    <col min="10" max="14" width="8.83203125" style="2" bestFit="1" customWidth="1"/>
    <col min="18" max="18" width="17.25" bestFit="1" customWidth="1"/>
  </cols>
  <sheetData>
    <row r="1" spans="1:26" x14ac:dyDescent="0.3">
      <c r="A1" t="s">
        <v>0</v>
      </c>
      <c r="B1" t="s">
        <v>136</v>
      </c>
      <c r="C1" t="s">
        <v>1</v>
      </c>
      <c r="D1" s="2" t="s">
        <v>2</v>
      </c>
      <c r="E1" s="2" t="s">
        <v>3</v>
      </c>
      <c r="F1" s="2" t="s">
        <v>4</v>
      </c>
      <c r="G1" s="2" t="s">
        <v>53</v>
      </c>
      <c r="H1" s="2" t="s">
        <v>5</v>
      </c>
      <c r="I1" s="2" t="s">
        <v>6</v>
      </c>
      <c r="J1" s="2" t="s">
        <v>541</v>
      </c>
      <c r="K1" s="2" t="s">
        <v>542</v>
      </c>
      <c r="L1" s="2" t="s">
        <v>543</v>
      </c>
      <c r="M1" s="2" t="s">
        <v>544</v>
      </c>
      <c r="N1" s="2" t="s">
        <v>540</v>
      </c>
      <c r="R1" t="s">
        <v>567</v>
      </c>
    </row>
    <row r="2" spans="1:26" ht="14.5" thickBot="1" x14ac:dyDescent="0.35">
      <c r="A2">
        <v>2010</v>
      </c>
      <c r="B2" t="s">
        <v>412</v>
      </c>
      <c r="C2" t="s">
        <v>498</v>
      </c>
      <c r="D2" s="2">
        <v>1394245.81</v>
      </c>
      <c r="E2" s="2">
        <v>264636.87199999997</v>
      </c>
      <c r="F2" s="2">
        <v>1658882.682</v>
      </c>
      <c r="G2" s="2">
        <v>-1129608.9380000001</v>
      </c>
      <c r="H2" s="2">
        <v>23468.6</v>
      </c>
      <c r="I2" s="2">
        <v>101.669</v>
      </c>
      <c r="J2" s="2">
        <v>2.1</v>
      </c>
      <c r="K2" s="2">
        <v>2.5</v>
      </c>
      <c r="L2" s="2">
        <v>28</v>
      </c>
      <c r="M2" s="2">
        <v>3</v>
      </c>
      <c r="N2" s="2">
        <v>2.4</v>
      </c>
    </row>
    <row r="3" spans="1:26" x14ac:dyDescent="0.3">
      <c r="A3">
        <v>2010</v>
      </c>
      <c r="B3" t="s">
        <v>473</v>
      </c>
      <c r="C3" t="s">
        <v>498</v>
      </c>
      <c r="D3" s="2">
        <v>2861948.1469999999</v>
      </c>
      <c r="E3" s="2">
        <v>702400</v>
      </c>
      <c r="F3" s="2">
        <v>3564348.1469999999</v>
      </c>
      <c r="G3" s="2">
        <v>-2159548.1469999999</v>
      </c>
      <c r="H3" s="2">
        <v>29303.27</v>
      </c>
      <c r="I3" s="2">
        <v>360.83199999999999</v>
      </c>
      <c r="J3" s="2">
        <v>2.8</v>
      </c>
      <c r="K3" s="2">
        <v>2.1</v>
      </c>
      <c r="L3" s="2">
        <v>2.4</v>
      </c>
      <c r="M3" s="2">
        <v>2.2999999999999998</v>
      </c>
      <c r="N3" s="2">
        <v>2.6</v>
      </c>
      <c r="R3" s="6" t="s">
        <v>31</v>
      </c>
      <c r="S3" s="6"/>
    </row>
    <row r="4" spans="1:26" x14ac:dyDescent="0.3">
      <c r="A4">
        <v>2010</v>
      </c>
      <c r="B4" t="s">
        <v>474</v>
      </c>
      <c r="C4" t="s">
        <v>498</v>
      </c>
      <c r="D4" s="2">
        <v>5603872.6210000003</v>
      </c>
      <c r="E4" s="2">
        <v>7051433.1629999997</v>
      </c>
      <c r="F4" s="2">
        <v>12655305.784</v>
      </c>
      <c r="G4" s="2">
        <v>1447560.5419999994</v>
      </c>
      <c r="H4" s="2">
        <v>1896.24</v>
      </c>
      <c r="I4" s="2">
        <v>9918.2420000000002</v>
      </c>
      <c r="J4" s="2">
        <v>3.3</v>
      </c>
      <c r="K4" s="2">
        <v>3.5</v>
      </c>
      <c r="L4" s="2">
        <v>2.9</v>
      </c>
      <c r="M4" s="2">
        <v>2.9</v>
      </c>
      <c r="N4" s="2">
        <v>3.2</v>
      </c>
      <c r="R4" s="3" t="s">
        <v>32</v>
      </c>
      <c r="S4" s="3">
        <v>0.50665908469153098</v>
      </c>
    </row>
    <row r="5" spans="1:26" x14ac:dyDescent="0.3">
      <c r="A5">
        <v>2010</v>
      </c>
      <c r="B5" t="s">
        <v>419</v>
      </c>
      <c r="C5" t="s">
        <v>498</v>
      </c>
      <c r="D5" s="2">
        <v>181768424.09</v>
      </c>
      <c r="E5" s="2">
        <v>201915103.285</v>
      </c>
      <c r="F5" s="2">
        <v>383683527.375</v>
      </c>
      <c r="G5" s="2">
        <v>20146679.194999993</v>
      </c>
      <c r="H5" s="2">
        <v>11327.46</v>
      </c>
      <c r="I5" s="2">
        <v>196796.269</v>
      </c>
      <c r="J5" s="2">
        <v>3.6</v>
      </c>
      <c r="K5" s="2">
        <v>3.8</v>
      </c>
      <c r="L5" s="2">
        <v>3</v>
      </c>
      <c r="M5" s="2">
        <v>3.2</v>
      </c>
      <c r="N5" s="2">
        <v>3.5</v>
      </c>
      <c r="R5" s="3" t="s">
        <v>33</v>
      </c>
      <c r="S5" s="3">
        <v>0.25670342810045998</v>
      </c>
    </row>
    <row r="6" spans="1:26" x14ac:dyDescent="0.3">
      <c r="A6">
        <v>2010</v>
      </c>
      <c r="B6" t="s">
        <v>421</v>
      </c>
      <c r="C6" t="s">
        <v>498</v>
      </c>
      <c r="D6" s="2">
        <v>59007357.609999999</v>
      </c>
      <c r="E6" s="2">
        <v>71106105.854000002</v>
      </c>
      <c r="F6" s="2">
        <v>130113463.464</v>
      </c>
      <c r="G6" s="2">
        <v>12098748.244000003</v>
      </c>
      <c r="H6" s="2">
        <v>12793.55</v>
      </c>
      <c r="I6" s="2">
        <v>16993.353999999999</v>
      </c>
      <c r="J6" s="2">
        <v>3.4</v>
      </c>
      <c r="K6" s="2">
        <v>3</v>
      </c>
      <c r="L6" s="2">
        <v>3.2</v>
      </c>
      <c r="M6" s="2">
        <v>2.9</v>
      </c>
      <c r="N6" s="2">
        <v>3.8</v>
      </c>
      <c r="R6" s="3" t="s">
        <v>34</v>
      </c>
      <c r="S6" s="3">
        <v>0.20429806299492997</v>
      </c>
    </row>
    <row r="7" spans="1:26" x14ac:dyDescent="0.3">
      <c r="A7">
        <v>2010</v>
      </c>
      <c r="B7" t="s">
        <v>423</v>
      </c>
      <c r="C7" t="s">
        <v>498</v>
      </c>
      <c r="D7" s="2">
        <v>40682507.645999998</v>
      </c>
      <c r="E7" s="2">
        <v>39819528.641999997</v>
      </c>
      <c r="F7" s="2">
        <v>80502036.287999988</v>
      </c>
      <c r="G7" s="2">
        <v>-862979.00400000066</v>
      </c>
      <c r="H7" s="2">
        <v>6285.2</v>
      </c>
      <c r="I7" s="2">
        <v>45918.097000000002</v>
      </c>
      <c r="J7" s="2">
        <v>2.7</v>
      </c>
      <c r="K7" s="2">
        <v>1.5</v>
      </c>
      <c r="L7" s="2">
        <v>3.7</v>
      </c>
      <c r="M7" s="2">
        <v>4.0999999999999996</v>
      </c>
      <c r="N7" s="2">
        <v>3.4</v>
      </c>
      <c r="R7" s="3" t="s">
        <v>35</v>
      </c>
      <c r="S7" s="3">
        <v>10361094.942236641</v>
      </c>
    </row>
    <row r="8" spans="1:26" ht="14.5" thickBot="1" x14ac:dyDescent="0.35">
      <c r="A8">
        <v>2010</v>
      </c>
      <c r="B8" t="s">
        <v>424</v>
      </c>
      <c r="C8" t="s">
        <v>498</v>
      </c>
      <c r="D8" s="2">
        <v>13920243.832</v>
      </c>
      <c r="E8" s="2">
        <v>9044840.6760000009</v>
      </c>
      <c r="F8" s="2">
        <v>22965084.508000001</v>
      </c>
      <c r="G8" s="2">
        <v>-4875403.1559999995</v>
      </c>
      <c r="H8" s="2">
        <v>8264.2000000000007</v>
      </c>
      <c r="I8" s="2">
        <v>4545.28</v>
      </c>
      <c r="J8" s="2">
        <v>2.8</v>
      </c>
      <c r="K8" s="2">
        <v>1.9</v>
      </c>
      <c r="L8" s="2">
        <v>3</v>
      </c>
      <c r="M8" s="2">
        <v>4.5999999999999996</v>
      </c>
      <c r="N8" s="2">
        <v>3.6</v>
      </c>
      <c r="R8" s="4" t="s">
        <v>36</v>
      </c>
      <c r="S8" s="4">
        <v>96</v>
      </c>
    </row>
    <row r="9" spans="1:26" x14ac:dyDescent="0.3">
      <c r="A9">
        <v>2010</v>
      </c>
      <c r="B9" t="s">
        <v>426</v>
      </c>
      <c r="C9" t="s">
        <v>498</v>
      </c>
      <c r="D9" s="2">
        <v>15138222.512</v>
      </c>
      <c r="E9" s="2">
        <v>6753689</v>
      </c>
      <c r="F9" s="2">
        <v>21891911.512000002</v>
      </c>
      <c r="G9" s="2">
        <v>-8384533.5120000001</v>
      </c>
      <c r="H9" s="2">
        <v>5688.75</v>
      </c>
      <c r="I9" s="2">
        <v>9897.9850000000006</v>
      </c>
      <c r="J9" s="2">
        <v>4.4000000000000004</v>
      </c>
      <c r="K9" s="2">
        <v>0</v>
      </c>
      <c r="L9" s="2">
        <v>4.5999999999999996</v>
      </c>
      <c r="M9" s="2">
        <v>4.8</v>
      </c>
      <c r="N9" s="2">
        <v>3.7</v>
      </c>
    </row>
    <row r="10" spans="1:26" ht="14.5" thickBot="1" x14ac:dyDescent="0.35">
      <c r="A10">
        <v>2010</v>
      </c>
      <c r="B10" t="s">
        <v>428</v>
      </c>
      <c r="C10" t="s">
        <v>498</v>
      </c>
      <c r="D10" s="2">
        <v>8416163.0869999994</v>
      </c>
      <c r="E10" s="2">
        <v>4499243.2580000004</v>
      </c>
      <c r="F10" s="2">
        <v>12915406.344999999</v>
      </c>
      <c r="G10" s="2">
        <v>-3916919.828999999</v>
      </c>
      <c r="H10" s="2">
        <v>2978.76</v>
      </c>
      <c r="I10" s="2">
        <v>6164.6260000000002</v>
      </c>
      <c r="J10" s="2">
        <v>4.5999999999999996</v>
      </c>
      <c r="K10" s="2">
        <v>0</v>
      </c>
      <c r="L10" s="2">
        <v>4</v>
      </c>
      <c r="M10" s="2">
        <v>5</v>
      </c>
      <c r="N10" s="2">
        <v>4.5999999999999996</v>
      </c>
      <c r="R10" t="s">
        <v>37</v>
      </c>
    </row>
    <row r="11" spans="1:26" x14ac:dyDescent="0.3">
      <c r="A11">
        <v>2010</v>
      </c>
      <c r="B11" t="s">
        <v>431</v>
      </c>
      <c r="C11" t="s">
        <v>498</v>
      </c>
      <c r="D11" s="2">
        <v>318010.24699999997</v>
      </c>
      <c r="E11" s="2">
        <v>24972.155999999999</v>
      </c>
      <c r="F11" s="2">
        <v>342982.40299999999</v>
      </c>
      <c r="G11" s="2">
        <v>-293038.09099999996</v>
      </c>
      <c r="H11" s="2">
        <v>7365.64</v>
      </c>
      <c r="I11" s="2">
        <v>104.67700000000001</v>
      </c>
      <c r="J11" s="2">
        <v>2.7</v>
      </c>
      <c r="K11" s="2">
        <v>1.5</v>
      </c>
      <c r="L11" s="2">
        <v>3.7</v>
      </c>
      <c r="M11" s="2">
        <v>4.0999999999999996</v>
      </c>
      <c r="N11" s="2">
        <v>3.4</v>
      </c>
      <c r="R11" s="5"/>
      <c r="S11" s="5" t="s">
        <v>41</v>
      </c>
      <c r="T11" s="5" t="s">
        <v>42</v>
      </c>
      <c r="U11" s="5" t="s">
        <v>43</v>
      </c>
      <c r="V11" s="5" t="s">
        <v>44</v>
      </c>
      <c r="W11" s="5" t="s">
        <v>45</v>
      </c>
    </row>
    <row r="12" spans="1:26" x14ac:dyDescent="0.3">
      <c r="A12">
        <v>2010</v>
      </c>
      <c r="B12" t="s">
        <v>432</v>
      </c>
      <c r="C12" t="s">
        <v>498</v>
      </c>
      <c r="D12" s="2">
        <v>13830314.124</v>
      </c>
      <c r="E12" s="2">
        <v>8460152.6950000003</v>
      </c>
      <c r="F12" s="2">
        <v>22290466.818999998</v>
      </c>
      <c r="G12" s="2">
        <v>-5370161.4289999995</v>
      </c>
      <c r="H12" s="2">
        <v>2825.51</v>
      </c>
      <c r="I12" s="2">
        <v>14630.416999999999</v>
      </c>
      <c r="J12" s="2">
        <v>5.6</v>
      </c>
      <c r="K12" s="2">
        <v>2.9</v>
      </c>
      <c r="L12" s="2">
        <v>4.5999999999999996</v>
      </c>
      <c r="M12" s="2">
        <v>4.2</v>
      </c>
      <c r="N12" s="2">
        <v>4.9000000000000004</v>
      </c>
      <c r="R12" s="3" t="s">
        <v>38</v>
      </c>
      <c r="S12" s="3">
        <v>6</v>
      </c>
      <c r="T12" s="3">
        <v>3336747583690204</v>
      </c>
      <c r="U12" s="3">
        <v>556124597281700.69</v>
      </c>
      <c r="V12" s="3">
        <v>5.1803702143635331</v>
      </c>
      <c r="W12" s="3">
        <v>1.306226168205718E-4</v>
      </c>
    </row>
    <row r="13" spans="1:26" x14ac:dyDescent="0.3">
      <c r="A13">
        <v>2010</v>
      </c>
      <c r="B13" t="s">
        <v>433</v>
      </c>
      <c r="C13" t="s">
        <v>498</v>
      </c>
      <c r="D13" s="2">
        <v>1451561.6969999999</v>
      </c>
      <c r="E13" s="2">
        <v>900754.24899999995</v>
      </c>
      <c r="F13" s="2">
        <v>2352315.946</v>
      </c>
      <c r="G13" s="2">
        <v>-550807.44799999997</v>
      </c>
      <c r="H13" s="2">
        <v>3004.23</v>
      </c>
      <c r="I13" s="2">
        <v>746.55600000000004</v>
      </c>
      <c r="J13" s="2">
        <v>5.6</v>
      </c>
      <c r="K13" s="2">
        <v>2.9</v>
      </c>
      <c r="L13" s="2">
        <v>4.5999999999999996</v>
      </c>
      <c r="M13" s="2">
        <v>4.2</v>
      </c>
      <c r="N13" s="2">
        <v>4.9000000000000004</v>
      </c>
      <c r="R13" s="3" t="s">
        <v>39</v>
      </c>
      <c r="S13" s="3">
        <v>90</v>
      </c>
      <c r="T13" s="3">
        <v>9661705956183754</v>
      </c>
      <c r="U13" s="3">
        <v>107352288402041.72</v>
      </c>
      <c r="V13" s="3"/>
      <c r="W13" s="3"/>
    </row>
    <row r="14" spans="1:26" ht="14.5" thickBot="1" x14ac:dyDescent="0.35">
      <c r="A14">
        <v>2010</v>
      </c>
      <c r="B14" t="s">
        <v>434</v>
      </c>
      <c r="C14" t="s">
        <v>498</v>
      </c>
      <c r="D14" s="2">
        <v>3172591.318</v>
      </c>
      <c r="E14" s="2">
        <v>583073.41899999999</v>
      </c>
      <c r="F14" s="2">
        <v>3755664.7369999997</v>
      </c>
      <c r="G14" s="2">
        <v>-2589517.8990000002</v>
      </c>
      <c r="H14" s="2">
        <v>662.01300000000003</v>
      </c>
      <c r="I14" s="2">
        <v>9999.6170000000002</v>
      </c>
      <c r="J14" s="2">
        <v>2.4</v>
      </c>
      <c r="K14" s="2">
        <v>0</v>
      </c>
      <c r="L14" s="2">
        <v>2.5</v>
      </c>
      <c r="M14" s="2">
        <v>2.8</v>
      </c>
      <c r="N14" s="2">
        <v>2.2000000000000002</v>
      </c>
      <c r="R14" s="4" t="s">
        <v>4</v>
      </c>
      <c r="S14" s="4">
        <v>96</v>
      </c>
      <c r="T14" s="4">
        <v>1.2998453539873958E+16</v>
      </c>
      <c r="U14" s="4"/>
      <c r="V14" s="4"/>
      <c r="W14" s="4"/>
    </row>
    <row r="15" spans="1:26" ht="14.5" thickBot="1" x14ac:dyDescent="0.35">
      <c r="A15">
        <v>2010</v>
      </c>
      <c r="B15" t="s">
        <v>445</v>
      </c>
      <c r="C15" t="s">
        <v>498</v>
      </c>
      <c r="D15" s="2">
        <v>301481733.926</v>
      </c>
      <c r="E15" s="2">
        <v>298305075.13599998</v>
      </c>
      <c r="F15" s="2">
        <v>599786809.06200004</v>
      </c>
      <c r="G15" s="2">
        <v>-3176658.7900000215</v>
      </c>
      <c r="H15" s="2">
        <v>9258.2000000000007</v>
      </c>
      <c r="I15" s="2">
        <v>117318.94100000001</v>
      </c>
      <c r="J15" s="2">
        <v>3.2</v>
      </c>
      <c r="K15" s="2">
        <v>3</v>
      </c>
      <c r="L15" s="2">
        <v>3.1</v>
      </c>
      <c r="M15" s="2">
        <v>3.6</v>
      </c>
      <c r="N15" s="2">
        <v>3.5</v>
      </c>
    </row>
    <row r="16" spans="1:26" x14ac:dyDescent="0.3">
      <c r="A16">
        <v>2010</v>
      </c>
      <c r="B16" t="s">
        <v>453</v>
      </c>
      <c r="C16" t="s">
        <v>498</v>
      </c>
      <c r="D16" s="2">
        <v>16737103.355</v>
      </c>
      <c r="E16" s="2">
        <v>10986602.586999999</v>
      </c>
      <c r="F16" s="2">
        <v>27723705.942000002</v>
      </c>
      <c r="G16" s="2">
        <v>-5750500.7680000011</v>
      </c>
      <c r="H16" s="2">
        <v>8039.76</v>
      </c>
      <c r="I16" s="2">
        <v>3643.2220000000002</v>
      </c>
      <c r="J16" s="2">
        <v>3.4</v>
      </c>
      <c r="K16" s="2">
        <v>3.5</v>
      </c>
      <c r="L16" s="2">
        <v>3.6</v>
      </c>
      <c r="M16" s="2">
        <v>3.2</v>
      </c>
      <c r="N16" s="2">
        <v>3.9</v>
      </c>
      <c r="R16" s="5"/>
      <c r="S16" s="5" t="s">
        <v>46</v>
      </c>
      <c r="T16" s="5" t="s">
        <v>35</v>
      </c>
      <c r="U16" s="5" t="s">
        <v>47</v>
      </c>
      <c r="V16" s="5" t="s">
        <v>48</v>
      </c>
      <c r="W16" s="5" t="s">
        <v>49</v>
      </c>
      <c r="X16" s="5" t="s">
        <v>50</v>
      </c>
      <c r="Y16" s="5" t="s">
        <v>51</v>
      </c>
      <c r="Z16" s="5" t="s">
        <v>52</v>
      </c>
    </row>
    <row r="17" spans="1:26" x14ac:dyDescent="0.3">
      <c r="A17">
        <v>2010</v>
      </c>
      <c r="B17" t="s">
        <v>456</v>
      </c>
      <c r="C17" t="s">
        <v>498</v>
      </c>
      <c r="D17" s="2">
        <v>29965750.155000001</v>
      </c>
      <c r="E17" s="2">
        <v>35807438.494999997</v>
      </c>
      <c r="F17" s="2">
        <v>65773188.649999999</v>
      </c>
      <c r="G17" s="2">
        <v>5841688.3399999961</v>
      </c>
      <c r="H17" s="2">
        <v>5051.26</v>
      </c>
      <c r="I17" s="2">
        <v>29373.646000000001</v>
      </c>
      <c r="J17" s="2">
        <v>3.2</v>
      </c>
      <c r="K17" s="2">
        <v>3.5</v>
      </c>
      <c r="L17" s="2">
        <v>3</v>
      </c>
      <c r="M17" s="2">
        <v>3.6</v>
      </c>
      <c r="N17" s="2">
        <v>3.6</v>
      </c>
      <c r="R17" s="3" t="s">
        <v>40</v>
      </c>
      <c r="S17" s="3">
        <v>0</v>
      </c>
      <c r="T17" s="3" t="e">
        <v>#N/A</v>
      </c>
      <c r="U17" s="3" t="e">
        <v>#N/A</v>
      </c>
      <c r="V17" s="3" t="e">
        <v>#N/A</v>
      </c>
      <c r="W17" s="3" t="e">
        <v>#N/A</v>
      </c>
      <c r="X17" s="3" t="e">
        <v>#N/A</v>
      </c>
      <c r="Y17" s="3" t="e">
        <v>#N/A</v>
      </c>
      <c r="Z17" s="3" t="e">
        <v>#N/A</v>
      </c>
    </row>
    <row r="18" spans="1:26" x14ac:dyDescent="0.3">
      <c r="A18">
        <v>2010</v>
      </c>
      <c r="B18" t="s">
        <v>483</v>
      </c>
      <c r="C18" t="s">
        <v>498</v>
      </c>
      <c r="D18" s="2">
        <v>646866.18799999997</v>
      </c>
      <c r="E18" s="2">
        <v>215067.728</v>
      </c>
      <c r="F18" s="2">
        <v>861933.91599999997</v>
      </c>
      <c r="G18" s="2">
        <v>-431798.45999999996</v>
      </c>
      <c r="H18" s="2">
        <v>8440.59</v>
      </c>
      <c r="I18" s="2">
        <v>172.58</v>
      </c>
      <c r="J18" s="2">
        <v>3.2</v>
      </c>
      <c r="K18" s="2">
        <v>2.6</v>
      </c>
      <c r="L18" s="2">
        <v>2.4</v>
      </c>
      <c r="M18" s="2">
        <v>2.8</v>
      </c>
      <c r="N18" s="2">
        <v>3</v>
      </c>
      <c r="R18" s="3" t="s">
        <v>5</v>
      </c>
      <c r="S18" s="3">
        <v>297.09138464670127</v>
      </c>
      <c r="T18" s="3">
        <v>213.98362413679172</v>
      </c>
      <c r="U18" s="3">
        <v>1.3883837412566762</v>
      </c>
      <c r="V18" s="3">
        <v>0.16844711770801893</v>
      </c>
      <c r="W18" s="3">
        <v>-128.02443355338801</v>
      </c>
      <c r="X18" s="3">
        <v>722.20720284679055</v>
      </c>
      <c r="Y18" s="3">
        <v>-128.02443355338801</v>
      </c>
      <c r="Z18" s="3">
        <v>722.20720284679055</v>
      </c>
    </row>
    <row r="19" spans="1:26" x14ac:dyDescent="0.3">
      <c r="A19">
        <v>2010</v>
      </c>
      <c r="B19" t="s">
        <v>464</v>
      </c>
      <c r="C19" t="s">
        <v>498</v>
      </c>
      <c r="D19" s="2">
        <v>1397499.693</v>
      </c>
      <c r="E19" s="2">
        <v>2025566.568</v>
      </c>
      <c r="F19" s="2">
        <v>3423066.2609999999</v>
      </c>
      <c r="G19" s="2">
        <v>628066.875</v>
      </c>
      <c r="H19" s="2">
        <v>8224.07</v>
      </c>
      <c r="I19" s="2">
        <v>526.10299999999995</v>
      </c>
      <c r="J19" s="2">
        <v>3.1</v>
      </c>
      <c r="K19" s="2">
        <v>3.2</v>
      </c>
      <c r="L19" s="2">
        <v>3.2</v>
      </c>
      <c r="M19" s="2">
        <v>3</v>
      </c>
      <c r="N19" s="2">
        <v>3.6</v>
      </c>
      <c r="R19" s="3" t="s">
        <v>6</v>
      </c>
      <c r="S19" s="3">
        <v>106.47135624829284</v>
      </c>
      <c r="T19" s="3">
        <v>22.413729526752245</v>
      </c>
      <c r="U19" s="3">
        <v>4.7502739836854166</v>
      </c>
      <c r="V19" s="3">
        <v>7.64154090882216E-6</v>
      </c>
      <c r="W19" s="3">
        <v>61.942570435273744</v>
      </c>
      <c r="X19" s="3">
        <v>151.00014206131192</v>
      </c>
      <c r="Y19" s="3">
        <v>61.942570435273744</v>
      </c>
      <c r="Z19" s="3">
        <v>151.00014206131192</v>
      </c>
    </row>
    <row r="20" spans="1:26" x14ac:dyDescent="0.3">
      <c r="A20">
        <v>2010</v>
      </c>
      <c r="B20" t="s">
        <v>470</v>
      </c>
      <c r="C20" t="s">
        <v>498</v>
      </c>
      <c r="D20" s="2">
        <v>8621757.6410000008</v>
      </c>
      <c r="E20" s="2">
        <v>6724161.7070000004</v>
      </c>
      <c r="F20" s="2">
        <v>15345919.348000001</v>
      </c>
      <c r="G20" s="2">
        <v>-1897595.9340000004</v>
      </c>
      <c r="H20" s="2">
        <v>11859.9</v>
      </c>
      <c r="I20" s="2">
        <v>3374.415</v>
      </c>
      <c r="J20" s="2">
        <v>3.2</v>
      </c>
      <c r="K20" s="2">
        <v>3</v>
      </c>
      <c r="L20" s="2">
        <v>2.9</v>
      </c>
      <c r="M20" s="2">
        <v>3.6</v>
      </c>
      <c r="N20" s="2">
        <v>3.5</v>
      </c>
      <c r="R20" s="3" t="s">
        <v>541</v>
      </c>
      <c r="S20" s="3">
        <v>-483576.50441421219</v>
      </c>
      <c r="T20" s="3">
        <v>1389170.100318664</v>
      </c>
      <c r="U20" s="3">
        <v>-0.3481046016634563</v>
      </c>
      <c r="V20" s="3">
        <v>0.72857452648925425</v>
      </c>
      <c r="W20" s="3">
        <v>-3243405.3754242072</v>
      </c>
      <c r="X20" s="3">
        <v>2276252.3665957823</v>
      </c>
      <c r="Y20" s="3">
        <v>-3243405.3754242072</v>
      </c>
      <c r="Z20" s="3">
        <v>2276252.3665957823</v>
      </c>
    </row>
    <row r="21" spans="1:26" x14ac:dyDescent="0.3">
      <c r="A21">
        <v>2012</v>
      </c>
      <c r="B21" t="s">
        <v>411</v>
      </c>
      <c r="C21" t="s">
        <v>498</v>
      </c>
      <c r="D21" s="2">
        <v>67973971.893000007</v>
      </c>
      <c r="E21" s="2">
        <v>79982379.582000002</v>
      </c>
      <c r="F21" s="2">
        <v>147956351.47500002</v>
      </c>
      <c r="G21" s="2">
        <v>12008407.688999996</v>
      </c>
      <c r="H21" s="2">
        <v>13889.79</v>
      </c>
      <c r="I21" s="2">
        <v>42096.739000000001</v>
      </c>
      <c r="J21" s="2">
        <v>3</v>
      </c>
      <c r="K21" s="2">
        <v>1.7</v>
      </c>
      <c r="L21" s="2">
        <v>3.6</v>
      </c>
      <c r="M21" s="2">
        <v>3.5</v>
      </c>
      <c r="N21" s="2">
        <v>3.4</v>
      </c>
      <c r="R21" s="3" t="s">
        <v>542</v>
      </c>
      <c r="S21" s="3">
        <v>-169894.49222505992</v>
      </c>
      <c r="T21" s="3">
        <v>891301.27843027771</v>
      </c>
      <c r="U21" s="3">
        <v>-0.19061398916006375</v>
      </c>
      <c r="V21" s="3">
        <v>0.84925734291149535</v>
      </c>
      <c r="W21" s="3">
        <v>-1940620.0501792168</v>
      </c>
      <c r="X21" s="3">
        <v>1600831.0657290968</v>
      </c>
      <c r="Y21" s="3">
        <v>-1940620.0501792168</v>
      </c>
      <c r="Z21" s="3">
        <v>1600831.0657290968</v>
      </c>
    </row>
    <row r="22" spans="1:26" x14ac:dyDescent="0.3">
      <c r="A22">
        <v>2012</v>
      </c>
      <c r="B22" t="s">
        <v>415</v>
      </c>
      <c r="C22" t="s">
        <v>498</v>
      </c>
      <c r="D22" s="2">
        <v>1767767.0630000001</v>
      </c>
      <c r="E22" s="2">
        <v>566438.951</v>
      </c>
      <c r="F22" s="2">
        <v>2334206.014</v>
      </c>
      <c r="G22" s="2">
        <v>-1201328.1120000002</v>
      </c>
      <c r="H22" s="2">
        <v>16371.95</v>
      </c>
      <c r="I22" s="2">
        <v>281.58499999999998</v>
      </c>
      <c r="J22" s="2">
        <v>5.2</v>
      </c>
      <c r="K22" s="2">
        <v>0</v>
      </c>
      <c r="L22" s="2">
        <v>5.6</v>
      </c>
      <c r="M22" s="2">
        <v>6.3</v>
      </c>
      <c r="N22" s="2">
        <v>5.8</v>
      </c>
      <c r="R22" s="3" t="s">
        <v>543</v>
      </c>
      <c r="S22" s="3">
        <v>-374146.84410649183</v>
      </c>
      <c r="T22" s="3">
        <v>430821.14754168247</v>
      </c>
      <c r="U22" s="3">
        <v>-0.86845050722653461</v>
      </c>
      <c r="V22" s="3">
        <v>0.38745768976593287</v>
      </c>
      <c r="W22" s="3">
        <v>-1230048.2495243358</v>
      </c>
      <c r="X22" s="3">
        <v>481754.56131135224</v>
      </c>
      <c r="Y22" s="3">
        <v>-1230048.2495243358</v>
      </c>
      <c r="Z22" s="3">
        <v>481754.56131135224</v>
      </c>
    </row>
    <row r="23" spans="1:26" ht="14.5" thickBot="1" x14ac:dyDescent="0.35">
      <c r="A23">
        <v>2012</v>
      </c>
      <c r="B23" t="s">
        <v>474</v>
      </c>
      <c r="C23" t="s">
        <v>498</v>
      </c>
      <c r="D23" s="2">
        <v>8590084.8900000006</v>
      </c>
      <c r="E23" s="2">
        <v>11990832.242000001</v>
      </c>
      <c r="F23" s="2">
        <v>20580917.131999999</v>
      </c>
      <c r="G23" s="2">
        <v>3400747.352</v>
      </c>
      <c r="H23" s="2">
        <v>2605.19</v>
      </c>
      <c r="I23" s="2">
        <v>10239.004000000001</v>
      </c>
      <c r="J23" s="2">
        <v>3.1</v>
      </c>
      <c r="K23" s="2">
        <v>3</v>
      </c>
      <c r="L23" s="2">
        <v>3.3</v>
      </c>
      <c r="M23" s="2">
        <v>3.5</v>
      </c>
      <c r="N23" s="2">
        <v>3.2</v>
      </c>
      <c r="R23" s="4" t="s">
        <v>544</v>
      </c>
      <c r="S23" s="4">
        <v>-576995.16837666731</v>
      </c>
      <c r="T23" s="4">
        <v>1261625.1777370695</v>
      </c>
      <c r="U23" s="4">
        <v>-0.45734278180117033</v>
      </c>
      <c r="V23" s="4">
        <v>0.64852677704487371</v>
      </c>
      <c r="W23" s="4">
        <v>-3083433.7888977746</v>
      </c>
      <c r="X23" s="4">
        <v>1929443.4521444398</v>
      </c>
      <c r="Y23" s="4">
        <v>-3083433.7888977746</v>
      </c>
      <c r="Z23" s="4">
        <v>1929443.4521444398</v>
      </c>
    </row>
    <row r="24" spans="1:26" x14ac:dyDescent="0.3">
      <c r="A24">
        <v>2012</v>
      </c>
      <c r="B24" t="s">
        <v>419</v>
      </c>
      <c r="C24" t="s">
        <v>498</v>
      </c>
      <c r="D24" s="2">
        <v>223183474.67199999</v>
      </c>
      <c r="E24" s="2">
        <v>242578013.546</v>
      </c>
      <c r="F24" s="2">
        <v>465761488.21799999</v>
      </c>
      <c r="G24" s="2">
        <v>19394538.874000013</v>
      </c>
      <c r="H24" s="2">
        <v>12426.69</v>
      </c>
      <c r="I24" s="2">
        <v>200560.98300000001</v>
      </c>
      <c r="J24" s="2">
        <v>2.7</v>
      </c>
      <c r="K24" s="2">
        <v>1.8</v>
      </c>
      <c r="L24" s="2">
        <v>2.6</v>
      </c>
      <c r="M24" s="2">
        <v>3</v>
      </c>
      <c r="N24" s="2">
        <v>3.4</v>
      </c>
    </row>
    <row r="25" spans="1:26" x14ac:dyDescent="0.3">
      <c r="A25">
        <v>2012</v>
      </c>
      <c r="B25" t="s">
        <v>421</v>
      </c>
      <c r="C25" t="s">
        <v>498</v>
      </c>
      <c r="D25" s="2">
        <v>80085756.908000007</v>
      </c>
      <c r="E25" s="2">
        <v>78062994.754999995</v>
      </c>
      <c r="F25" s="2">
        <v>158148751.66299999</v>
      </c>
      <c r="G25" s="2">
        <v>-2022762.153000012</v>
      </c>
      <c r="H25" s="2">
        <v>15307.77</v>
      </c>
      <c r="I25" s="2">
        <v>17309.745999999999</v>
      </c>
      <c r="J25" s="2">
        <v>5.6</v>
      </c>
      <c r="K25" s="2">
        <v>2.6</v>
      </c>
      <c r="L25" s="2">
        <v>5.2</v>
      </c>
      <c r="M25" s="2">
        <v>5.5</v>
      </c>
      <c r="N25" s="2">
        <v>5.4</v>
      </c>
      <c r="R25" t="s">
        <v>545</v>
      </c>
    </row>
    <row r="26" spans="1:26" ht="14.5" thickBot="1" x14ac:dyDescent="0.35">
      <c r="A26">
        <v>2012</v>
      </c>
      <c r="B26" t="s">
        <v>423</v>
      </c>
      <c r="C26" t="s">
        <v>498</v>
      </c>
      <c r="D26" s="2">
        <v>58087854.464000002</v>
      </c>
      <c r="E26" s="2">
        <v>60273618.167999998</v>
      </c>
      <c r="F26" s="2">
        <v>118361472.632</v>
      </c>
      <c r="G26" s="2">
        <v>2185763.7039999962</v>
      </c>
      <c r="H26" s="2">
        <v>7950.38</v>
      </c>
      <c r="I26" s="2">
        <v>46881.474999999999</v>
      </c>
      <c r="J26" s="2">
        <v>2.6</v>
      </c>
      <c r="K26" s="2">
        <v>1.6</v>
      </c>
      <c r="L26" s="2">
        <v>3.2</v>
      </c>
      <c r="M26" s="2">
        <v>3.8</v>
      </c>
      <c r="N26" s="2">
        <v>3.4</v>
      </c>
    </row>
    <row r="27" spans="1:26" x14ac:dyDescent="0.3">
      <c r="A27">
        <v>2012</v>
      </c>
      <c r="B27" t="s">
        <v>424</v>
      </c>
      <c r="C27" t="s">
        <v>498</v>
      </c>
      <c r="D27" s="2">
        <v>18355992.789000001</v>
      </c>
      <c r="E27" s="2">
        <v>11250803.898</v>
      </c>
      <c r="F27" s="2">
        <v>29606796.686999999</v>
      </c>
      <c r="G27" s="2">
        <v>-7105188.8910000008</v>
      </c>
      <c r="H27" s="2">
        <v>10054.530000000001</v>
      </c>
      <c r="I27" s="2">
        <v>4654.1220000000003</v>
      </c>
      <c r="J27" s="2">
        <v>2.5</v>
      </c>
      <c r="K27" s="2">
        <v>1.7</v>
      </c>
      <c r="L27" s="2">
        <v>2.9</v>
      </c>
      <c r="M27" s="2">
        <v>4.9000000000000004</v>
      </c>
      <c r="N27" s="2">
        <v>3.7</v>
      </c>
      <c r="R27" s="6" t="s">
        <v>31</v>
      </c>
      <c r="S27" s="6"/>
    </row>
    <row r="28" spans="1:26" x14ac:dyDescent="0.3">
      <c r="A28">
        <v>2012</v>
      </c>
      <c r="B28" t="s">
        <v>425</v>
      </c>
      <c r="C28" t="s">
        <v>498</v>
      </c>
      <c r="D28" s="2">
        <v>211867.61199999999</v>
      </c>
      <c r="E28" s="2">
        <v>37013.220999999998</v>
      </c>
      <c r="F28" s="2">
        <v>248880.83299999998</v>
      </c>
      <c r="G28" s="2">
        <v>-174854.391</v>
      </c>
      <c r="H28" s="2">
        <v>6868.99</v>
      </c>
      <c r="I28" s="2">
        <v>72.043999999999997</v>
      </c>
      <c r="J28" s="2">
        <v>4.2</v>
      </c>
      <c r="K28" s="2">
        <v>2.7</v>
      </c>
      <c r="L28" s="2">
        <v>4.7</v>
      </c>
      <c r="M28" s="2">
        <v>5.4</v>
      </c>
      <c r="N28" s="2">
        <v>3.7</v>
      </c>
      <c r="R28" s="3" t="s">
        <v>32</v>
      </c>
      <c r="S28" s="3">
        <v>0.85016810281501776</v>
      </c>
    </row>
    <row r="29" spans="1:26" x14ac:dyDescent="0.3">
      <c r="A29">
        <v>2012</v>
      </c>
      <c r="B29" t="s">
        <v>426</v>
      </c>
      <c r="C29" t="s">
        <v>498</v>
      </c>
      <c r="D29" s="2">
        <v>17430206.195999999</v>
      </c>
      <c r="E29" s="2">
        <v>9069100</v>
      </c>
      <c r="F29" s="2">
        <v>26499306.195999999</v>
      </c>
      <c r="G29" s="2">
        <v>-8361106.1959999986</v>
      </c>
      <c r="H29" s="2">
        <v>6274.87</v>
      </c>
      <c r="I29" s="2">
        <v>10154.950000000001</v>
      </c>
      <c r="J29" s="2">
        <v>4.2</v>
      </c>
      <c r="K29" s="2">
        <v>2.7</v>
      </c>
      <c r="L29" s="2">
        <v>4.7</v>
      </c>
      <c r="M29" s="2">
        <v>5.4</v>
      </c>
      <c r="N29" s="2">
        <v>3.7</v>
      </c>
      <c r="R29" s="3" t="s">
        <v>33</v>
      </c>
      <c r="S29" s="3">
        <v>0.72278580304408668</v>
      </c>
    </row>
    <row r="30" spans="1:26" x14ac:dyDescent="0.3">
      <c r="A30">
        <v>2012</v>
      </c>
      <c r="B30" t="s">
        <v>427</v>
      </c>
      <c r="C30" t="s">
        <v>498</v>
      </c>
      <c r="D30" s="2">
        <v>25196517.284000002</v>
      </c>
      <c r="E30" s="2">
        <v>23852016.734999999</v>
      </c>
      <c r="F30" s="2">
        <v>49048534.019000001</v>
      </c>
      <c r="G30" s="2">
        <v>-1344500.5490000024</v>
      </c>
      <c r="H30" s="2">
        <v>5664.89</v>
      </c>
      <c r="I30" s="2">
        <v>15419.665999999999</v>
      </c>
      <c r="J30" s="2">
        <v>4.4000000000000004</v>
      </c>
      <c r="K30" s="2">
        <v>2.2999999999999998</v>
      </c>
      <c r="L30" s="2">
        <v>3.9</v>
      </c>
      <c r="M30" s="2">
        <v>4.3</v>
      </c>
      <c r="N30" s="2">
        <v>3.9</v>
      </c>
      <c r="R30" s="3" t="s">
        <v>34</v>
      </c>
      <c r="S30" s="3">
        <v>0.69627390321320248</v>
      </c>
    </row>
    <row r="31" spans="1:26" x14ac:dyDescent="0.3">
      <c r="A31">
        <v>2012</v>
      </c>
      <c r="B31" t="s">
        <v>428</v>
      </c>
      <c r="C31" t="s">
        <v>498</v>
      </c>
      <c r="D31" s="2">
        <v>10257426.892000001</v>
      </c>
      <c r="E31" s="2">
        <v>5339088.3930000002</v>
      </c>
      <c r="F31" s="2">
        <v>15596515.285</v>
      </c>
      <c r="G31" s="2">
        <v>-4918338.4990000008</v>
      </c>
      <c r="H31" s="2">
        <v>3400.18</v>
      </c>
      <c r="I31" s="2">
        <v>6221.2460000000001</v>
      </c>
      <c r="J31" s="2">
        <v>4.5</v>
      </c>
      <c r="K31" s="2">
        <v>1.8</v>
      </c>
      <c r="L31" s="2">
        <v>3.9</v>
      </c>
      <c r="M31" s="2">
        <v>5.4</v>
      </c>
      <c r="N31" s="2">
        <v>4.4000000000000004</v>
      </c>
      <c r="R31" s="3" t="s">
        <v>35</v>
      </c>
      <c r="S31" s="3">
        <v>55898095.387686566</v>
      </c>
    </row>
    <row r="32" spans="1:26" ht="14.5" thickBot="1" x14ac:dyDescent="0.35">
      <c r="A32">
        <v>2012</v>
      </c>
      <c r="B32" t="s">
        <v>432</v>
      </c>
      <c r="C32" t="s">
        <v>498</v>
      </c>
      <c r="D32" s="2">
        <v>16978685.967999998</v>
      </c>
      <c r="E32" s="2">
        <v>10124387.112</v>
      </c>
      <c r="F32" s="2">
        <v>27103073.079999998</v>
      </c>
      <c r="G32" s="2">
        <v>-6854298.8559999987</v>
      </c>
      <c r="H32" s="2">
        <v>3299.6</v>
      </c>
      <c r="I32" s="2">
        <v>15271.056</v>
      </c>
      <c r="J32" s="2">
        <v>3.3</v>
      </c>
      <c r="K32" s="2">
        <v>1.2</v>
      </c>
      <c r="L32" s="2">
        <v>4</v>
      </c>
      <c r="M32" s="2">
        <v>4.9000000000000004</v>
      </c>
      <c r="N32" s="2">
        <v>4.4000000000000004</v>
      </c>
      <c r="R32" s="4" t="s">
        <v>36</v>
      </c>
      <c r="S32" s="4">
        <v>96</v>
      </c>
    </row>
    <row r="33" spans="1:26" x14ac:dyDescent="0.3">
      <c r="A33">
        <v>2012</v>
      </c>
      <c r="B33" t="s">
        <v>433</v>
      </c>
      <c r="C33" t="s">
        <v>498</v>
      </c>
      <c r="D33" s="2">
        <v>1997073.8289999999</v>
      </c>
      <c r="E33" s="2">
        <v>1436600.004</v>
      </c>
      <c r="F33" s="2">
        <v>3433673.8329999996</v>
      </c>
      <c r="G33" s="2">
        <v>-560473.82499999995</v>
      </c>
      <c r="H33" s="2">
        <v>3779.46</v>
      </c>
      <c r="I33" s="2">
        <v>753.09100000000001</v>
      </c>
      <c r="J33" s="2">
        <v>3.7</v>
      </c>
      <c r="K33" s="2">
        <v>1.8</v>
      </c>
      <c r="L33" s="2">
        <v>3.3</v>
      </c>
      <c r="M33" s="2">
        <v>4.0999999999999996</v>
      </c>
      <c r="N33" s="2">
        <v>3.9</v>
      </c>
    </row>
    <row r="34" spans="1:26" ht="14.5" thickBot="1" x14ac:dyDescent="0.35">
      <c r="A34">
        <v>2012</v>
      </c>
      <c r="B34" t="s">
        <v>434</v>
      </c>
      <c r="C34" t="s">
        <v>498</v>
      </c>
      <c r="D34" s="2">
        <v>3196228.6919999998</v>
      </c>
      <c r="E34" s="2">
        <v>820829.94799999997</v>
      </c>
      <c r="F34" s="2">
        <v>4017058.6399999997</v>
      </c>
      <c r="G34" s="2">
        <v>-2375398.7439999999</v>
      </c>
      <c r="H34" s="2">
        <v>766.80700000000002</v>
      </c>
      <c r="I34" s="2">
        <v>10289.209999999999</v>
      </c>
      <c r="J34" s="2">
        <v>1.8</v>
      </c>
      <c r="K34" s="2">
        <v>1.3</v>
      </c>
      <c r="L34" s="2">
        <v>1.9</v>
      </c>
      <c r="M34" s="2">
        <v>2.2000000000000002</v>
      </c>
      <c r="N34" s="2">
        <v>1.9</v>
      </c>
      <c r="R34" t="s">
        <v>37</v>
      </c>
    </row>
    <row r="35" spans="1:26" x14ac:dyDescent="0.3">
      <c r="A35">
        <v>2012</v>
      </c>
      <c r="B35" t="s">
        <v>435</v>
      </c>
      <c r="C35" t="s">
        <v>498</v>
      </c>
      <c r="D35" s="2">
        <v>11371200</v>
      </c>
      <c r="E35" s="2">
        <v>8359300</v>
      </c>
      <c r="F35" s="2">
        <v>19730500</v>
      </c>
      <c r="G35" s="2">
        <v>-3011900</v>
      </c>
      <c r="H35" s="2">
        <v>2178.42</v>
      </c>
      <c r="I35" s="2">
        <v>8505.6460000000006</v>
      </c>
      <c r="J35" s="2">
        <v>3.3</v>
      </c>
      <c r="K35" s="2">
        <v>1.1000000000000001</v>
      </c>
      <c r="L35" s="2">
        <v>4.5999999999999996</v>
      </c>
      <c r="M35" s="2">
        <v>4.5</v>
      </c>
      <c r="N35" s="2">
        <v>3.7</v>
      </c>
      <c r="R35" s="5"/>
      <c r="S35" s="5" t="s">
        <v>41</v>
      </c>
      <c r="T35" s="5" t="s">
        <v>42</v>
      </c>
      <c r="U35" s="5" t="s">
        <v>43</v>
      </c>
      <c r="V35" s="5" t="s">
        <v>44</v>
      </c>
      <c r="W35" s="5" t="s">
        <v>45</v>
      </c>
    </row>
    <row r="36" spans="1:26" x14ac:dyDescent="0.3">
      <c r="A36">
        <v>2012</v>
      </c>
      <c r="B36" t="s">
        <v>445</v>
      </c>
      <c r="C36" t="s">
        <v>498</v>
      </c>
      <c r="D36" s="2">
        <v>370751407.48900002</v>
      </c>
      <c r="E36" s="2">
        <v>370706658.35900003</v>
      </c>
      <c r="F36" s="2">
        <v>741458065.84800005</v>
      </c>
      <c r="G36" s="2">
        <v>-44749.129999995232</v>
      </c>
      <c r="H36" s="2">
        <v>10261.049999999999</v>
      </c>
      <c r="I36" s="2">
        <v>120828.307</v>
      </c>
      <c r="J36" s="2">
        <v>4.5</v>
      </c>
      <c r="K36" s="2">
        <v>2.8</v>
      </c>
      <c r="L36" s="2">
        <v>4.3</v>
      </c>
      <c r="M36" s="2">
        <v>4.8</v>
      </c>
      <c r="N36" s="2">
        <v>4.4000000000000004</v>
      </c>
      <c r="R36" s="3" t="s">
        <v>38</v>
      </c>
      <c r="S36" s="3">
        <v>6</v>
      </c>
      <c r="T36" s="3">
        <v>7.3321387691754662E+17</v>
      </c>
      <c r="U36" s="3">
        <v>1.222023128195911E+17</v>
      </c>
      <c r="V36" s="3">
        <v>39.10978284920062</v>
      </c>
      <c r="W36" s="3">
        <v>6.3291160095017584E-23</v>
      </c>
    </row>
    <row r="37" spans="1:26" x14ac:dyDescent="0.3">
      <c r="A37">
        <v>2012</v>
      </c>
      <c r="B37" t="s">
        <v>453</v>
      </c>
      <c r="C37" t="s">
        <v>498</v>
      </c>
      <c r="D37" s="2">
        <v>22821000</v>
      </c>
      <c r="E37" s="2">
        <v>15944740.414999999</v>
      </c>
      <c r="F37" s="2">
        <v>38765740.414999999</v>
      </c>
      <c r="G37" s="2">
        <v>-6876259.5850000009</v>
      </c>
      <c r="H37" s="2">
        <v>10674.49</v>
      </c>
      <c r="I37" s="2">
        <v>3772.9380000000001</v>
      </c>
      <c r="J37" s="2">
        <v>4.5</v>
      </c>
      <c r="K37" s="2">
        <v>4</v>
      </c>
      <c r="L37" s="2">
        <v>6.4</v>
      </c>
      <c r="M37" s="2">
        <v>6.4</v>
      </c>
      <c r="N37" s="2">
        <v>5.0999999999999996</v>
      </c>
      <c r="R37" s="3" t="s">
        <v>39</v>
      </c>
      <c r="S37" s="3">
        <v>90</v>
      </c>
      <c r="T37" s="3">
        <v>2.812137361173816E+17</v>
      </c>
      <c r="U37" s="3">
        <v>3124597067970906.5</v>
      </c>
      <c r="V37" s="3"/>
      <c r="W37" s="3"/>
    </row>
    <row r="38" spans="1:26" ht="14.5" thickBot="1" x14ac:dyDescent="0.35">
      <c r="A38">
        <v>2012</v>
      </c>
      <c r="B38" t="s">
        <v>455</v>
      </c>
      <c r="C38" t="s">
        <v>498</v>
      </c>
      <c r="D38" s="2">
        <v>11555136.359999999</v>
      </c>
      <c r="E38" s="2">
        <v>7282792.0690000001</v>
      </c>
      <c r="F38" s="2">
        <v>18837928.428999998</v>
      </c>
      <c r="G38" s="2">
        <v>-4272344.2909999993</v>
      </c>
      <c r="H38" s="2">
        <v>5151.37</v>
      </c>
      <c r="I38" s="2">
        <v>6379.2190000000001</v>
      </c>
      <c r="J38" s="2">
        <v>2.5</v>
      </c>
      <c r="K38" s="2">
        <v>1.1000000000000001</v>
      </c>
      <c r="L38" s="2">
        <v>3.6</v>
      </c>
      <c r="M38" s="2">
        <v>2.5</v>
      </c>
      <c r="N38" s="2">
        <v>2.6</v>
      </c>
      <c r="R38" s="4" t="s">
        <v>4</v>
      </c>
      <c r="S38" s="4">
        <v>96</v>
      </c>
      <c r="T38" s="4">
        <v>1.0144276130349283E+18</v>
      </c>
      <c r="U38" s="4"/>
      <c r="V38" s="4"/>
      <c r="W38" s="4"/>
    </row>
    <row r="39" spans="1:26" ht="14.5" thickBot="1" x14ac:dyDescent="0.35">
      <c r="A39">
        <v>2012</v>
      </c>
      <c r="B39" t="s">
        <v>456</v>
      </c>
      <c r="C39" t="s">
        <v>498</v>
      </c>
      <c r="D39" s="2">
        <v>42162927.443999998</v>
      </c>
      <c r="E39" s="2">
        <v>46366535.799999997</v>
      </c>
      <c r="F39" s="2">
        <v>88529463.243999988</v>
      </c>
      <c r="G39" s="2">
        <v>4203608.3559999987</v>
      </c>
      <c r="H39" s="2">
        <v>6402.12</v>
      </c>
      <c r="I39" s="2">
        <v>30158.966</v>
      </c>
      <c r="J39" s="2">
        <v>3.1</v>
      </c>
      <c r="K39" s="2">
        <v>1.9</v>
      </c>
      <c r="L39" s="2">
        <v>3.5</v>
      </c>
      <c r="M39" s="2">
        <v>4.5</v>
      </c>
      <c r="N39" s="2">
        <v>3.4</v>
      </c>
    </row>
    <row r="40" spans="1:26" x14ac:dyDescent="0.3">
      <c r="A40">
        <v>2012</v>
      </c>
      <c r="B40" t="s">
        <v>464</v>
      </c>
      <c r="C40" t="s">
        <v>498</v>
      </c>
      <c r="D40" s="2">
        <v>1993500</v>
      </c>
      <c r="E40" s="2">
        <v>2694800</v>
      </c>
      <c r="F40" s="2">
        <v>4688300</v>
      </c>
      <c r="G40" s="2">
        <v>701300</v>
      </c>
      <c r="H40" s="2">
        <v>9194.15</v>
      </c>
      <c r="I40" s="2">
        <v>537.077</v>
      </c>
      <c r="J40" s="2">
        <v>4.0999999999999996</v>
      </c>
      <c r="K40" s="2">
        <v>1.1000000000000001</v>
      </c>
      <c r="L40" s="2">
        <v>5</v>
      </c>
      <c r="M40" s="2">
        <v>4</v>
      </c>
      <c r="N40" s="2">
        <v>4.3</v>
      </c>
      <c r="R40" s="5"/>
      <c r="S40" s="5" t="s">
        <v>46</v>
      </c>
      <c r="T40" s="5" t="s">
        <v>35</v>
      </c>
      <c r="U40" s="5" t="s">
        <v>47</v>
      </c>
      <c r="V40" s="5" t="s">
        <v>48</v>
      </c>
      <c r="W40" s="5" t="s">
        <v>49</v>
      </c>
      <c r="X40" s="5" t="s">
        <v>50</v>
      </c>
      <c r="Y40" s="5" t="s">
        <v>51</v>
      </c>
      <c r="Z40" s="5" t="s">
        <v>52</v>
      </c>
    </row>
    <row r="41" spans="1:26" x14ac:dyDescent="0.3">
      <c r="A41">
        <v>2012</v>
      </c>
      <c r="B41" t="s">
        <v>467</v>
      </c>
      <c r="C41" t="s">
        <v>498</v>
      </c>
      <c r="D41" s="2">
        <v>9064990</v>
      </c>
      <c r="E41" s="2">
        <v>12159202.194</v>
      </c>
      <c r="F41" s="2">
        <v>21224192.193999998</v>
      </c>
      <c r="G41" s="2">
        <v>3094212.1940000001</v>
      </c>
      <c r="H41" s="2">
        <v>19208.07</v>
      </c>
      <c r="I41" s="2">
        <v>1341.588</v>
      </c>
      <c r="J41" s="2">
        <v>3.8</v>
      </c>
      <c r="K41" s="2">
        <v>0</v>
      </c>
      <c r="L41" s="2">
        <v>3.8</v>
      </c>
      <c r="M41" s="2">
        <v>5</v>
      </c>
      <c r="N41" s="2">
        <v>4.5</v>
      </c>
      <c r="R41" s="3" t="s">
        <v>40</v>
      </c>
      <c r="S41" s="3">
        <v>0</v>
      </c>
      <c r="T41" s="3" t="e">
        <v>#N/A</v>
      </c>
      <c r="U41" s="3" t="e">
        <v>#N/A</v>
      </c>
      <c r="V41" s="3" t="e">
        <v>#N/A</v>
      </c>
      <c r="W41" s="3" t="e">
        <v>#N/A</v>
      </c>
      <c r="X41" s="3" t="e">
        <v>#N/A</v>
      </c>
      <c r="Y41" s="3" t="e">
        <v>#N/A</v>
      </c>
      <c r="Z41" s="3" t="e">
        <v>#N/A</v>
      </c>
    </row>
    <row r="42" spans="1:26" x14ac:dyDescent="0.3">
      <c r="A42">
        <v>2012</v>
      </c>
      <c r="B42" t="s">
        <v>470</v>
      </c>
      <c r="C42" t="s">
        <v>498</v>
      </c>
      <c r="D42" s="2">
        <v>11652107.818</v>
      </c>
      <c r="E42" s="2">
        <v>8709217.341</v>
      </c>
      <c r="F42" s="2">
        <v>20361325.159000002</v>
      </c>
      <c r="G42" s="2">
        <v>-2942890.477</v>
      </c>
      <c r="H42" s="2">
        <v>14961.68</v>
      </c>
      <c r="I42" s="2">
        <v>3396.777</v>
      </c>
      <c r="J42" s="2">
        <v>3.6</v>
      </c>
      <c r="K42" s="2">
        <v>1.3</v>
      </c>
      <c r="L42" s="2">
        <v>4.9000000000000004</v>
      </c>
      <c r="M42" s="2">
        <v>4.9000000000000004</v>
      </c>
      <c r="N42" s="2">
        <v>4</v>
      </c>
      <c r="R42" s="3" t="s">
        <v>5</v>
      </c>
      <c r="S42" s="3">
        <v>290.52359061278105</v>
      </c>
      <c r="T42" s="3">
        <v>1154.441407986865</v>
      </c>
      <c r="U42" s="3">
        <v>0.25165728516218172</v>
      </c>
      <c r="V42" s="3">
        <v>0.80187972609591807</v>
      </c>
      <c r="W42" s="3">
        <v>-2002.9757633689401</v>
      </c>
      <c r="X42" s="3">
        <v>2584.022944594502</v>
      </c>
      <c r="Y42" s="3">
        <v>-2002.9757633689401</v>
      </c>
      <c r="Z42" s="3">
        <v>2584.022944594502</v>
      </c>
    </row>
    <row r="43" spans="1:26" x14ac:dyDescent="0.3">
      <c r="A43">
        <v>2012</v>
      </c>
      <c r="B43" t="s">
        <v>486</v>
      </c>
      <c r="C43" t="s">
        <v>498</v>
      </c>
      <c r="D43" s="2">
        <v>51331000</v>
      </c>
      <c r="E43" s="2">
        <v>95034872.067000002</v>
      </c>
      <c r="F43" s="2">
        <v>146365872.067</v>
      </c>
      <c r="G43" s="2">
        <v>43703872.067000002</v>
      </c>
      <c r="H43" s="2">
        <v>11287.3</v>
      </c>
      <c r="I43" s="2">
        <v>29893.08</v>
      </c>
      <c r="J43" s="2">
        <v>2.6</v>
      </c>
      <c r="K43" s="2">
        <v>1.4</v>
      </c>
      <c r="L43" s="2">
        <v>2.5</v>
      </c>
      <c r="M43" s="2">
        <v>3.3</v>
      </c>
      <c r="N43" s="2">
        <v>2.8</v>
      </c>
      <c r="R43" s="3" t="s">
        <v>6</v>
      </c>
      <c r="S43" s="3">
        <v>1339.5243879688933</v>
      </c>
      <c r="T43" s="3">
        <v>120.92204521482213</v>
      </c>
      <c r="U43" s="3">
        <v>11.077586271297204</v>
      </c>
      <c r="V43" s="7">
        <v>1.69768043018868E-18</v>
      </c>
      <c r="W43" s="3">
        <v>1099.2916393307758</v>
      </c>
      <c r="X43" s="3">
        <v>1579.7571366070108</v>
      </c>
      <c r="Y43" s="3">
        <v>1099.2916393307758</v>
      </c>
      <c r="Z43" s="3">
        <v>1579.7571366070108</v>
      </c>
    </row>
    <row r="44" spans="1:26" x14ac:dyDescent="0.3">
      <c r="A44">
        <v>2014</v>
      </c>
      <c r="B44" t="s">
        <v>411</v>
      </c>
      <c r="C44" t="s">
        <v>498</v>
      </c>
      <c r="D44" s="2">
        <v>65229691.986000001</v>
      </c>
      <c r="E44" s="2">
        <v>68407381.825000003</v>
      </c>
      <c r="F44" s="2">
        <v>133637073.811</v>
      </c>
      <c r="G44" s="2">
        <v>3177689.8390000015</v>
      </c>
      <c r="H44" s="2">
        <v>13208.83</v>
      </c>
      <c r="I44" s="2">
        <v>42981.514999999999</v>
      </c>
      <c r="J44" s="2">
        <v>3</v>
      </c>
      <c r="K44" s="2">
        <v>1.7</v>
      </c>
      <c r="L44" s="2">
        <v>1.7</v>
      </c>
      <c r="M44" s="2">
        <v>3.6</v>
      </c>
      <c r="N44" s="2">
        <v>3</v>
      </c>
      <c r="R44" s="3" t="s">
        <v>541</v>
      </c>
      <c r="S44" s="3">
        <v>6440640.5227130083</v>
      </c>
      <c r="T44" s="3">
        <v>7494571.1056839461</v>
      </c>
      <c r="U44" s="3">
        <v>0.85937412987227146</v>
      </c>
      <c r="V44" s="3">
        <v>0.39241737638709817</v>
      </c>
      <c r="W44" s="3">
        <v>-8448633.0864434056</v>
      </c>
      <c r="X44" s="3">
        <v>21329914.131869424</v>
      </c>
      <c r="Y44" s="3">
        <v>-8448633.0864434056</v>
      </c>
      <c r="Z44" s="3">
        <v>21329914.131869424</v>
      </c>
    </row>
    <row r="45" spans="1:26" x14ac:dyDescent="0.3">
      <c r="A45">
        <v>2014</v>
      </c>
      <c r="B45" t="s">
        <v>415</v>
      </c>
      <c r="C45" t="s">
        <v>498</v>
      </c>
      <c r="D45" s="2">
        <v>1740471.483</v>
      </c>
      <c r="E45" s="2">
        <v>480753.43800000002</v>
      </c>
      <c r="F45" s="2">
        <v>2221224.9210000001</v>
      </c>
      <c r="G45" s="2">
        <v>-1259718.0449999999</v>
      </c>
      <c r="H45" s="2">
        <v>16572.310000000001</v>
      </c>
      <c r="I45" s="2">
        <v>283.38499999999999</v>
      </c>
      <c r="J45" s="2">
        <v>5.0999999999999996</v>
      </c>
      <c r="K45" s="2">
        <v>0</v>
      </c>
      <c r="L45" s="2">
        <v>5.3</v>
      </c>
      <c r="M45" s="2">
        <v>5.6</v>
      </c>
      <c r="N45" s="2">
        <v>5.6</v>
      </c>
      <c r="R45" s="3" t="s">
        <v>542</v>
      </c>
      <c r="S45" s="3">
        <v>6563974.2117496273</v>
      </c>
      <c r="T45" s="3">
        <v>4808569.3798408145</v>
      </c>
      <c r="U45" s="3">
        <v>1.365057607210177</v>
      </c>
      <c r="V45" s="3">
        <v>0.17563765931457126</v>
      </c>
      <c r="W45" s="3">
        <v>-2989088.1523878453</v>
      </c>
      <c r="X45" s="3">
        <v>16117036.575887099</v>
      </c>
      <c r="Y45" s="3">
        <v>-2989088.1523878453</v>
      </c>
      <c r="Z45" s="3">
        <v>16117036.575887099</v>
      </c>
    </row>
    <row r="46" spans="1:26" x14ac:dyDescent="0.3">
      <c r="A46">
        <v>2014</v>
      </c>
      <c r="B46" t="s">
        <v>474</v>
      </c>
      <c r="C46" t="s">
        <v>498</v>
      </c>
      <c r="D46" s="2">
        <v>10674099.377</v>
      </c>
      <c r="E46" s="2">
        <v>13034220.241</v>
      </c>
      <c r="F46" s="2">
        <v>23708319.618000001</v>
      </c>
      <c r="G46" s="2">
        <v>2360120.8640000001</v>
      </c>
      <c r="H46" s="2">
        <v>3110.57</v>
      </c>
      <c r="I46" s="2">
        <v>10562.159</v>
      </c>
      <c r="J46" s="2">
        <v>3.3</v>
      </c>
      <c r="K46" s="2">
        <v>2.5</v>
      </c>
      <c r="L46" s="2">
        <v>2</v>
      </c>
      <c r="M46" s="2">
        <v>3.2</v>
      </c>
      <c r="N46" s="2">
        <v>3.6</v>
      </c>
      <c r="R46" s="3" t="s">
        <v>543</v>
      </c>
      <c r="S46" s="3">
        <v>-806879.46826230129</v>
      </c>
      <c r="T46" s="3">
        <v>2324279.5992678138</v>
      </c>
      <c r="U46" s="3">
        <v>-0.3471524977100352</v>
      </c>
      <c r="V46" s="3">
        <v>0.72928722032687743</v>
      </c>
      <c r="W46" s="3">
        <v>-5424466.5736048333</v>
      </c>
      <c r="X46" s="3">
        <v>3810707.6370802303</v>
      </c>
      <c r="Y46" s="3">
        <v>-5424466.5736048333</v>
      </c>
      <c r="Z46" s="3">
        <v>3810707.6370802303</v>
      </c>
    </row>
    <row r="47" spans="1:26" ht="14.5" thickBot="1" x14ac:dyDescent="0.35">
      <c r="A47">
        <v>2014</v>
      </c>
      <c r="B47" t="s">
        <v>419</v>
      </c>
      <c r="C47" t="s">
        <v>498</v>
      </c>
      <c r="D47" s="2">
        <v>229154460.89300001</v>
      </c>
      <c r="E47" s="2">
        <v>225098405.23300001</v>
      </c>
      <c r="F47" s="2">
        <v>454252866.12600005</v>
      </c>
      <c r="G47" s="2">
        <v>-4056055.6599999964</v>
      </c>
      <c r="H47" s="2">
        <v>12176.25</v>
      </c>
      <c r="I47" s="2">
        <v>204213.133</v>
      </c>
      <c r="J47" s="2">
        <v>2.8</v>
      </c>
      <c r="K47" s="2">
        <v>1.72</v>
      </c>
      <c r="L47" s="2">
        <v>3.4</v>
      </c>
      <c r="M47" s="2">
        <v>0</v>
      </c>
      <c r="N47" s="2">
        <v>3.1</v>
      </c>
      <c r="R47" s="4" t="s">
        <v>544</v>
      </c>
      <c r="S47" s="4">
        <v>-4653230.2518023867</v>
      </c>
      <c r="T47" s="4">
        <v>6806466.3939301874</v>
      </c>
      <c r="U47" s="4">
        <v>-0.6836484575832189</v>
      </c>
      <c r="V47" s="4">
        <v>0.49595355260188667</v>
      </c>
      <c r="W47" s="4">
        <v>-18175463.748779301</v>
      </c>
      <c r="X47" s="4">
        <v>8869003.2451745272</v>
      </c>
      <c r="Y47" s="4">
        <v>-18175463.748779301</v>
      </c>
      <c r="Z47" s="4">
        <v>8869003.2451745272</v>
      </c>
    </row>
    <row r="48" spans="1:26" x14ac:dyDescent="0.3">
      <c r="A48">
        <v>2014</v>
      </c>
      <c r="B48" t="s">
        <v>421</v>
      </c>
      <c r="C48" t="s">
        <v>498</v>
      </c>
      <c r="D48" s="2">
        <v>72849513.578999996</v>
      </c>
      <c r="E48" s="2">
        <v>75083496.947999999</v>
      </c>
      <c r="F48" s="2">
        <v>147933010.52700001</v>
      </c>
      <c r="G48" s="2">
        <v>2233983.3690000027</v>
      </c>
      <c r="H48" s="2">
        <v>14643.85</v>
      </c>
      <c r="I48" s="2">
        <v>17613.797999999999</v>
      </c>
      <c r="J48" s="2">
        <v>5.0999999999999996</v>
      </c>
      <c r="K48" s="2">
        <v>2.5</v>
      </c>
      <c r="L48" s="2">
        <v>5</v>
      </c>
      <c r="M48" s="2">
        <v>5</v>
      </c>
      <c r="N48" s="2">
        <v>4.7</v>
      </c>
    </row>
    <row r="49" spans="1:26" x14ac:dyDescent="0.3">
      <c r="A49">
        <v>2014</v>
      </c>
      <c r="B49" t="s">
        <v>423</v>
      </c>
      <c r="C49" t="s">
        <v>498</v>
      </c>
      <c r="D49" s="2">
        <v>64027609.807999998</v>
      </c>
      <c r="E49" s="2">
        <v>54794812.015000001</v>
      </c>
      <c r="F49" s="2">
        <v>118822421.823</v>
      </c>
      <c r="G49" s="2">
        <v>-9232797.7929999977</v>
      </c>
      <c r="H49" s="2">
        <v>7998.84</v>
      </c>
      <c r="I49" s="2">
        <v>47791.911</v>
      </c>
      <c r="J49" s="2">
        <v>2.7</v>
      </c>
      <c r="K49" s="2">
        <v>1.5</v>
      </c>
      <c r="L49" s="2">
        <v>3.7</v>
      </c>
      <c r="M49" s="2">
        <v>4.0999999999999996</v>
      </c>
      <c r="N49" s="2">
        <v>3.4</v>
      </c>
      <c r="R49" t="s">
        <v>546</v>
      </c>
    </row>
    <row r="50" spans="1:26" ht="14.5" thickBot="1" x14ac:dyDescent="0.35">
      <c r="A50">
        <v>2014</v>
      </c>
      <c r="B50" t="s">
        <v>424</v>
      </c>
      <c r="C50" t="s">
        <v>498</v>
      </c>
      <c r="D50" s="2">
        <v>17184912.679000001</v>
      </c>
      <c r="E50" s="2">
        <v>11242661.045</v>
      </c>
      <c r="F50" s="2">
        <v>28427573.723999999</v>
      </c>
      <c r="G50" s="2">
        <v>-5942251.6340000015</v>
      </c>
      <c r="H50" s="2">
        <v>10679.13</v>
      </c>
      <c r="I50" s="2">
        <v>4757.5749999999998</v>
      </c>
      <c r="J50" s="2">
        <v>2.8</v>
      </c>
      <c r="K50" s="2">
        <v>1.9</v>
      </c>
      <c r="L50" s="2">
        <v>3</v>
      </c>
      <c r="M50" s="2">
        <v>4.5999999999999996</v>
      </c>
      <c r="N50" s="2">
        <v>3.6</v>
      </c>
    </row>
    <row r="51" spans="1:26" x14ac:dyDescent="0.3">
      <c r="A51">
        <v>2014</v>
      </c>
      <c r="B51" t="s">
        <v>426</v>
      </c>
      <c r="C51" t="s">
        <v>498</v>
      </c>
      <c r="D51" s="2">
        <v>17751694.859000001</v>
      </c>
      <c r="E51" s="2">
        <v>9927795.9739999995</v>
      </c>
      <c r="F51" s="2">
        <v>27679490.833000001</v>
      </c>
      <c r="G51" s="2">
        <v>-7823898.8850000016</v>
      </c>
      <c r="H51" s="2">
        <v>6693.69</v>
      </c>
      <c r="I51" s="2">
        <v>10405.843999999999</v>
      </c>
      <c r="J51" s="2">
        <v>4.4000000000000004</v>
      </c>
      <c r="K51" s="2">
        <v>0</v>
      </c>
      <c r="L51" s="2">
        <v>4.5999999999999996</v>
      </c>
      <c r="M51" s="2">
        <v>4.8</v>
      </c>
      <c r="N51" s="2">
        <v>3.7</v>
      </c>
      <c r="R51" s="6" t="s">
        <v>31</v>
      </c>
      <c r="S51" s="6"/>
    </row>
    <row r="52" spans="1:26" x14ac:dyDescent="0.3">
      <c r="A52">
        <v>2014</v>
      </c>
      <c r="B52" t="s">
        <v>428</v>
      </c>
      <c r="C52" t="s">
        <v>498</v>
      </c>
      <c r="D52" s="2">
        <v>10514175.669</v>
      </c>
      <c r="E52" s="2">
        <v>5301546.0089999996</v>
      </c>
      <c r="F52" s="2">
        <v>15815721.677999999</v>
      </c>
      <c r="G52" s="2">
        <v>-5212629.66</v>
      </c>
      <c r="H52" s="2">
        <v>3529.55</v>
      </c>
      <c r="I52" s="2">
        <v>6281.1890000000003</v>
      </c>
      <c r="J52" s="2">
        <v>4.5999999999999996</v>
      </c>
      <c r="K52" s="2">
        <v>0</v>
      </c>
      <c r="L52" s="2">
        <v>4.7</v>
      </c>
      <c r="M52" s="2">
        <v>5</v>
      </c>
      <c r="N52" s="2">
        <v>4.5999999999999996</v>
      </c>
      <c r="R52" s="3" t="s">
        <v>32</v>
      </c>
      <c r="S52" s="3">
        <v>0.87830303455454095</v>
      </c>
    </row>
    <row r="53" spans="1:26" x14ac:dyDescent="0.3">
      <c r="A53">
        <v>2014</v>
      </c>
      <c r="B53" t="s">
        <v>432</v>
      </c>
      <c r="C53" t="s">
        <v>498</v>
      </c>
      <c r="D53" s="2">
        <v>18263243.838</v>
      </c>
      <c r="E53" s="2">
        <v>10890690.739</v>
      </c>
      <c r="F53" s="2">
        <v>29153934.577</v>
      </c>
      <c r="G53" s="2">
        <v>-7372553.0989999995</v>
      </c>
      <c r="H53" s="2">
        <v>3687.75</v>
      </c>
      <c r="I53" s="2">
        <v>15923.558999999999</v>
      </c>
      <c r="J53" s="2">
        <v>3.7</v>
      </c>
      <c r="K53" s="2">
        <v>0</v>
      </c>
      <c r="L53" s="2">
        <v>4</v>
      </c>
      <c r="M53" s="2">
        <v>4.0999999999999996</v>
      </c>
      <c r="N53" s="2">
        <v>4.5</v>
      </c>
      <c r="R53" s="3" t="s">
        <v>33</v>
      </c>
      <c r="S53" s="3">
        <v>0.77141622050771508</v>
      </c>
    </row>
    <row r="54" spans="1:26" x14ac:dyDescent="0.3">
      <c r="A54">
        <v>2014</v>
      </c>
      <c r="B54" t="s">
        <v>433</v>
      </c>
      <c r="C54" t="s">
        <v>498</v>
      </c>
      <c r="D54" s="2">
        <v>1783310.8470000001</v>
      </c>
      <c r="E54" s="2">
        <v>1174049.92</v>
      </c>
      <c r="F54" s="2">
        <v>2957360.767</v>
      </c>
      <c r="G54" s="2">
        <v>-609260.92700000014</v>
      </c>
      <c r="H54" s="2">
        <v>4029.78</v>
      </c>
      <c r="I54" s="2">
        <v>763.39300000000003</v>
      </c>
      <c r="J54" s="2">
        <v>3.2</v>
      </c>
      <c r="K54" s="2">
        <v>0</v>
      </c>
      <c r="L54" s="2">
        <v>3.5</v>
      </c>
      <c r="M54" s="2">
        <v>3.8</v>
      </c>
      <c r="N54" s="2">
        <v>3.8</v>
      </c>
      <c r="R54" s="3" t="s">
        <v>34</v>
      </c>
      <c r="S54" s="3">
        <v>0.74760601053592146</v>
      </c>
    </row>
    <row r="55" spans="1:26" x14ac:dyDescent="0.3">
      <c r="A55">
        <v>2014</v>
      </c>
      <c r="B55" t="s">
        <v>434</v>
      </c>
      <c r="C55" t="s">
        <v>498</v>
      </c>
      <c r="D55" s="2">
        <v>3765491.2510000002</v>
      </c>
      <c r="E55" s="2">
        <v>957017.35499999998</v>
      </c>
      <c r="F55" s="2">
        <v>4722508.6060000006</v>
      </c>
      <c r="G55" s="2">
        <v>-2808473.8960000002</v>
      </c>
      <c r="H55" s="2">
        <v>829.91099999999994</v>
      </c>
      <c r="I55" s="2">
        <v>10572.466</v>
      </c>
      <c r="J55" s="2">
        <v>2.4</v>
      </c>
      <c r="K55" s="2">
        <v>0</v>
      </c>
      <c r="L55" s="2">
        <v>2.5</v>
      </c>
      <c r="M55" s="2">
        <v>2.8</v>
      </c>
      <c r="N55" s="2">
        <v>2.2000000000000002</v>
      </c>
      <c r="R55" s="3" t="s">
        <v>35</v>
      </c>
      <c r="S55" s="3">
        <v>51656451.253605619</v>
      </c>
    </row>
    <row r="56" spans="1:26" ht="14.5" thickBot="1" x14ac:dyDescent="0.35">
      <c r="A56">
        <v>2014</v>
      </c>
      <c r="B56" t="s">
        <v>435</v>
      </c>
      <c r="C56" t="s">
        <v>498</v>
      </c>
      <c r="D56" s="2">
        <v>11051074.293</v>
      </c>
      <c r="E56" s="2">
        <v>8117100</v>
      </c>
      <c r="F56" s="2">
        <v>19168174.292999998</v>
      </c>
      <c r="G56" s="2">
        <v>-2933974.2929999996</v>
      </c>
      <c r="H56" s="2">
        <v>2242.71</v>
      </c>
      <c r="I56" s="2">
        <v>8809.2160000000003</v>
      </c>
      <c r="J56" s="2">
        <v>3.3</v>
      </c>
      <c r="K56" s="2">
        <v>0</v>
      </c>
      <c r="L56" s="2">
        <v>4.0999999999999996</v>
      </c>
      <c r="M56" s="2">
        <v>3.9</v>
      </c>
      <c r="N56" s="2">
        <v>3.5</v>
      </c>
      <c r="R56" s="4" t="s">
        <v>36</v>
      </c>
      <c r="S56" s="4">
        <v>96</v>
      </c>
    </row>
    <row r="57" spans="1:26" x14ac:dyDescent="0.3">
      <c r="A57">
        <v>2014</v>
      </c>
      <c r="B57" t="s">
        <v>445</v>
      </c>
      <c r="C57" t="s">
        <v>498</v>
      </c>
      <c r="D57" s="2">
        <v>399976864.21700001</v>
      </c>
      <c r="E57" s="2">
        <v>396881845.72899997</v>
      </c>
      <c r="F57" s="2">
        <v>796858709.94599998</v>
      </c>
      <c r="G57" s="2">
        <v>-3095018.4880000353</v>
      </c>
      <c r="H57" s="2">
        <v>10980.99</v>
      </c>
      <c r="I57" s="2">
        <v>124221.6</v>
      </c>
      <c r="J57" s="2">
        <v>4.4000000000000004</v>
      </c>
      <c r="K57" s="2">
        <v>2.8</v>
      </c>
      <c r="L57" s="2">
        <v>4.3</v>
      </c>
      <c r="M57" s="2">
        <v>4.5999999999999996</v>
      </c>
      <c r="N57" s="2">
        <v>4.2</v>
      </c>
    </row>
    <row r="58" spans="1:26" ht="14.5" thickBot="1" x14ac:dyDescent="0.35">
      <c r="A58">
        <v>2014</v>
      </c>
      <c r="B58" t="s">
        <v>453</v>
      </c>
      <c r="C58" t="s">
        <v>498</v>
      </c>
      <c r="D58" s="2">
        <v>24400500</v>
      </c>
      <c r="E58" s="2">
        <v>12959956.513</v>
      </c>
      <c r="F58" s="2">
        <v>37360456.512999997</v>
      </c>
      <c r="G58" s="2">
        <v>-11440543.487</v>
      </c>
      <c r="H58" s="2">
        <v>12756.95</v>
      </c>
      <c r="I58" s="2">
        <v>3903.9859999999999</v>
      </c>
      <c r="J58" s="2">
        <v>4.7</v>
      </c>
      <c r="K58" s="2">
        <v>3.9</v>
      </c>
      <c r="L58" s="2">
        <v>6.3</v>
      </c>
      <c r="M58" s="2">
        <v>6.1</v>
      </c>
      <c r="N58" s="2">
        <v>5</v>
      </c>
      <c r="R58" t="s">
        <v>37</v>
      </c>
    </row>
    <row r="59" spans="1:26" x14ac:dyDescent="0.3">
      <c r="A59">
        <v>2014</v>
      </c>
      <c r="B59" t="s">
        <v>455</v>
      </c>
      <c r="C59" t="s">
        <v>498</v>
      </c>
      <c r="D59" s="2">
        <v>12168557.586999999</v>
      </c>
      <c r="E59" s="2">
        <v>9635735.1870000008</v>
      </c>
      <c r="F59" s="2">
        <v>21804292.774</v>
      </c>
      <c r="G59" s="2">
        <v>-2532822.3999999985</v>
      </c>
      <c r="H59" s="2">
        <v>6050.04</v>
      </c>
      <c r="I59" s="2">
        <v>6552.5839999999998</v>
      </c>
      <c r="J59" s="2">
        <v>2.5</v>
      </c>
      <c r="K59" s="2">
        <v>0</v>
      </c>
      <c r="L59" s="2">
        <v>3.2</v>
      </c>
      <c r="M59" s="2">
        <v>2.6</v>
      </c>
      <c r="N59" s="2">
        <v>5.7</v>
      </c>
      <c r="R59" s="5"/>
      <c r="S59" s="5" t="s">
        <v>41</v>
      </c>
      <c r="T59" s="5" t="s">
        <v>42</v>
      </c>
      <c r="U59" s="5" t="s">
        <v>43</v>
      </c>
      <c r="V59" s="5" t="s">
        <v>44</v>
      </c>
      <c r="W59" s="5" t="s">
        <v>45</v>
      </c>
    </row>
    <row r="60" spans="1:26" x14ac:dyDescent="0.3">
      <c r="A60">
        <v>2014</v>
      </c>
      <c r="B60" t="s">
        <v>464</v>
      </c>
      <c r="C60" t="s">
        <v>498</v>
      </c>
      <c r="D60" s="2">
        <v>1826727.942</v>
      </c>
      <c r="E60" s="2">
        <v>1917670.7860000001</v>
      </c>
      <c r="F60" s="2">
        <v>3744398.7280000001</v>
      </c>
      <c r="G60" s="2">
        <v>90942.844000000041</v>
      </c>
      <c r="H60" s="2">
        <v>9379</v>
      </c>
      <c r="I60" s="2">
        <v>547.928</v>
      </c>
      <c r="J60" s="2">
        <v>4</v>
      </c>
      <c r="K60" s="2">
        <v>0</v>
      </c>
      <c r="L60" s="2">
        <v>4.4000000000000004</v>
      </c>
      <c r="M60" s="2">
        <v>3.6</v>
      </c>
      <c r="N60" s="2">
        <v>4</v>
      </c>
      <c r="R60" s="3" t="s">
        <v>38</v>
      </c>
      <c r="S60" s="3">
        <v>6</v>
      </c>
      <c r="T60" s="3">
        <v>8.1046637480110426E+17</v>
      </c>
      <c r="U60" s="3">
        <v>1.3507772913351738E+17</v>
      </c>
      <c r="V60" s="3">
        <v>50.621454126434529</v>
      </c>
      <c r="W60" s="3">
        <v>1.3108265637298639E-26</v>
      </c>
    </row>
    <row r="61" spans="1:26" x14ac:dyDescent="0.3">
      <c r="A61">
        <v>2014</v>
      </c>
      <c r="B61" t="s">
        <v>467</v>
      </c>
      <c r="C61" t="s">
        <v>498</v>
      </c>
      <c r="D61" s="2">
        <v>11411688.219000001</v>
      </c>
      <c r="E61" s="2">
        <v>14526144.923</v>
      </c>
      <c r="F61" s="2">
        <v>25937833.142000001</v>
      </c>
      <c r="G61" s="2">
        <v>3114456.7039999999</v>
      </c>
      <c r="H61" s="2">
        <v>20288.060000000001</v>
      </c>
      <c r="I61" s="2">
        <v>1354.4929999999999</v>
      </c>
      <c r="J61" s="2">
        <v>4</v>
      </c>
      <c r="K61" s="2">
        <v>0</v>
      </c>
      <c r="L61" s="2">
        <v>4.2</v>
      </c>
      <c r="M61" s="2">
        <v>4.8</v>
      </c>
      <c r="N61" s="2">
        <v>4.5999999999999996</v>
      </c>
      <c r="R61" s="3" t="s">
        <v>39</v>
      </c>
      <c r="S61" s="3">
        <v>90</v>
      </c>
      <c r="T61" s="3">
        <v>2.40155006050452E+17</v>
      </c>
      <c r="U61" s="3">
        <v>2668388956116133.5</v>
      </c>
      <c r="V61" s="3"/>
      <c r="W61" s="3"/>
    </row>
    <row r="62" spans="1:26" ht="14.5" thickBot="1" x14ac:dyDescent="0.35">
      <c r="A62">
        <v>2014</v>
      </c>
      <c r="B62" t="s">
        <v>470</v>
      </c>
      <c r="C62" t="s">
        <v>498</v>
      </c>
      <c r="D62" s="2">
        <v>10762296.786</v>
      </c>
      <c r="E62" s="2">
        <v>9165707.5940000005</v>
      </c>
      <c r="F62" s="2">
        <v>19928004.380000003</v>
      </c>
      <c r="G62" s="2">
        <v>-1596589.1919999998</v>
      </c>
      <c r="H62" s="2">
        <v>16572.36</v>
      </c>
      <c r="I62" s="2">
        <v>3419.5459999999998</v>
      </c>
      <c r="J62" s="2">
        <v>0.5</v>
      </c>
      <c r="K62" s="2">
        <v>1.3</v>
      </c>
      <c r="L62" s="2">
        <v>4.7</v>
      </c>
      <c r="M62" s="2">
        <v>4</v>
      </c>
      <c r="N62" s="2">
        <v>4</v>
      </c>
      <c r="R62" s="4" t="s">
        <v>4</v>
      </c>
      <c r="S62" s="4">
        <v>96</v>
      </c>
      <c r="T62" s="4">
        <v>1.0506213808515562E+18</v>
      </c>
      <c r="U62" s="4"/>
      <c r="V62" s="4"/>
      <c r="W62" s="4"/>
    </row>
    <row r="63" spans="1:26" ht="14.5" thickBot="1" x14ac:dyDescent="0.35">
      <c r="A63">
        <v>2014</v>
      </c>
      <c r="B63" t="s">
        <v>486</v>
      </c>
      <c r="C63" t="s">
        <v>498</v>
      </c>
      <c r="D63" s="2">
        <v>40136041.397</v>
      </c>
      <c r="E63" s="2">
        <v>74047458.574000001</v>
      </c>
      <c r="F63" s="2">
        <v>114183499.971</v>
      </c>
      <c r="G63" s="2">
        <v>33911417.177000001</v>
      </c>
      <c r="H63" s="2">
        <v>7029.89</v>
      </c>
      <c r="I63" s="2">
        <v>30738.378000000001</v>
      </c>
      <c r="J63" s="2">
        <v>2.6</v>
      </c>
      <c r="K63" s="2">
        <v>1.6</v>
      </c>
      <c r="L63" s="2">
        <v>2.6</v>
      </c>
      <c r="M63" s="2">
        <v>2.7</v>
      </c>
      <c r="N63" s="2">
        <v>2.6</v>
      </c>
    </row>
    <row r="64" spans="1:26" x14ac:dyDescent="0.3">
      <c r="A64">
        <v>2016</v>
      </c>
      <c r="B64" t="s">
        <v>411</v>
      </c>
      <c r="C64" t="s">
        <v>498</v>
      </c>
      <c r="D64" s="2">
        <v>55609517.490999997</v>
      </c>
      <c r="E64" s="2">
        <v>57733350.413999997</v>
      </c>
      <c r="F64" s="2">
        <v>113342867.905</v>
      </c>
      <c r="G64" s="2">
        <v>2123832.9230000004</v>
      </c>
      <c r="H64" s="2">
        <v>12772.87</v>
      </c>
      <c r="I64" s="2">
        <v>43847.43</v>
      </c>
      <c r="J64" s="2">
        <v>3.1</v>
      </c>
      <c r="K64" s="2">
        <v>2.1</v>
      </c>
      <c r="L64" s="2">
        <v>3.8</v>
      </c>
      <c r="M64" s="2">
        <v>4.0999999999999996</v>
      </c>
      <c r="N64" s="2">
        <v>3.1</v>
      </c>
      <c r="R64" s="5"/>
      <c r="S64" s="5" t="s">
        <v>46</v>
      </c>
      <c r="T64" s="5" t="s">
        <v>35</v>
      </c>
      <c r="U64" s="5" t="s">
        <v>47</v>
      </c>
      <c r="V64" s="5" t="s">
        <v>48</v>
      </c>
      <c r="W64" s="5" t="s">
        <v>49</v>
      </c>
      <c r="X64" s="5" t="s">
        <v>50</v>
      </c>
      <c r="Y64" s="5" t="s">
        <v>51</v>
      </c>
      <c r="Z64" s="5" t="s">
        <v>52</v>
      </c>
    </row>
    <row r="65" spans="1:26" x14ac:dyDescent="0.3">
      <c r="A65">
        <v>2016</v>
      </c>
      <c r="B65" t="s">
        <v>415</v>
      </c>
      <c r="C65" t="s">
        <v>498</v>
      </c>
      <c r="D65" s="2">
        <v>1621269.7590000001</v>
      </c>
      <c r="E65" s="2">
        <v>516825.88199999998</v>
      </c>
      <c r="F65" s="2">
        <v>2138095.6409999998</v>
      </c>
      <c r="G65" s="2">
        <v>-1104443.8770000001</v>
      </c>
      <c r="H65" s="2">
        <v>16984.990000000002</v>
      </c>
      <c r="I65" s="2">
        <v>284.99599999999998</v>
      </c>
      <c r="J65" s="2">
        <v>4.5</v>
      </c>
      <c r="K65" s="2">
        <v>0</v>
      </c>
      <c r="L65" s="2">
        <v>4.9000000000000004</v>
      </c>
      <c r="M65" s="2">
        <v>5.3</v>
      </c>
      <c r="N65" s="2">
        <v>5.0999999999999996</v>
      </c>
      <c r="R65" s="3" t="s">
        <v>40</v>
      </c>
      <c r="S65" s="3">
        <v>0</v>
      </c>
      <c r="T65" s="3" t="e">
        <v>#N/A</v>
      </c>
      <c r="U65" s="3" t="e">
        <v>#N/A</v>
      </c>
      <c r="V65" s="3" t="e">
        <v>#N/A</v>
      </c>
      <c r="W65" s="3" t="e">
        <v>#N/A</v>
      </c>
      <c r="X65" s="3" t="e">
        <v>#N/A</v>
      </c>
      <c r="Y65" s="3" t="e">
        <v>#N/A</v>
      </c>
      <c r="Z65" s="3" t="e">
        <v>#N/A</v>
      </c>
    </row>
    <row r="66" spans="1:26" x14ac:dyDescent="0.3">
      <c r="A66">
        <v>2016</v>
      </c>
      <c r="B66" t="s">
        <v>474</v>
      </c>
      <c r="C66" t="s">
        <v>498</v>
      </c>
      <c r="D66" s="2">
        <v>8515081.0510000009</v>
      </c>
      <c r="E66" s="2">
        <v>7228167.7019999996</v>
      </c>
      <c r="F66" s="2">
        <v>15743248.753</v>
      </c>
      <c r="G66" s="2">
        <v>-1286913.3490000013</v>
      </c>
      <c r="H66" s="2">
        <v>3128.69</v>
      </c>
      <c r="I66" s="2">
        <v>10887.882</v>
      </c>
      <c r="J66" s="2">
        <v>3.1</v>
      </c>
      <c r="K66" s="2">
        <v>1.9</v>
      </c>
      <c r="L66" s="2">
        <v>2.2000000000000002</v>
      </c>
      <c r="M66" s="2">
        <v>3.9</v>
      </c>
      <c r="N66" s="2">
        <v>3</v>
      </c>
      <c r="R66" s="3" t="s">
        <v>505</v>
      </c>
      <c r="S66" s="3">
        <v>587.61497525948141</v>
      </c>
      <c r="T66" s="3">
        <v>1066.8403977491116</v>
      </c>
      <c r="U66" s="3">
        <v>0.55079932902734952</v>
      </c>
      <c r="V66" s="3">
        <v>0.58313593249820173</v>
      </c>
      <c r="W66" s="3">
        <v>-1531.8496819429643</v>
      </c>
      <c r="X66" s="3">
        <v>2707.0796324619273</v>
      </c>
      <c r="Y66" s="3">
        <v>-1531.8496819429643</v>
      </c>
      <c r="Z66" s="3">
        <v>2707.0796324619273</v>
      </c>
    </row>
    <row r="67" spans="1:26" x14ac:dyDescent="0.3">
      <c r="A67">
        <v>2016</v>
      </c>
      <c r="B67" t="s">
        <v>419</v>
      </c>
      <c r="C67" t="s">
        <v>498</v>
      </c>
      <c r="D67" s="2">
        <v>137552002.46599999</v>
      </c>
      <c r="E67" s="2">
        <v>185235399.10100001</v>
      </c>
      <c r="F67" s="2">
        <v>322787401.56700003</v>
      </c>
      <c r="G67" s="2">
        <v>47683396.63500002</v>
      </c>
      <c r="H67" s="2">
        <v>8752.33</v>
      </c>
      <c r="I67" s="2">
        <v>207652.86499999999</v>
      </c>
      <c r="J67" s="2">
        <v>3</v>
      </c>
      <c r="K67" s="2">
        <v>1.9</v>
      </c>
      <c r="L67" s="2">
        <v>2.9</v>
      </c>
      <c r="M67" s="2">
        <v>3.9</v>
      </c>
      <c r="N67" s="2">
        <v>3</v>
      </c>
      <c r="R67" s="3" t="s">
        <v>506</v>
      </c>
      <c r="S67" s="3">
        <v>1445.9957442171867</v>
      </c>
      <c r="T67" s="3">
        <v>111.7462713318446</v>
      </c>
      <c r="U67" s="3">
        <v>12.93999099015233</v>
      </c>
      <c r="V67" s="7">
        <v>2.9836874866251736E-22</v>
      </c>
      <c r="W67" s="3">
        <v>1223.9922719436354</v>
      </c>
      <c r="X67" s="3">
        <v>1667.999216490738</v>
      </c>
      <c r="Y67" s="3">
        <v>1223.9922719436354</v>
      </c>
      <c r="Z67" s="3">
        <v>1667.999216490738</v>
      </c>
    </row>
    <row r="68" spans="1:26" x14ac:dyDescent="0.3">
      <c r="A68">
        <v>2016</v>
      </c>
      <c r="B68" t="s">
        <v>421</v>
      </c>
      <c r="C68" t="s">
        <v>498</v>
      </c>
      <c r="D68" s="2">
        <v>59352044.171999998</v>
      </c>
      <c r="E68" s="2">
        <v>60717528.241999999</v>
      </c>
      <c r="F68" s="2">
        <v>120069572.414</v>
      </c>
      <c r="G68" s="2">
        <v>1365484.0700000003</v>
      </c>
      <c r="H68" s="2">
        <v>13775.71</v>
      </c>
      <c r="I68" s="2">
        <v>17909.754000000001</v>
      </c>
      <c r="J68" s="2">
        <v>5</v>
      </c>
      <c r="K68" s="2">
        <v>2.4</v>
      </c>
      <c r="L68" s="2">
        <v>4.9000000000000004</v>
      </c>
      <c r="M68" s="2">
        <v>4.9000000000000004</v>
      </c>
      <c r="N68" s="2">
        <v>4.5</v>
      </c>
      <c r="R68" s="3" t="s">
        <v>507</v>
      </c>
      <c r="S68" s="3">
        <v>5957064.0182987992</v>
      </c>
      <c r="T68" s="3">
        <v>6925870.090964227</v>
      </c>
      <c r="U68" s="3">
        <v>0.86011778160127894</v>
      </c>
      <c r="V68" s="3">
        <v>0.3920095498584123</v>
      </c>
      <c r="W68" s="3">
        <v>-7802385.7636415474</v>
      </c>
      <c r="X68" s="3">
        <v>19716513.800239146</v>
      </c>
      <c r="Y68" s="3">
        <v>-7802385.7636415474</v>
      </c>
      <c r="Z68" s="3">
        <v>19716513.800239146</v>
      </c>
    </row>
    <row r="69" spans="1:26" x14ac:dyDescent="0.3">
      <c r="A69">
        <v>2016</v>
      </c>
      <c r="B69" t="s">
        <v>423</v>
      </c>
      <c r="C69" t="s">
        <v>498</v>
      </c>
      <c r="D69" s="2">
        <v>44831142.873999998</v>
      </c>
      <c r="E69" s="2">
        <v>31044991.243000001</v>
      </c>
      <c r="F69" s="2">
        <v>75876134.116999999</v>
      </c>
      <c r="G69" s="2">
        <v>-13786151.630999997</v>
      </c>
      <c r="H69" s="2">
        <v>5799.62</v>
      </c>
      <c r="I69" s="2">
        <v>48653.419000000002</v>
      </c>
      <c r="J69" s="2">
        <v>2.8</v>
      </c>
      <c r="K69" s="2">
        <v>1.4</v>
      </c>
      <c r="L69" s="2">
        <v>3.7</v>
      </c>
      <c r="M69" s="2">
        <v>4.2</v>
      </c>
      <c r="N69" s="2">
        <v>3</v>
      </c>
      <c r="R69" s="3" t="s">
        <v>508</v>
      </c>
      <c r="S69" s="3">
        <v>6394079.7195245717</v>
      </c>
      <c r="T69" s="3">
        <v>4443686.8205717914</v>
      </c>
      <c r="U69" s="3">
        <v>1.4389132217697136</v>
      </c>
      <c r="V69" s="3">
        <v>0.15364388999709092</v>
      </c>
      <c r="W69" s="3">
        <v>-2434079.7537662964</v>
      </c>
      <c r="X69" s="3">
        <v>15222239.19281544</v>
      </c>
      <c r="Y69" s="3">
        <v>-2434079.7537662964</v>
      </c>
      <c r="Z69" s="3">
        <v>15222239.19281544</v>
      </c>
    </row>
    <row r="70" spans="1:26" x14ac:dyDescent="0.3">
      <c r="A70">
        <v>2016</v>
      </c>
      <c r="B70" t="s">
        <v>424</v>
      </c>
      <c r="C70" t="s">
        <v>498</v>
      </c>
      <c r="D70" s="2">
        <v>15321512.291999999</v>
      </c>
      <c r="E70" s="2">
        <v>8256029.2070000004</v>
      </c>
      <c r="F70" s="2">
        <v>23577541.498999998</v>
      </c>
      <c r="G70" s="2">
        <v>-7065483.084999999</v>
      </c>
      <c r="H70" s="2">
        <v>11779.24</v>
      </c>
      <c r="I70" s="2">
        <v>4857.2740000000003</v>
      </c>
      <c r="J70" s="2">
        <v>2.7</v>
      </c>
      <c r="K70" s="2">
        <v>1.8</v>
      </c>
      <c r="L70" s="2">
        <v>3.2</v>
      </c>
      <c r="M70" s="2">
        <v>4.5999999999999996</v>
      </c>
      <c r="N70" s="2">
        <v>3.2</v>
      </c>
      <c r="R70" s="3" t="s">
        <v>509</v>
      </c>
      <c r="S70" s="3">
        <v>-1181026.3123687841</v>
      </c>
      <c r="T70" s="3">
        <v>2147909.2442526398</v>
      </c>
      <c r="U70" s="3">
        <v>-0.54984926180143123</v>
      </c>
      <c r="V70" s="3">
        <v>0.58378472291521577</v>
      </c>
      <c r="W70" s="3">
        <v>-5448222.9236677838</v>
      </c>
      <c r="X70" s="3">
        <v>3086170.2989302156</v>
      </c>
      <c r="Y70" s="3">
        <v>-5448222.9236677838</v>
      </c>
      <c r="Z70" s="3">
        <v>3086170.2989302156</v>
      </c>
    </row>
    <row r="71" spans="1:26" ht="14.5" thickBot="1" x14ac:dyDescent="0.35">
      <c r="A71">
        <v>2016</v>
      </c>
      <c r="B71" t="s">
        <v>426</v>
      </c>
      <c r="C71" t="s">
        <v>498</v>
      </c>
      <c r="D71" s="2">
        <v>17788807.960000001</v>
      </c>
      <c r="E71" s="2">
        <v>9839600</v>
      </c>
      <c r="F71" s="2">
        <v>27628407.960000001</v>
      </c>
      <c r="G71" s="2">
        <v>-7949207.9600000009</v>
      </c>
      <c r="H71" s="2">
        <v>7189.4</v>
      </c>
      <c r="I71" s="2">
        <v>10648.790999999999</v>
      </c>
      <c r="J71" s="2">
        <v>4.4000000000000004</v>
      </c>
      <c r="K71" s="2">
        <v>0</v>
      </c>
      <c r="L71" s="2">
        <v>4.5999999999999996</v>
      </c>
      <c r="M71" s="2">
        <v>4.8</v>
      </c>
      <c r="N71" s="2">
        <v>3.5</v>
      </c>
      <c r="R71" s="4" t="s">
        <v>510</v>
      </c>
      <c r="S71" s="4">
        <v>-5230225.4201790644</v>
      </c>
      <c r="T71" s="4">
        <v>6289979.9545730278</v>
      </c>
      <c r="U71" s="4">
        <v>-0.83151702516579784</v>
      </c>
      <c r="V71" s="4">
        <v>0.40788234847696647</v>
      </c>
      <c r="W71" s="4">
        <v>-17726368.457466368</v>
      </c>
      <c r="X71" s="4">
        <v>7265917.6171082379</v>
      </c>
      <c r="Y71" s="4">
        <v>-17726368.457466368</v>
      </c>
      <c r="Z71" s="4">
        <v>7265917.6171082379</v>
      </c>
    </row>
    <row r="72" spans="1:26" x14ac:dyDescent="0.3">
      <c r="A72">
        <v>2016</v>
      </c>
      <c r="B72" t="s">
        <v>427</v>
      </c>
      <c r="C72" t="s">
        <v>498</v>
      </c>
      <c r="D72" s="2">
        <v>16188692.759</v>
      </c>
      <c r="E72" s="2">
        <v>16797664.624000002</v>
      </c>
      <c r="F72" s="2">
        <v>32986357.383000001</v>
      </c>
      <c r="G72" s="2">
        <v>608971.86500000209</v>
      </c>
      <c r="H72" s="2">
        <v>6046.3</v>
      </c>
      <c r="I72" s="2">
        <v>16385.067999999999</v>
      </c>
      <c r="J72" s="2">
        <v>5.0999999999999996</v>
      </c>
      <c r="K72" s="2">
        <v>0</v>
      </c>
      <c r="L72" s="2">
        <v>4.7</v>
      </c>
      <c r="M72" s="2">
        <v>5.0999999999999996</v>
      </c>
      <c r="N72" s="2">
        <v>4.5</v>
      </c>
    </row>
    <row r="73" spans="1:26" x14ac:dyDescent="0.3">
      <c r="A73">
        <v>2016</v>
      </c>
      <c r="B73" t="s">
        <v>428</v>
      </c>
      <c r="C73" t="s">
        <v>498</v>
      </c>
      <c r="D73" s="2">
        <v>9829302.0370000005</v>
      </c>
      <c r="E73" s="2">
        <v>5419576.5250000004</v>
      </c>
      <c r="F73" s="2">
        <v>15248878.562000001</v>
      </c>
      <c r="G73" s="2">
        <v>-4409725.5120000001</v>
      </c>
      <c r="H73" s="2">
        <v>3704.24</v>
      </c>
      <c r="I73" s="2">
        <v>6344.7219999999998</v>
      </c>
      <c r="J73" s="2">
        <v>3.9</v>
      </c>
      <c r="K73" s="2">
        <v>0</v>
      </c>
      <c r="L73" s="2">
        <v>3.5</v>
      </c>
      <c r="M73" s="2">
        <v>4.3</v>
      </c>
      <c r="N73" s="2">
        <v>3.5</v>
      </c>
    </row>
    <row r="74" spans="1:26" x14ac:dyDescent="0.3">
      <c r="A74">
        <v>2016</v>
      </c>
      <c r="B74" t="s">
        <v>432</v>
      </c>
      <c r="C74" t="s">
        <v>498</v>
      </c>
      <c r="D74" s="2">
        <v>16978677.827</v>
      </c>
      <c r="E74" s="2">
        <v>10591329.597999999</v>
      </c>
      <c r="F74" s="2">
        <v>27570007.424999997</v>
      </c>
      <c r="G74" s="2">
        <v>-6387348.2290000003</v>
      </c>
      <c r="H74" s="2">
        <v>4140.72</v>
      </c>
      <c r="I74" s="2">
        <v>16582.469000000001</v>
      </c>
      <c r="J74" s="2">
        <v>3.4</v>
      </c>
      <c r="K74" s="2">
        <v>0</v>
      </c>
      <c r="L74" s="2">
        <v>3.7</v>
      </c>
      <c r="M74" s="2">
        <v>3.9</v>
      </c>
      <c r="N74" s="2">
        <v>3.6</v>
      </c>
    </row>
    <row r="75" spans="1:26" x14ac:dyDescent="0.3">
      <c r="A75">
        <v>2016</v>
      </c>
      <c r="B75" t="s">
        <v>445</v>
      </c>
      <c r="C75" t="s">
        <v>498</v>
      </c>
      <c r="D75" s="2">
        <v>387064351.34799999</v>
      </c>
      <c r="E75" s="2">
        <v>373900013.33099997</v>
      </c>
      <c r="F75" s="2">
        <v>760964364.6789999</v>
      </c>
      <c r="G75" s="2">
        <v>-13164338.01700002</v>
      </c>
      <c r="H75" s="2">
        <v>8814.92</v>
      </c>
      <c r="I75" s="2">
        <v>127540.423</v>
      </c>
      <c r="J75" s="2">
        <v>4.3</v>
      </c>
      <c r="K75" s="2">
        <v>2.9</v>
      </c>
      <c r="L75" s="2">
        <v>4.4000000000000004</v>
      </c>
      <c r="M75" s="2">
        <v>4.5999999999999996</v>
      </c>
      <c r="N75" s="2">
        <v>4.0999999999999996</v>
      </c>
    </row>
    <row r="76" spans="1:26" x14ac:dyDescent="0.3">
      <c r="A76">
        <v>2016</v>
      </c>
      <c r="B76" t="s">
        <v>453</v>
      </c>
      <c r="C76" t="s">
        <v>498</v>
      </c>
      <c r="D76" s="2">
        <v>20934662</v>
      </c>
      <c r="E76" s="2">
        <v>11194931.374</v>
      </c>
      <c r="F76" s="2">
        <v>32129593.373999998</v>
      </c>
      <c r="G76" s="2">
        <v>-9739730.6260000002</v>
      </c>
      <c r="H76" s="2">
        <v>14356.45</v>
      </c>
      <c r="I76" s="2">
        <v>4034.1190000000001</v>
      </c>
      <c r="J76" s="2">
        <v>4.5</v>
      </c>
      <c r="K76" s="2">
        <v>4.2</v>
      </c>
      <c r="L76" s="2">
        <v>6.3</v>
      </c>
      <c r="M76" s="2">
        <v>6.2</v>
      </c>
      <c r="N76" s="2">
        <v>4.7</v>
      </c>
    </row>
    <row r="77" spans="1:26" x14ac:dyDescent="0.3">
      <c r="A77">
        <v>2016</v>
      </c>
      <c r="B77" t="s">
        <v>455</v>
      </c>
      <c r="C77" t="s">
        <v>498</v>
      </c>
      <c r="D77" s="2">
        <v>9752559.4140000008</v>
      </c>
      <c r="E77" s="2">
        <v>8501839.0470000003</v>
      </c>
      <c r="F77" s="2">
        <v>18254398.461000003</v>
      </c>
      <c r="G77" s="2">
        <v>-1250720.3670000006</v>
      </c>
      <c r="H77" s="2">
        <v>5259.94</v>
      </c>
      <c r="I77" s="2">
        <v>6725.308</v>
      </c>
      <c r="J77" s="2">
        <v>2.2000000000000002</v>
      </c>
      <c r="K77" s="2">
        <v>0</v>
      </c>
      <c r="L77" s="2">
        <v>3.1</v>
      </c>
      <c r="M77" s="2">
        <v>2.6</v>
      </c>
      <c r="N77" s="2">
        <v>2.4</v>
      </c>
    </row>
    <row r="78" spans="1:26" x14ac:dyDescent="0.3">
      <c r="A78">
        <v>2016</v>
      </c>
      <c r="B78" t="s">
        <v>456</v>
      </c>
      <c r="C78" t="s">
        <v>498</v>
      </c>
      <c r="D78" s="2">
        <v>36147726.688000001</v>
      </c>
      <c r="E78" s="2">
        <v>36309958.803999998</v>
      </c>
      <c r="F78" s="2">
        <v>72457685.491999999</v>
      </c>
      <c r="G78" s="2">
        <v>162232.11599999666</v>
      </c>
      <c r="H78" s="2">
        <v>6175.88</v>
      </c>
      <c r="I78" s="2">
        <v>31773.839</v>
      </c>
      <c r="J78" s="2">
        <v>3</v>
      </c>
      <c r="K78" s="2">
        <v>1.9</v>
      </c>
      <c r="L78" s="2">
        <v>3.6</v>
      </c>
      <c r="M78" s="2">
        <v>4.0999999999999996</v>
      </c>
      <c r="N78" s="2">
        <v>3</v>
      </c>
    </row>
    <row r="79" spans="1:26" x14ac:dyDescent="0.3">
      <c r="A79">
        <v>2016</v>
      </c>
      <c r="B79" t="s">
        <v>467</v>
      </c>
      <c r="C79" t="s">
        <v>498</v>
      </c>
      <c r="D79" s="2">
        <v>7893195.483</v>
      </c>
      <c r="E79" s="2">
        <v>7597789.5379999997</v>
      </c>
      <c r="F79" s="2">
        <v>15490985.021</v>
      </c>
      <c r="G79" s="2">
        <v>-295405.9450000003</v>
      </c>
      <c r="H79" s="2">
        <v>15913.98</v>
      </c>
      <c r="I79" s="2">
        <v>1364.962</v>
      </c>
      <c r="J79" s="2">
        <v>4.0999999999999996</v>
      </c>
      <c r="K79" s="2">
        <v>0</v>
      </c>
      <c r="L79" s="2">
        <v>3.8</v>
      </c>
      <c r="M79" s="2">
        <v>4.3</v>
      </c>
      <c r="N79" s="2">
        <v>4.2</v>
      </c>
    </row>
    <row r="80" spans="1:26" x14ac:dyDescent="0.3">
      <c r="A80">
        <v>2016</v>
      </c>
      <c r="B80" t="s">
        <v>470</v>
      </c>
      <c r="C80" t="s">
        <v>498</v>
      </c>
      <c r="D80" s="2">
        <v>8136629.1380000003</v>
      </c>
      <c r="E80" s="2">
        <v>6963552.0250000004</v>
      </c>
      <c r="F80" s="2">
        <v>15100181.163000001</v>
      </c>
      <c r="G80" s="2">
        <v>-1173077.1129999999</v>
      </c>
      <c r="H80" s="2">
        <v>15139.12</v>
      </c>
      <c r="I80" s="2">
        <v>3444.0059999999999</v>
      </c>
      <c r="J80" s="2">
        <v>3.2</v>
      </c>
      <c r="K80" s="2">
        <v>1.2</v>
      </c>
      <c r="L80" s="2">
        <v>4.8</v>
      </c>
      <c r="M80" s="2">
        <v>4.4000000000000004</v>
      </c>
      <c r="N80" s="2">
        <v>3.6</v>
      </c>
    </row>
    <row r="81" spans="1:14" x14ac:dyDescent="0.3">
      <c r="A81">
        <v>2016</v>
      </c>
      <c r="B81" t="s">
        <v>486</v>
      </c>
      <c r="C81" t="s">
        <v>498</v>
      </c>
      <c r="D81" s="2">
        <v>14448185.551999999</v>
      </c>
      <c r="E81" s="2">
        <v>26457838.612</v>
      </c>
      <c r="F81" s="2">
        <v>40906024.163999997</v>
      </c>
      <c r="G81" s="2">
        <v>12009653.060000001</v>
      </c>
      <c r="H81" s="2">
        <v>9092.02</v>
      </c>
      <c r="I81" s="2">
        <v>31568.179</v>
      </c>
      <c r="J81" s="2">
        <v>2.8</v>
      </c>
      <c r="K81" s="2">
        <v>1.5</v>
      </c>
      <c r="L81" s="2">
        <v>2.6</v>
      </c>
      <c r="M81" s="2">
        <v>2.7</v>
      </c>
      <c r="N81" s="2">
        <v>2.5</v>
      </c>
    </row>
    <row r="82" spans="1:14" x14ac:dyDescent="0.3">
      <c r="A82">
        <v>2018</v>
      </c>
      <c r="B82" t="s">
        <v>411</v>
      </c>
      <c r="C82" t="s">
        <v>498</v>
      </c>
      <c r="D82" s="2">
        <v>65440966.166000001</v>
      </c>
      <c r="E82" s="2">
        <v>61558357.420999996</v>
      </c>
      <c r="F82" s="2">
        <v>126999323.587</v>
      </c>
      <c r="G82" s="2">
        <v>-3882608.7450000048</v>
      </c>
      <c r="H82" s="2">
        <v>11626.92</v>
      </c>
      <c r="I82" s="2">
        <v>44688.864000000001</v>
      </c>
      <c r="J82" s="2">
        <v>3.3</v>
      </c>
      <c r="K82" s="2">
        <v>2.1</v>
      </c>
      <c r="L82" s="2">
        <v>3.7</v>
      </c>
      <c r="M82" s="2">
        <v>4.2</v>
      </c>
      <c r="N82" s="2">
        <v>3.3</v>
      </c>
    </row>
    <row r="83" spans="1:14" x14ac:dyDescent="0.3">
      <c r="A83">
        <v>2018</v>
      </c>
      <c r="B83" t="s">
        <v>419</v>
      </c>
      <c r="C83" t="s">
        <v>498</v>
      </c>
      <c r="D83" s="2">
        <v>180580331.204</v>
      </c>
      <c r="E83" s="2">
        <v>239585770.977</v>
      </c>
      <c r="F83" s="2">
        <v>420166102.18099999</v>
      </c>
      <c r="G83" s="2">
        <v>59005439.773000002</v>
      </c>
      <c r="H83" s="2">
        <v>8967.66</v>
      </c>
      <c r="I83" s="2">
        <v>210867.954</v>
      </c>
      <c r="J83" s="2">
        <v>3.1</v>
      </c>
      <c r="K83" s="2">
        <v>2</v>
      </c>
      <c r="L83" s="2">
        <v>3.1</v>
      </c>
      <c r="M83" s="2">
        <v>3.9</v>
      </c>
      <c r="N83" s="2">
        <v>3.1</v>
      </c>
    </row>
    <row r="84" spans="1:14" x14ac:dyDescent="0.3">
      <c r="A84">
        <v>2018</v>
      </c>
      <c r="B84" t="s">
        <v>421</v>
      </c>
      <c r="C84" t="s">
        <v>498</v>
      </c>
      <c r="D84" s="2">
        <v>75001539.719999999</v>
      </c>
      <c r="E84" s="2">
        <v>75451634.541999996</v>
      </c>
      <c r="F84" s="2">
        <v>150453174.26199999</v>
      </c>
      <c r="G84" s="2">
        <v>450094.8219999969</v>
      </c>
      <c r="H84" s="2">
        <v>16078.71</v>
      </c>
      <c r="I84" s="2">
        <v>18197.208999999999</v>
      </c>
      <c r="J84" s="2">
        <v>5.2</v>
      </c>
      <c r="K84" s="2">
        <v>2.5</v>
      </c>
      <c r="L84" s="2">
        <v>4.9000000000000004</v>
      </c>
      <c r="M84" s="2">
        <v>4.5</v>
      </c>
      <c r="N84" s="2">
        <v>4.7</v>
      </c>
    </row>
    <row r="85" spans="1:14" x14ac:dyDescent="0.3">
      <c r="A85">
        <v>2018</v>
      </c>
      <c r="B85" t="s">
        <v>423</v>
      </c>
      <c r="C85" t="s">
        <v>498</v>
      </c>
      <c r="D85" s="2">
        <v>51230566.648000002</v>
      </c>
      <c r="E85" s="2">
        <v>41831520.221000001</v>
      </c>
      <c r="F85" s="2">
        <v>93062086.869000003</v>
      </c>
      <c r="G85" s="2">
        <v>-9399046.4270000011</v>
      </c>
      <c r="H85" s="2">
        <v>6684.44</v>
      </c>
      <c r="I85" s="2">
        <v>49464.682999999997</v>
      </c>
      <c r="J85" s="2">
        <v>3</v>
      </c>
      <c r="K85" s="2">
        <v>1.5</v>
      </c>
      <c r="L85" s="2">
        <v>3.8</v>
      </c>
      <c r="M85" s="2">
        <v>4.0999999999999996</v>
      </c>
      <c r="N85" s="2">
        <v>3.1</v>
      </c>
    </row>
    <row r="86" spans="1:14" x14ac:dyDescent="0.3">
      <c r="A86">
        <v>2018</v>
      </c>
      <c r="B86" t="s">
        <v>424</v>
      </c>
      <c r="C86" t="s">
        <v>498</v>
      </c>
      <c r="D86" s="2">
        <v>17245458.613000002</v>
      </c>
      <c r="E86" s="2">
        <v>11201218.613</v>
      </c>
      <c r="F86" s="2">
        <v>28446677.226000004</v>
      </c>
      <c r="G86" s="2">
        <v>-6044240.0000000019</v>
      </c>
      <c r="H86" s="2">
        <v>11744.44</v>
      </c>
      <c r="I86" s="2">
        <v>4953.1989999999996</v>
      </c>
      <c r="J86" s="2">
        <v>2.6</v>
      </c>
      <c r="K86" s="2">
        <v>0</v>
      </c>
      <c r="L86" s="2">
        <v>3.4</v>
      </c>
      <c r="M86" s="2">
        <v>4.5</v>
      </c>
      <c r="N86" s="2">
        <v>3.1</v>
      </c>
    </row>
    <row r="87" spans="1:14" x14ac:dyDescent="0.3">
      <c r="A87">
        <v>2018</v>
      </c>
      <c r="B87" t="s">
        <v>426</v>
      </c>
      <c r="C87" t="s">
        <v>498</v>
      </c>
      <c r="D87" s="2">
        <v>22237416.879000001</v>
      </c>
      <c r="E87" s="2">
        <v>10965000</v>
      </c>
      <c r="F87" s="2">
        <v>33202416.879000001</v>
      </c>
      <c r="G87" s="2">
        <v>-11272416.879000001</v>
      </c>
      <c r="H87" s="2">
        <v>7880.55</v>
      </c>
      <c r="I87" s="2">
        <v>10882.995999999999</v>
      </c>
      <c r="J87" s="2">
        <v>4.3</v>
      </c>
      <c r="K87" s="2">
        <v>0</v>
      </c>
      <c r="L87" s="2">
        <v>4.8</v>
      </c>
      <c r="M87" s="2">
        <v>4.9000000000000004</v>
      </c>
      <c r="N87" s="2">
        <v>3.6</v>
      </c>
    </row>
    <row r="88" spans="1:14" x14ac:dyDescent="0.3">
      <c r="A88">
        <v>2018</v>
      </c>
      <c r="B88" t="s">
        <v>427</v>
      </c>
      <c r="C88" t="s">
        <v>498</v>
      </c>
      <c r="D88" s="2">
        <v>23019652.624000002</v>
      </c>
      <c r="E88" s="2">
        <v>21606133.822999999</v>
      </c>
      <c r="F88" s="2">
        <v>44625786.446999997</v>
      </c>
      <c r="G88" s="2">
        <v>-1413518.8010000028</v>
      </c>
      <c r="H88" s="2">
        <v>6315.5</v>
      </c>
      <c r="I88" s="2">
        <v>16863.424999999999</v>
      </c>
      <c r="J88" s="2">
        <v>5.0999999999999996</v>
      </c>
      <c r="K88" s="2">
        <v>0</v>
      </c>
      <c r="L88" s="2">
        <v>4.5999999999999996</v>
      </c>
      <c r="M88" s="2">
        <v>5.0999999999999996</v>
      </c>
      <c r="N88" s="2">
        <v>4.5</v>
      </c>
    </row>
    <row r="89" spans="1:14" x14ac:dyDescent="0.3">
      <c r="A89">
        <v>2018</v>
      </c>
      <c r="B89" t="s">
        <v>428</v>
      </c>
      <c r="C89" t="s">
        <v>498</v>
      </c>
      <c r="D89" s="2">
        <v>11725809.686000001</v>
      </c>
      <c r="E89" s="2">
        <v>5904475.1220000004</v>
      </c>
      <c r="F89" s="2">
        <v>17630284.808000002</v>
      </c>
      <c r="G89" s="2">
        <v>-5821334.5640000002</v>
      </c>
      <c r="H89" s="2">
        <v>3923.71</v>
      </c>
      <c r="I89" s="2">
        <v>6411.558</v>
      </c>
      <c r="J89" s="2">
        <v>4</v>
      </c>
      <c r="K89" s="2">
        <v>0</v>
      </c>
      <c r="L89" s="2">
        <v>3.4</v>
      </c>
      <c r="M89" s="2">
        <v>3.8</v>
      </c>
      <c r="N89" s="2">
        <v>3.3</v>
      </c>
    </row>
    <row r="90" spans="1:14" x14ac:dyDescent="0.3">
      <c r="A90">
        <v>2018</v>
      </c>
      <c r="B90" t="s">
        <v>432</v>
      </c>
      <c r="C90" t="s">
        <v>498</v>
      </c>
      <c r="D90" s="2">
        <v>19722406.055</v>
      </c>
      <c r="E90" s="2">
        <v>11028447.958000001</v>
      </c>
      <c r="F90" s="2">
        <v>30750854.013</v>
      </c>
      <c r="G90" s="2">
        <v>-8693958.0969999991</v>
      </c>
      <c r="H90" s="2">
        <v>4575.08</v>
      </c>
      <c r="I90" s="2">
        <v>17245.346000000001</v>
      </c>
      <c r="J90" s="2">
        <v>3.1</v>
      </c>
      <c r="K90" s="2">
        <v>0</v>
      </c>
      <c r="L90" s="2">
        <v>3.6</v>
      </c>
      <c r="M90" s="2">
        <v>3.4</v>
      </c>
      <c r="N90" s="2">
        <v>3.4</v>
      </c>
    </row>
    <row r="91" spans="1:14" x14ac:dyDescent="0.3">
      <c r="A91">
        <v>2018</v>
      </c>
      <c r="B91" t="s">
        <v>435</v>
      </c>
      <c r="C91" t="s">
        <v>498</v>
      </c>
      <c r="D91" s="2">
        <v>12200000</v>
      </c>
      <c r="E91" s="2">
        <v>9105000</v>
      </c>
      <c r="F91" s="2">
        <v>21305000</v>
      </c>
      <c r="G91" s="2">
        <v>-3095000</v>
      </c>
      <c r="H91" s="2">
        <v>2521.17</v>
      </c>
      <c r="I91" s="2">
        <v>9417.1669999999995</v>
      </c>
      <c r="J91" s="2">
        <v>3.8</v>
      </c>
      <c r="K91" s="2">
        <v>0</v>
      </c>
      <c r="L91" s="2">
        <v>4.4000000000000004</v>
      </c>
      <c r="M91" s="2">
        <v>4</v>
      </c>
      <c r="N91" s="2">
        <v>3.6</v>
      </c>
    </row>
    <row r="92" spans="1:14" x14ac:dyDescent="0.3">
      <c r="A92">
        <v>2018</v>
      </c>
      <c r="B92" t="s">
        <v>445</v>
      </c>
      <c r="C92" t="s">
        <v>498</v>
      </c>
      <c r="D92" s="2">
        <v>464268470.33999997</v>
      </c>
      <c r="E92" s="2">
        <v>450531651.245</v>
      </c>
      <c r="F92" s="2">
        <v>914800121.58500004</v>
      </c>
      <c r="G92" s="2">
        <v>-13736819.094999969</v>
      </c>
      <c r="H92" s="2">
        <v>9807.44</v>
      </c>
      <c r="I92" s="2">
        <v>130759.07399999999</v>
      </c>
      <c r="J92" s="2">
        <v>4.4000000000000004</v>
      </c>
      <c r="K92" s="2">
        <v>2.8</v>
      </c>
      <c r="L92" s="2">
        <v>4.3</v>
      </c>
      <c r="M92" s="2">
        <v>4.4000000000000004</v>
      </c>
      <c r="N92" s="2">
        <v>4.0999999999999996</v>
      </c>
    </row>
    <row r="93" spans="1:14" x14ac:dyDescent="0.3">
      <c r="A93">
        <v>2018</v>
      </c>
      <c r="B93" t="s">
        <v>453</v>
      </c>
      <c r="C93" t="s">
        <v>498</v>
      </c>
      <c r="D93" s="2">
        <v>23005891.074999999</v>
      </c>
      <c r="E93" s="2">
        <v>11480406.384</v>
      </c>
      <c r="F93" s="2">
        <v>34486297.458999999</v>
      </c>
      <c r="G93" s="2">
        <v>-11525484.691</v>
      </c>
      <c r="H93" s="2">
        <v>15679.04</v>
      </c>
      <c r="I93" s="2">
        <v>4162.6180000000004</v>
      </c>
      <c r="J93" s="2">
        <v>4.4000000000000004</v>
      </c>
      <c r="K93" s="2">
        <v>4.5</v>
      </c>
      <c r="L93" s="2">
        <v>6.2</v>
      </c>
      <c r="M93" s="2">
        <v>6</v>
      </c>
      <c r="N93" s="2">
        <v>4.7</v>
      </c>
    </row>
    <row r="94" spans="1:14" x14ac:dyDescent="0.3">
      <c r="A94">
        <v>2018</v>
      </c>
      <c r="B94" t="s">
        <v>455</v>
      </c>
      <c r="C94" t="s">
        <v>498</v>
      </c>
      <c r="D94" s="2">
        <v>13333953.084000001</v>
      </c>
      <c r="E94" s="2">
        <v>9044992.1349999998</v>
      </c>
      <c r="F94" s="2">
        <v>22378945.219000001</v>
      </c>
      <c r="G94" s="2">
        <v>-4288960.949000001</v>
      </c>
      <c r="H94" s="2">
        <v>5898.82</v>
      </c>
      <c r="I94" s="2">
        <v>6896.9080000000004</v>
      </c>
      <c r="J94" s="2">
        <v>2.4</v>
      </c>
      <c r="K94" s="2">
        <v>0</v>
      </c>
      <c r="L94" s="2">
        <v>3.3</v>
      </c>
      <c r="M94" s="2">
        <v>2.6</v>
      </c>
      <c r="N94" s="2">
        <v>2.6</v>
      </c>
    </row>
    <row r="95" spans="1:14" x14ac:dyDescent="0.3">
      <c r="A95">
        <v>2018</v>
      </c>
      <c r="B95" t="s">
        <v>467</v>
      </c>
      <c r="C95" t="s">
        <v>498</v>
      </c>
      <c r="D95" s="2">
        <v>7380303.6370000001</v>
      </c>
      <c r="E95" s="2">
        <v>10029838.784</v>
      </c>
      <c r="F95" s="2">
        <v>17410142.421</v>
      </c>
      <c r="G95" s="2">
        <v>2649535.1469999999</v>
      </c>
      <c r="H95" s="2">
        <v>16223.46</v>
      </c>
      <c r="I95" s="2">
        <v>1372.598</v>
      </c>
      <c r="J95" s="2">
        <v>4.0999999999999996</v>
      </c>
      <c r="K95" s="2">
        <v>0</v>
      </c>
      <c r="L95" s="2">
        <v>3.8</v>
      </c>
      <c r="M95" s="2">
        <v>4.0999999999999996</v>
      </c>
      <c r="N95" s="2">
        <v>4.3</v>
      </c>
    </row>
    <row r="96" spans="1:14" x14ac:dyDescent="0.3">
      <c r="A96">
        <v>2018</v>
      </c>
      <c r="B96" t="s">
        <v>470</v>
      </c>
      <c r="C96" t="s">
        <v>498</v>
      </c>
      <c r="D96" s="2">
        <v>8893245.9979999997</v>
      </c>
      <c r="E96" s="2">
        <v>7498004.9349999996</v>
      </c>
      <c r="F96" s="2">
        <v>16391250.932999998</v>
      </c>
      <c r="G96" s="2">
        <v>-1395241.0630000001</v>
      </c>
      <c r="H96" s="2">
        <v>17164.89</v>
      </c>
      <c r="I96" s="2">
        <v>3469.5509999999999</v>
      </c>
      <c r="J96" s="2">
        <v>3.3</v>
      </c>
      <c r="K96" s="2">
        <v>1.2</v>
      </c>
      <c r="L96" s="2">
        <v>4.5999999999999996</v>
      </c>
      <c r="M96" s="2">
        <v>5.3</v>
      </c>
      <c r="N96" s="2">
        <v>3.6</v>
      </c>
    </row>
    <row r="97" spans="1:14" x14ac:dyDescent="0.3">
      <c r="A97">
        <v>2018</v>
      </c>
      <c r="B97" t="s">
        <v>486</v>
      </c>
      <c r="C97" t="s">
        <v>498</v>
      </c>
      <c r="D97" s="2">
        <v>10143481.619999999</v>
      </c>
      <c r="E97" s="2">
        <v>33359711.105999999</v>
      </c>
      <c r="F97" s="2">
        <v>43503192.725999996</v>
      </c>
      <c r="G97" s="2">
        <v>23216229.486000001</v>
      </c>
      <c r="H97" s="2">
        <v>3373.69</v>
      </c>
      <c r="I97" s="2">
        <v>32381.221000000001</v>
      </c>
      <c r="J97" s="2">
        <v>2.8</v>
      </c>
      <c r="K97" s="2">
        <v>1.5</v>
      </c>
      <c r="L97" s="2">
        <v>2.7</v>
      </c>
      <c r="M97" s="2">
        <v>2.7</v>
      </c>
      <c r="N97" s="2">
        <v>2.5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1CB60F-5D84-4FD3-AA03-BB5E2ED0E406}">
  <sheetPr>
    <tabColor theme="7"/>
  </sheetPr>
  <dimension ref="A1:Z71"/>
  <sheetViews>
    <sheetView zoomScale="74" zoomScaleNormal="74" workbookViewId="0">
      <selection activeCell="D48" sqref="D47:D48"/>
    </sheetView>
  </sheetViews>
  <sheetFormatPr defaultRowHeight="14" x14ac:dyDescent="0.3"/>
  <cols>
    <col min="4" max="6" width="14.83203125" style="2" bestFit="1" customWidth="1"/>
    <col min="7" max="7" width="14" style="2" bestFit="1" customWidth="1"/>
    <col min="8" max="8" width="8.83203125" style="2" bestFit="1" customWidth="1"/>
    <col min="9" max="9" width="9.83203125" style="2" bestFit="1" customWidth="1"/>
    <col min="10" max="14" width="8.83203125" style="2" bestFit="1" customWidth="1"/>
    <col min="15" max="16" width="4.25" customWidth="1"/>
    <col min="17" max="17" width="4.83203125" customWidth="1"/>
    <col min="18" max="18" width="17.25" bestFit="1" customWidth="1"/>
  </cols>
  <sheetData>
    <row r="1" spans="1:26" x14ac:dyDescent="0.3">
      <c r="A1" t="s">
        <v>0</v>
      </c>
      <c r="B1" t="s">
        <v>136</v>
      </c>
      <c r="C1" t="s">
        <v>1</v>
      </c>
      <c r="D1" s="2" t="s">
        <v>2</v>
      </c>
      <c r="E1" s="2" t="s">
        <v>3</v>
      </c>
      <c r="F1" s="2" t="s">
        <v>4</v>
      </c>
      <c r="G1" s="2" t="s">
        <v>53</v>
      </c>
      <c r="H1" s="2" t="s">
        <v>5</v>
      </c>
      <c r="I1" s="2" t="s">
        <v>6</v>
      </c>
      <c r="J1" s="2" t="s">
        <v>541</v>
      </c>
      <c r="K1" s="2" t="s">
        <v>542</v>
      </c>
      <c r="L1" s="2" t="s">
        <v>543</v>
      </c>
      <c r="M1" s="2" t="s">
        <v>544</v>
      </c>
      <c r="N1" s="2" t="s">
        <v>540</v>
      </c>
      <c r="R1" t="s">
        <v>567</v>
      </c>
    </row>
    <row r="2" spans="1:26" ht="14.5" thickBot="1" x14ac:dyDescent="0.35">
      <c r="A2">
        <v>2010</v>
      </c>
      <c r="B2" t="s">
        <v>420</v>
      </c>
      <c r="C2" t="s">
        <v>499</v>
      </c>
      <c r="D2" s="2">
        <v>392108702.463</v>
      </c>
      <c r="E2" s="2">
        <v>386579899.70499998</v>
      </c>
      <c r="F2" s="2">
        <v>778688602.16799998</v>
      </c>
      <c r="G2" s="2">
        <v>-5528802.7580000162</v>
      </c>
      <c r="H2" s="2">
        <v>47625</v>
      </c>
      <c r="I2" s="2">
        <v>34168.667999999998</v>
      </c>
      <c r="J2" s="2">
        <v>3.5</v>
      </c>
      <c r="K2" s="2">
        <v>3.6</v>
      </c>
      <c r="L2" s="2">
        <v>3.8</v>
      </c>
      <c r="M2" s="2">
        <v>3.4</v>
      </c>
      <c r="N2" s="2">
        <v>3.1</v>
      </c>
    </row>
    <row r="3" spans="1:26" x14ac:dyDescent="0.3">
      <c r="A3">
        <v>2010</v>
      </c>
      <c r="B3" t="s">
        <v>485</v>
      </c>
      <c r="C3" t="s">
        <v>499</v>
      </c>
      <c r="D3" s="2">
        <v>1968259900.993</v>
      </c>
      <c r="E3" s="2">
        <v>1278099187.391</v>
      </c>
      <c r="F3" s="2">
        <v>3246359088.3839998</v>
      </c>
      <c r="G3" s="2">
        <v>-690160713.602</v>
      </c>
      <c r="H3" s="2">
        <v>48402.58</v>
      </c>
      <c r="I3" s="2">
        <v>312464.23300000001</v>
      </c>
      <c r="J3" s="2">
        <v>5.7</v>
      </c>
      <c r="K3" s="2">
        <v>4.8</v>
      </c>
      <c r="L3" s="2">
        <v>5.5</v>
      </c>
      <c r="M3" s="2">
        <v>5.7</v>
      </c>
      <c r="N3" s="2">
        <v>5.7</v>
      </c>
      <c r="R3" s="6" t="s">
        <v>31</v>
      </c>
      <c r="S3" s="6"/>
    </row>
    <row r="4" spans="1:26" x14ac:dyDescent="0.3">
      <c r="A4">
        <v>2012</v>
      </c>
      <c r="B4" t="s">
        <v>420</v>
      </c>
      <c r="C4" t="s">
        <v>499</v>
      </c>
      <c r="D4" s="2">
        <v>462366181.40399998</v>
      </c>
      <c r="E4" s="2">
        <v>454098967.49800003</v>
      </c>
      <c r="F4" s="2">
        <v>916465148.90199995</v>
      </c>
      <c r="G4" s="2">
        <v>-8267213.9059999585</v>
      </c>
      <c r="H4" s="2">
        <v>52753.35</v>
      </c>
      <c r="I4" s="2">
        <v>34900.705000000002</v>
      </c>
      <c r="J4" s="2">
        <v>5.9</v>
      </c>
      <c r="K4" s="2">
        <v>5</v>
      </c>
      <c r="L4" s="2">
        <v>5.7</v>
      </c>
      <c r="M4" s="2">
        <v>5.9</v>
      </c>
      <c r="N4" s="2">
        <v>6</v>
      </c>
      <c r="R4" s="3" t="s">
        <v>32</v>
      </c>
      <c r="S4" s="3">
        <v>0.998123372089881</v>
      </c>
    </row>
    <row r="5" spans="1:26" x14ac:dyDescent="0.3">
      <c r="A5">
        <v>2012</v>
      </c>
      <c r="B5" t="s">
        <v>485</v>
      </c>
      <c r="C5" t="s">
        <v>499</v>
      </c>
      <c r="D5" s="2">
        <v>2334677716.3829999</v>
      </c>
      <c r="E5" s="2">
        <v>1544932014.3570001</v>
      </c>
      <c r="F5" s="2">
        <v>3879609730.7399998</v>
      </c>
      <c r="G5" s="2">
        <v>-789745702.02599978</v>
      </c>
      <c r="H5" s="2">
        <v>51556.17</v>
      </c>
      <c r="I5" s="2">
        <v>317138.55599999998</v>
      </c>
      <c r="J5" s="2">
        <v>5.7</v>
      </c>
      <c r="K5" s="2">
        <v>4.8</v>
      </c>
      <c r="L5" s="2">
        <v>5.6</v>
      </c>
      <c r="M5" s="2">
        <v>5.8</v>
      </c>
      <c r="N5" s="2">
        <v>5.6</v>
      </c>
      <c r="R5" s="3" t="s">
        <v>33</v>
      </c>
      <c r="S5" s="3">
        <v>0.99625026591207499</v>
      </c>
    </row>
    <row r="6" spans="1:26" x14ac:dyDescent="0.3">
      <c r="A6">
        <v>2014</v>
      </c>
      <c r="B6" t="s">
        <v>420</v>
      </c>
      <c r="C6" t="s">
        <v>499</v>
      </c>
      <c r="D6" s="2">
        <v>463088976.83700001</v>
      </c>
      <c r="E6" s="2">
        <v>475177176.34399998</v>
      </c>
      <c r="F6" s="2">
        <v>938266153.18099999</v>
      </c>
      <c r="G6" s="2">
        <v>12088199.506999969</v>
      </c>
      <c r="H6" s="2">
        <v>50958.06</v>
      </c>
      <c r="I6" s="2">
        <v>35604.728000000003</v>
      </c>
      <c r="J6" s="2">
        <v>5.3</v>
      </c>
      <c r="K6" s="2">
        <v>4.8</v>
      </c>
      <c r="L6" s="2">
        <v>5.5</v>
      </c>
      <c r="M6" s="2">
        <v>5.9</v>
      </c>
      <c r="N6" s="2">
        <v>5.6</v>
      </c>
      <c r="R6" s="3" t="s">
        <v>34</v>
      </c>
      <c r="S6" s="3">
        <v>0.74156309830216882</v>
      </c>
    </row>
    <row r="7" spans="1:26" x14ac:dyDescent="0.3">
      <c r="A7">
        <v>2014</v>
      </c>
      <c r="B7" t="s">
        <v>485</v>
      </c>
      <c r="C7" t="s">
        <v>499</v>
      </c>
      <c r="D7" s="2">
        <v>2410855476.2069998</v>
      </c>
      <c r="E7" s="2">
        <v>1619742863.865</v>
      </c>
      <c r="F7" s="2">
        <v>4030598340.0719995</v>
      </c>
      <c r="G7" s="2">
        <v>-791112612.34199977</v>
      </c>
      <c r="H7" s="2">
        <v>54992.73</v>
      </c>
      <c r="I7" s="2">
        <v>321504.60399999999</v>
      </c>
      <c r="J7" s="2">
        <v>5.7</v>
      </c>
      <c r="K7" s="2">
        <v>4.9000000000000004</v>
      </c>
      <c r="L7" s="2">
        <v>5.7</v>
      </c>
      <c r="M7" s="2">
        <v>6.1</v>
      </c>
      <c r="N7" s="2">
        <v>5.8</v>
      </c>
      <c r="R7" s="3" t="s">
        <v>35</v>
      </c>
      <c r="S7" s="3">
        <v>55244098.64085611</v>
      </c>
    </row>
    <row r="8" spans="1:26" ht="14.5" thickBot="1" x14ac:dyDescent="0.35">
      <c r="A8">
        <v>2016</v>
      </c>
      <c r="B8" t="s">
        <v>420</v>
      </c>
      <c r="C8" t="s">
        <v>499</v>
      </c>
      <c r="D8" s="2">
        <v>402966133.66100001</v>
      </c>
      <c r="E8" s="2">
        <v>389071103.12800002</v>
      </c>
      <c r="F8" s="2">
        <v>792037236.78900003</v>
      </c>
      <c r="G8" s="2">
        <v>-13895030.532999992</v>
      </c>
      <c r="H8" s="2">
        <v>42446.55</v>
      </c>
      <c r="I8" s="2">
        <v>36289.822</v>
      </c>
      <c r="J8" s="2">
        <v>5.3</v>
      </c>
      <c r="K8" s="2">
        <v>4.8</v>
      </c>
      <c r="L8" s="2">
        <v>5.4</v>
      </c>
      <c r="M8" s="2">
        <v>5.8</v>
      </c>
      <c r="N8" s="2">
        <v>5.2</v>
      </c>
      <c r="R8" s="4" t="s">
        <v>36</v>
      </c>
      <c r="S8" s="4">
        <v>10</v>
      </c>
    </row>
    <row r="9" spans="1:26" x14ac:dyDescent="0.3">
      <c r="A9">
        <v>2016</v>
      </c>
      <c r="B9" t="s">
        <v>485</v>
      </c>
      <c r="C9" t="s">
        <v>499</v>
      </c>
      <c r="D9" s="2">
        <v>2247167254.4380002</v>
      </c>
      <c r="E9" s="2">
        <v>1450906272.9560001</v>
      </c>
      <c r="F9" s="2">
        <v>3698073527.3940001</v>
      </c>
      <c r="G9" s="2">
        <v>-796260981.48200011</v>
      </c>
      <c r="H9" s="2">
        <v>57876.63</v>
      </c>
      <c r="I9" s="2">
        <v>325952.42099999997</v>
      </c>
      <c r="J9" s="2">
        <v>5.6</v>
      </c>
      <c r="K9" s="2">
        <v>5.0999999999999996</v>
      </c>
      <c r="L9" s="2">
        <v>5.7</v>
      </c>
      <c r="M9" s="2">
        <v>6.1</v>
      </c>
      <c r="N9" s="2">
        <v>5.7</v>
      </c>
    </row>
    <row r="10" spans="1:26" ht="14.5" thickBot="1" x14ac:dyDescent="0.35">
      <c r="A10">
        <v>2018</v>
      </c>
      <c r="B10" t="s">
        <v>420</v>
      </c>
      <c r="C10" t="s">
        <v>499</v>
      </c>
      <c r="D10" s="2">
        <v>459866293.95200002</v>
      </c>
      <c r="E10" s="2">
        <v>450277702.39099997</v>
      </c>
      <c r="F10" s="2">
        <v>910143996.34299994</v>
      </c>
      <c r="G10" s="2">
        <v>-9588591.5610000491</v>
      </c>
      <c r="H10" s="2">
        <v>46260.71</v>
      </c>
      <c r="I10" s="2">
        <v>36953.764999999999</v>
      </c>
      <c r="J10" s="2">
        <v>5.4</v>
      </c>
      <c r="K10" s="2">
        <v>4.9000000000000004</v>
      </c>
      <c r="L10" s="2">
        <v>5.4</v>
      </c>
      <c r="M10" s="2">
        <v>5.9</v>
      </c>
      <c r="N10" s="2">
        <v>5.2</v>
      </c>
      <c r="R10" t="s">
        <v>37</v>
      </c>
    </row>
    <row r="11" spans="1:26" x14ac:dyDescent="0.3">
      <c r="A11">
        <v>2018</v>
      </c>
      <c r="B11" t="s">
        <v>485</v>
      </c>
      <c r="C11" t="s">
        <v>499</v>
      </c>
      <c r="D11" s="2">
        <v>2611432490.1570001</v>
      </c>
      <c r="E11" s="2">
        <v>1665302936.5910001</v>
      </c>
      <c r="F11" s="2">
        <v>4276735426.7480001</v>
      </c>
      <c r="G11" s="2">
        <v>-946129553.56599998</v>
      </c>
      <c r="H11" s="2">
        <v>62605.59</v>
      </c>
      <c r="I11" s="2">
        <v>330530.66899999999</v>
      </c>
      <c r="J11" s="2">
        <v>5.7</v>
      </c>
      <c r="K11" s="2">
        <v>5.5</v>
      </c>
      <c r="L11" s="2">
        <v>5.8</v>
      </c>
      <c r="M11" s="2">
        <v>6</v>
      </c>
      <c r="N11" s="2">
        <v>5.9</v>
      </c>
      <c r="R11" s="5"/>
      <c r="S11" s="5" t="s">
        <v>41</v>
      </c>
      <c r="T11" s="5" t="s">
        <v>42</v>
      </c>
      <c r="U11" s="5" t="s">
        <v>43</v>
      </c>
      <c r="V11" s="5" t="s">
        <v>44</v>
      </c>
      <c r="W11" s="5" t="s">
        <v>45</v>
      </c>
    </row>
    <row r="12" spans="1:26" x14ac:dyDescent="0.3">
      <c r="R12" s="3" t="s">
        <v>38</v>
      </c>
      <c r="S12" s="3">
        <v>6</v>
      </c>
      <c r="T12" s="3">
        <v>3.2433943429125207E+18</v>
      </c>
      <c r="U12" s="3">
        <v>5.4056572381875347E+17</v>
      </c>
      <c r="V12" s="3">
        <v>177.12371820715134</v>
      </c>
      <c r="W12" s="3">
        <v>6.5119882732305964E-4</v>
      </c>
    </row>
    <row r="13" spans="1:26" x14ac:dyDescent="0.3">
      <c r="R13" s="3" t="s">
        <v>39</v>
      </c>
      <c r="S13" s="3">
        <v>4</v>
      </c>
      <c r="T13" s="3">
        <v>1.220764173856256E+16</v>
      </c>
      <c r="U13" s="3">
        <v>3051910434640640</v>
      </c>
      <c r="V13" s="3"/>
      <c r="W13" s="3"/>
    </row>
    <row r="14" spans="1:26" ht="14.5" thickBot="1" x14ac:dyDescent="0.35">
      <c r="R14" s="4" t="s">
        <v>4</v>
      </c>
      <c r="S14" s="4">
        <v>10</v>
      </c>
      <c r="T14" s="4">
        <v>3.2556019846510833E+18</v>
      </c>
      <c r="U14" s="4"/>
      <c r="V14" s="4"/>
      <c r="W14" s="4"/>
    </row>
    <row r="15" spans="1:26" ht="14.5" thickBot="1" x14ac:dyDescent="0.35"/>
    <row r="16" spans="1:26" x14ac:dyDescent="0.3">
      <c r="R16" s="5"/>
      <c r="S16" s="5" t="s">
        <v>46</v>
      </c>
      <c r="T16" s="5" t="s">
        <v>35</v>
      </c>
      <c r="U16" s="5" t="s">
        <v>47</v>
      </c>
      <c r="V16" s="5" t="s">
        <v>48</v>
      </c>
      <c r="W16" s="5" t="s">
        <v>49</v>
      </c>
      <c r="X16" s="5" t="s">
        <v>50</v>
      </c>
      <c r="Y16" s="5" t="s">
        <v>51</v>
      </c>
      <c r="Z16" s="5" t="s">
        <v>52</v>
      </c>
    </row>
    <row r="17" spans="18:26" x14ac:dyDescent="0.3">
      <c r="R17" s="3" t="s">
        <v>40</v>
      </c>
      <c r="S17" s="3">
        <v>0</v>
      </c>
      <c r="T17" s="3" t="e">
        <v>#N/A</v>
      </c>
      <c r="U17" s="3" t="e">
        <v>#N/A</v>
      </c>
      <c r="V17" s="3" t="e">
        <v>#N/A</v>
      </c>
      <c r="W17" s="3" t="e">
        <v>#N/A</v>
      </c>
      <c r="X17" s="3" t="e">
        <v>#N/A</v>
      </c>
      <c r="Y17" s="3" t="e">
        <v>#N/A</v>
      </c>
      <c r="Z17" s="3" t="e">
        <v>#N/A</v>
      </c>
    </row>
    <row r="18" spans="18:26" x14ac:dyDescent="0.3">
      <c r="R18" s="3" t="s">
        <v>5</v>
      </c>
      <c r="S18" s="3">
        <v>-3743.0948406503621</v>
      </c>
      <c r="T18" s="3">
        <v>6723.9819915449962</v>
      </c>
      <c r="U18" s="3">
        <v>-0.55667829648518974</v>
      </c>
      <c r="V18" s="3">
        <v>0.60742129399589229</v>
      </c>
      <c r="W18" s="3">
        <v>-22411.861728513577</v>
      </c>
      <c r="X18" s="3">
        <v>14925.672047212851</v>
      </c>
      <c r="Y18" s="3">
        <v>-22411.861728513577</v>
      </c>
      <c r="Z18" s="3">
        <v>14925.672047212851</v>
      </c>
    </row>
    <row r="19" spans="18:26" x14ac:dyDescent="0.3">
      <c r="R19" s="3" t="s">
        <v>6</v>
      </c>
      <c r="S19" s="3">
        <v>-2773.2024697078768</v>
      </c>
      <c r="T19" s="3">
        <v>173.89987336853608</v>
      </c>
      <c r="U19" s="3">
        <v>-15.947121846551246</v>
      </c>
      <c r="V19" s="7">
        <v>9.0390346869300922E-5</v>
      </c>
      <c r="W19" s="3">
        <v>-3256.025921916465</v>
      </c>
      <c r="X19" s="3">
        <v>-2290.3790174992887</v>
      </c>
      <c r="Y19" s="3">
        <v>-3256.025921916465</v>
      </c>
      <c r="Z19" s="3">
        <v>-2290.3790174992887</v>
      </c>
    </row>
    <row r="20" spans="18:26" x14ac:dyDescent="0.3">
      <c r="R20" s="3" t="s">
        <v>541</v>
      </c>
      <c r="S20" s="3">
        <v>-72030686.645807222</v>
      </c>
      <c r="T20" s="3">
        <v>161617313.55275455</v>
      </c>
      <c r="U20" s="3">
        <v>-0.44568669694101321</v>
      </c>
      <c r="V20" s="3">
        <v>0.67888291415406132</v>
      </c>
      <c r="W20" s="3">
        <v>-520752285.77456957</v>
      </c>
      <c r="X20" s="3">
        <v>376690912.48295516</v>
      </c>
      <c r="Y20" s="3">
        <v>-520752285.77456957</v>
      </c>
      <c r="Z20" s="3">
        <v>376690912.48295516</v>
      </c>
    </row>
    <row r="21" spans="18:26" x14ac:dyDescent="0.3">
      <c r="R21" s="3" t="s">
        <v>542</v>
      </c>
      <c r="S21" s="3">
        <v>-201441548.272367</v>
      </c>
      <c r="T21" s="3">
        <v>146389449.39950499</v>
      </c>
      <c r="U21" s="3">
        <v>-1.3760660286563533</v>
      </c>
      <c r="V21" s="3">
        <v>0.24081826522741037</v>
      </c>
      <c r="W21" s="3">
        <v>-607883818.51022267</v>
      </c>
      <c r="X21" s="3">
        <v>205000721.96548867</v>
      </c>
      <c r="Y21" s="3">
        <v>-607883818.51022267</v>
      </c>
      <c r="Z21" s="3">
        <v>205000721.96548867</v>
      </c>
    </row>
    <row r="22" spans="18:26" x14ac:dyDescent="0.3">
      <c r="R22" s="3" t="s">
        <v>543</v>
      </c>
      <c r="S22" s="3">
        <v>430260669.37555051</v>
      </c>
      <c r="T22" s="3">
        <v>309370752.27848506</v>
      </c>
      <c r="U22" s="3">
        <v>1.3907606527337286</v>
      </c>
      <c r="V22" s="3">
        <v>0.23667157724323371</v>
      </c>
      <c r="W22" s="3">
        <v>-428690241.47940838</v>
      </c>
      <c r="X22" s="3">
        <v>1289211580.2305093</v>
      </c>
      <c r="Y22" s="3">
        <v>-428690241.47940838</v>
      </c>
      <c r="Z22" s="3">
        <v>1289211580.2305093</v>
      </c>
    </row>
    <row r="23" spans="18:26" ht="14.5" thickBot="1" x14ac:dyDescent="0.35">
      <c r="R23" s="4" t="s">
        <v>544</v>
      </c>
      <c r="S23" s="4">
        <v>-121194690.55068339</v>
      </c>
      <c r="T23" s="4">
        <v>123811941.86900601</v>
      </c>
      <c r="U23" s="4">
        <v>-0.97886107528228827</v>
      </c>
      <c r="V23" s="4">
        <v>0.38307262336345177</v>
      </c>
      <c r="W23" s="4">
        <v>-464951750.51791883</v>
      </c>
      <c r="X23" s="4">
        <v>222562369.41655207</v>
      </c>
      <c r="Y23" s="4">
        <v>-464951750.51791883</v>
      </c>
      <c r="Z23" s="4">
        <v>222562369.41655207</v>
      </c>
    </row>
    <row r="25" spans="18:26" x14ac:dyDescent="0.3">
      <c r="R25" t="s">
        <v>545</v>
      </c>
    </row>
    <row r="26" spans="18:26" ht="14.5" thickBot="1" x14ac:dyDescent="0.35"/>
    <row r="27" spans="18:26" x14ac:dyDescent="0.3">
      <c r="R27" s="6" t="s">
        <v>31</v>
      </c>
      <c r="S27" s="6"/>
    </row>
    <row r="28" spans="18:26" x14ac:dyDescent="0.3">
      <c r="R28" s="3" t="s">
        <v>32</v>
      </c>
      <c r="S28" s="3">
        <v>0.99813944883975647</v>
      </c>
    </row>
    <row r="29" spans="18:26" x14ac:dyDescent="0.3">
      <c r="R29" s="3" t="s">
        <v>33</v>
      </c>
      <c r="S29" s="3">
        <v>0.99628235933013276</v>
      </c>
    </row>
    <row r="30" spans="18:26" x14ac:dyDescent="0.3">
      <c r="R30" s="3" t="s">
        <v>34</v>
      </c>
      <c r="S30" s="3">
        <v>0.74163530849279891</v>
      </c>
    </row>
    <row r="31" spans="18:26" x14ac:dyDescent="0.3">
      <c r="R31" s="3" t="s">
        <v>35</v>
      </c>
      <c r="S31" s="3">
        <v>161208958.26143315</v>
      </c>
    </row>
    <row r="32" spans="18:26" ht="14.5" thickBot="1" x14ac:dyDescent="0.35">
      <c r="R32" s="4" t="s">
        <v>36</v>
      </c>
      <c r="S32" s="4">
        <v>10</v>
      </c>
    </row>
    <row r="34" spans="18:26" ht="14.5" thickBot="1" x14ac:dyDescent="0.35">
      <c r="R34" t="s">
        <v>37</v>
      </c>
    </row>
    <row r="35" spans="18:26" x14ac:dyDescent="0.3">
      <c r="R35" s="5"/>
      <c r="S35" s="5" t="s">
        <v>41</v>
      </c>
      <c r="T35" s="5" t="s">
        <v>42</v>
      </c>
      <c r="U35" s="5" t="s">
        <v>43</v>
      </c>
      <c r="V35" s="5" t="s">
        <v>44</v>
      </c>
      <c r="W35" s="5" t="s">
        <v>45</v>
      </c>
    </row>
    <row r="36" spans="18:26" x14ac:dyDescent="0.3">
      <c r="R36" s="3" t="s">
        <v>38</v>
      </c>
      <c r="S36" s="3">
        <v>6</v>
      </c>
      <c r="T36" s="3">
        <v>2.7858220045472772E+19</v>
      </c>
      <c r="U36" s="3">
        <v>4.643036674245462E+18</v>
      </c>
      <c r="V36" s="3">
        <v>178.65853602713597</v>
      </c>
      <c r="W36" s="3">
        <v>6.4286735463844555E-4</v>
      </c>
    </row>
    <row r="37" spans="18:26" x14ac:dyDescent="0.3">
      <c r="R37" s="3" t="s">
        <v>39</v>
      </c>
      <c r="S37" s="3">
        <v>4</v>
      </c>
      <c r="T37" s="3">
        <v>1.03953312894946E+17</v>
      </c>
      <c r="U37" s="3">
        <v>2.59883282237365E+16</v>
      </c>
      <c r="V37" s="3"/>
      <c r="W37" s="3"/>
    </row>
    <row r="38" spans="18:26" ht="14.5" thickBot="1" x14ac:dyDescent="0.35">
      <c r="R38" s="4" t="s">
        <v>4</v>
      </c>
      <c r="S38" s="4">
        <v>10</v>
      </c>
      <c r="T38" s="4">
        <v>2.7962173358367719E+19</v>
      </c>
      <c r="U38" s="4"/>
      <c r="V38" s="4"/>
      <c r="W38" s="4"/>
    </row>
    <row r="39" spans="18:26" ht="14.5" thickBot="1" x14ac:dyDescent="0.35"/>
    <row r="40" spans="18:26" x14ac:dyDescent="0.3">
      <c r="R40" s="5"/>
      <c r="S40" s="5" t="s">
        <v>46</v>
      </c>
      <c r="T40" s="5" t="s">
        <v>35</v>
      </c>
      <c r="U40" s="5" t="s">
        <v>47</v>
      </c>
      <c r="V40" s="5" t="s">
        <v>48</v>
      </c>
      <c r="W40" s="5" t="s">
        <v>49</v>
      </c>
      <c r="X40" s="5" t="s">
        <v>50</v>
      </c>
      <c r="Y40" s="5" t="s">
        <v>51</v>
      </c>
      <c r="Z40" s="5" t="s">
        <v>52</v>
      </c>
    </row>
    <row r="41" spans="18:26" x14ac:dyDescent="0.3">
      <c r="R41" s="3" t="s">
        <v>40</v>
      </c>
      <c r="S41" s="3">
        <v>0</v>
      </c>
      <c r="T41" s="3" t="e">
        <v>#N/A</v>
      </c>
      <c r="U41" s="3" t="e">
        <v>#N/A</v>
      </c>
      <c r="V41" s="3" t="e">
        <v>#N/A</v>
      </c>
      <c r="W41" s="3" t="e">
        <v>#N/A</v>
      </c>
      <c r="X41" s="3" t="e">
        <v>#N/A</v>
      </c>
      <c r="Y41" s="3" t="e">
        <v>#N/A</v>
      </c>
      <c r="Z41" s="3" t="e">
        <v>#N/A</v>
      </c>
    </row>
    <row r="42" spans="18:26" x14ac:dyDescent="0.3">
      <c r="R42" s="3" t="s">
        <v>5</v>
      </c>
      <c r="S42" s="3">
        <v>18070.597588211793</v>
      </c>
      <c r="T42" s="3">
        <v>19621.392309656614</v>
      </c>
      <c r="U42" s="3">
        <v>0.92096408364040494</v>
      </c>
      <c r="V42" s="3">
        <v>0.40918689088745963</v>
      </c>
      <c r="W42" s="3">
        <v>-36407.121047099943</v>
      </c>
      <c r="X42" s="3">
        <v>72548.316223523521</v>
      </c>
      <c r="Y42" s="3">
        <v>-36407.121047099943</v>
      </c>
      <c r="Z42" s="3">
        <v>72548.316223523521</v>
      </c>
    </row>
    <row r="43" spans="18:26" x14ac:dyDescent="0.3">
      <c r="R43" s="3" t="s">
        <v>6</v>
      </c>
      <c r="S43" s="3">
        <v>6287.8320387519134</v>
      </c>
      <c r="T43" s="3">
        <v>507.46085314538857</v>
      </c>
      <c r="U43" s="3">
        <v>12.390772607932453</v>
      </c>
      <c r="V43" s="7">
        <v>2.4385471645585924E-4</v>
      </c>
      <c r="W43" s="3">
        <v>4878.8948369569025</v>
      </c>
      <c r="X43" s="3">
        <v>7696.7692405469243</v>
      </c>
      <c r="Y43" s="3">
        <v>4878.8948369569025</v>
      </c>
      <c r="Z43" s="3">
        <v>7696.7692405469243</v>
      </c>
    </row>
    <row r="44" spans="18:26" x14ac:dyDescent="0.3">
      <c r="R44" s="3" t="s">
        <v>541</v>
      </c>
      <c r="S44" s="3">
        <v>59940589.564440444</v>
      </c>
      <c r="T44" s="3">
        <v>471618858.77132314</v>
      </c>
      <c r="U44" s="3">
        <v>0.1270954043708083</v>
      </c>
      <c r="V44" s="3">
        <v>0.90499787408244847</v>
      </c>
      <c r="W44" s="3">
        <v>-1249483282.3901691</v>
      </c>
      <c r="X44" s="3">
        <v>1369364461.5190501</v>
      </c>
      <c r="Y44" s="3">
        <v>-1249483282.3901691</v>
      </c>
      <c r="Z44" s="3">
        <v>1369364461.5190501</v>
      </c>
    </row>
    <row r="45" spans="18:26" x14ac:dyDescent="0.3">
      <c r="R45" s="3" t="s">
        <v>542</v>
      </c>
      <c r="S45" s="3">
        <v>109338251.47061865</v>
      </c>
      <c r="T45" s="3">
        <v>427182110.28437316</v>
      </c>
      <c r="U45" s="3">
        <v>0.25595231831649662</v>
      </c>
      <c r="V45" s="3">
        <v>0.81061145858615047</v>
      </c>
      <c r="W45" s="3">
        <v>-1076709427.6564932</v>
      </c>
      <c r="X45" s="3">
        <v>1295385930.5977306</v>
      </c>
      <c r="Y45" s="3">
        <v>-1076709427.6564932</v>
      </c>
      <c r="Z45" s="3">
        <v>1295385930.5977306</v>
      </c>
    </row>
    <row r="46" spans="18:26" x14ac:dyDescent="0.3">
      <c r="R46" s="3" t="s">
        <v>543</v>
      </c>
      <c r="S46" s="3">
        <v>-603364986.53913128</v>
      </c>
      <c r="T46" s="3">
        <v>902781254.8015101</v>
      </c>
      <c r="U46" s="3">
        <v>-0.66834018022648256</v>
      </c>
      <c r="V46" s="3">
        <v>0.54050585683270702</v>
      </c>
      <c r="W46" s="3">
        <v>-3109887582.4971056</v>
      </c>
      <c r="X46" s="3">
        <v>1903157609.4188433</v>
      </c>
      <c r="Y46" s="3">
        <v>-3109887582.4971056</v>
      </c>
      <c r="Z46" s="3">
        <v>1903157609.4188433</v>
      </c>
    </row>
    <row r="47" spans="18:26" ht="14.5" thickBot="1" x14ac:dyDescent="0.35">
      <c r="R47" s="4" t="s">
        <v>544</v>
      </c>
      <c r="S47" s="4">
        <v>306987293.56952584</v>
      </c>
      <c r="T47" s="4">
        <v>361298213.92843467</v>
      </c>
      <c r="U47" s="4">
        <v>0.84967841449206094</v>
      </c>
      <c r="V47" s="4">
        <v>0.44336881088039326</v>
      </c>
      <c r="W47" s="4">
        <v>-696137364.00878179</v>
      </c>
      <c r="X47" s="4">
        <v>1310111951.1478333</v>
      </c>
      <c r="Y47" s="4">
        <v>-696137364.00878179</v>
      </c>
      <c r="Z47" s="4">
        <v>1310111951.1478333</v>
      </c>
    </row>
    <row r="49" spans="18:26" x14ac:dyDescent="0.3">
      <c r="R49" t="s">
        <v>546</v>
      </c>
    </row>
    <row r="50" spans="18:26" ht="14.5" thickBot="1" x14ac:dyDescent="0.35"/>
    <row r="51" spans="18:26" x14ac:dyDescent="0.3">
      <c r="R51" s="6" t="s">
        <v>31</v>
      </c>
      <c r="S51" s="6"/>
    </row>
    <row r="52" spans="18:26" x14ac:dyDescent="0.3">
      <c r="R52" s="3" t="s">
        <v>32</v>
      </c>
      <c r="S52" s="3">
        <v>0.99797342152052515</v>
      </c>
    </row>
    <row r="53" spans="18:26" x14ac:dyDescent="0.3">
      <c r="R53" s="3" t="s">
        <v>33</v>
      </c>
      <c r="S53" s="3">
        <v>0.99595095006138368</v>
      </c>
    </row>
    <row r="54" spans="18:26" x14ac:dyDescent="0.3">
      <c r="R54" s="3" t="s">
        <v>34</v>
      </c>
      <c r="S54" s="3">
        <v>0.74088963763811311</v>
      </c>
    </row>
    <row r="55" spans="18:26" x14ac:dyDescent="0.3">
      <c r="R55" s="3" t="s">
        <v>35</v>
      </c>
      <c r="S55" s="3">
        <v>112296999.42682031</v>
      </c>
    </row>
    <row r="56" spans="18:26" ht="14.5" thickBot="1" x14ac:dyDescent="0.35">
      <c r="R56" s="4" t="s">
        <v>36</v>
      </c>
      <c r="S56" s="4">
        <v>10</v>
      </c>
    </row>
    <row r="58" spans="18:26" ht="14.5" thickBot="1" x14ac:dyDescent="0.35">
      <c r="R58" t="s">
        <v>37</v>
      </c>
    </row>
    <row r="59" spans="18:26" x14ac:dyDescent="0.3">
      <c r="R59" s="5"/>
      <c r="S59" s="5" t="s">
        <v>41</v>
      </c>
      <c r="T59" s="5" t="s">
        <v>42</v>
      </c>
      <c r="U59" s="5" t="s">
        <v>43</v>
      </c>
      <c r="V59" s="5" t="s">
        <v>44</v>
      </c>
      <c r="W59" s="5" t="s">
        <v>45</v>
      </c>
    </row>
    <row r="60" spans="18:26" x14ac:dyDescent="0.3">
      <c r="R60" s="3" t="s">
        <v>38</v>
      </c>
      <c r="S60" s="3">
        <v>6</v>
      </c>
      <c r="T60" s="3">
        <v>1.2407409398653604E+19</v>
      </c>
      <c r="U60" s="3">
        <v>2.0679015664422674E+18</v>
      </c>
      <c r="V60" s="3">
        <v>163.98101038680088</v>
      </c>
      <c r="W60" s="3">
        <v>7.3059048220985357E-4</v>
      </c>
    </row>
    <row r="61" spans="18:26" x14ac:dyDescent="0.3">
      <c r="R61" s="3" t="s">
        <v>39</v>
      </c>
      <c r="S61" s="3">
        <v>4</v>
      </c>
      <c r="T61" s="3">
        <v>5.0442464321069128E+16</v>
      </c>
      <c r="U61" s="3">
        <v>1.2610616080267282E+16</v>
      </c>
      <c r="V61" s="3"/>
      <c r="W61" s="3"/>
    </row>
    <row r="62" spans="18:26" ht="14.5" thickBot="1" x14ac:dyDescent="0.35">
      <c r="R62" s="4" t="s">
        <v>4</v>
      </c>
      <c r="S62" s="4">
        <v>10</v>
      </c>
      <c r="T62" s="4">
        <v>1.2457851862974673E+19</v>
      </c>
      <c r="U62" s="4"/>
      <c r="V62" s="4"/>
      <c r="W62" s="4"/>
    </row>
    <row r="63" spans="18:26" ht="14.5" thickBot="1" x14ac:dyDescent="0.35"/>
    <row r="64" spans="18:26" x14ac:dyDescent="0.3">
      <c r="R64" s="5"/>
      <c r="S64" s="5" t="s">
        <v>46</v>
      </c>
      <c r="T64" s="5" t="s">
        <v>35</v>
      </c>
      <c r="U64" s="5" t="s">
        <v>47</v>
      </c>
      <c r="V64" s="5" t="s">
        <v>48</v>
      </c>
      <c r="W64" s="5" t="s">
        <v>49</v>
      </c>
      <c r="X64" s="5" t="s">
        <v>50</v>
      </c>
      <c r="Y64" s="5" t="s">
        <v>51</v>
      </c>
      <c r="Z64" s="5" t="s">
        <v>52</v>
      </c>
    </row>
    <row r="65" spans="18:26" x14ac:dyDescent="0.3">
      <c r="R65" s="3" t="s">
        <v>40</v>
      </c>
      <c r="S65" s="3">
        <v>0</v>
      </c>
      <c r="T65" s="3" t="e">
        <v>#N/A</v>
      </c>
      <c r="U65" s="3" t="e">
        <v>#N/A</v>
      </c>
      <c r="V65" s="3" t="e">
        <v>#N/A</v>
      </c>
      <c r="W65" s="3" t="e">
        <v>#N/A</v>
      </c>
      <c r="X65" s="3" t="e">
        <v>#N/A</v>
      </c>
      <c r="Y65" s="3" t="e">
        <v>#N/A</v>
      </c>
      <c r="Z65" s="3" t="e">
        <v>#N/A</v>
      </c>
    </row>
    <row r="66" spans="18:26" x14ac:dyDescent="0.3">
      <c r="R66" s="3" t="s">
        <v>505</v>
      </c>
      <c r="S66" s="3">
        <v>14327.502747561419</v>
      </c>
      <c r="T66" s="3">
        <v>13668.120585318997</v>
      </c>
      <c r="U66" s="3">
        <v>1.0482423430585379</v>
      </c>
      <c r="V66" s="3">
        <v>0.35368553775656114</v>
      </c>
      <c r="W66" s="3">
        <v>-23621.283748800706</v>
      </c>
      <c r="X66" s="3">
        <v>52276.289243923544</v>
      </c>
      <c r="Y66" s="3">
        <v>-23621.283748800706</v>
      </c>
      <c r="Z66" s="3">
        <v>52276.289243923544</v>
      </c>
    </row>
    <row r="67" spans="18:26" x14ac:dyDescent="0.3">
      <c r="R67" s="3" t="s">
        <v>506</v>
      </c>
      <c r="S67" s="3">
        <v>3514.6295690440388</v>
      </c>
      <c r="T67" s="3">
        <v>353.49357597352935</v>
      </c>
      <c r="U67" s="3">
        <v>9.9425557009478016</v>
      </c>
      <c r="V67" s="7">
        <v>5.7467711729921277E-4</v>
      </c>
      <c r="W67" s="3">
        <v>2533.174060313469</v>
      </c>
      <c r="X67" s="3">
        <v>4496.0850777746091</v>
      </c>
      <c r="Y67" s="3">
        <v>2533.174060313469</v>
      </c>
      <c r="Z67" s="3">
        <v>4496.0850777746091</v>
      </c>
    </row>
    <row r="68" spans="18:26" x14ac:dyDescent="0.3">
      <c r="R68" s="3" t="s">
        <v>507</v>
      </c>
      <c r="S68" s="3">
        <v>-12090097.081367234</v>
      </c>
      <c r="T68" s="3">
        <v>328526300.79795724</v>
      </c>
      <c r="U68" s="3">
        <v>-3.6801002087204611E-2</v>
      </c>
      <c r="V68" s="3">
        <v>0.97240703318322352</v>
      </c>
      <c r="W68" s="3">
        <v>-924225336.86059356</v>
      </c>
      <c r="X68" s="3">
        <v>900045142.69785905</v>
      </c>
      <c r="Y68" s="3">
        <v>-924225336.86059356</v>
      </c>
      <c r="Z68" s="3">
        <v>900045142.69785905</v>
      </c>
    </row>
    <row r="69" spans="18:26" x14ac:dyDescent="0.3">
      <c r="R69" s="3" t="s">
        <v>508</v>
      </c>
      <c r="S69" s="3">
        <v>-92103296.801748216</v>
      </c>
      <c r="T69" s="3">
        <v>297571981.79990071</v>
      </c>
      <c r="U69" s="3">
        <v>-0.30951602447465015</v>
      </c>
      <c r="V69" s="3">
        <v>0.77238246241189512</v>
      </c>
      <c r="W69" s="3">
        <v>-918295569.11408949</v>
      </c>
      <c r="X69" s="3">
        <v>734088975.51059294</v>
      </c>
      <c r="Y69" s="3">
        <v>-918295569.11408949</v>
      </c>
      <c r="Z69" s="3">
        <v>734088975.51059294</v>
      </c>
    </row>
    <row r="70" spans="18:26" x14ac:dyDescent="0.3">
      <c r="R70" s="3" t="s">
        <v>509</v>
      </c>
      <c r="S70" s="3">
        <v>-173104317.16357893</v>
      </c>
      <c r="T70" s="3">
        <v>628870920.98555458</v>
      </c>
      <c r="U70" s="3">
        <v>-0.27526207904842082</v>
      </c>
      <c r="V70" s="3">
        <v>0.79674872526747997</v>
      </c>
      <c r="W70" s="3">
        <v>-1919129907.5351503</v>
      </c>
      <c r="X70" s="3">
        <v>1572921273.2079923</v>
      </c>
      <c r="Y70" s="3">
        <v>-1919129907.5351503</v>
      </c>
      <c r="Z70" s="3">
        <v>1572921273.2079923</v>
      </c>
    </row>
    <row r="71" spans="18:26" ht="14.5" thickBot="1" x14ac:dyDescent="0.35">
      <c r="R71" s="4" t="s">
        <v>510</v>
      </c>
      <c r="S71" s="4">
        <v>185792603.01884115</v>
      </c>
      <c r="T71" s="4">
        <v>251677734.04152718</v>
      </c>
      <c r="U71" s="4">
        <v>0.73821628967855024</v>
      </c>
      <c r="V71" s="4">
        <v>0.5013506358786588</v>
      </c>
      <c r="W71" s="4">
        <v>-512976809.74802911</v>
      </c>
      <c r="X71" s="4">
        <v>884562015.78571141</v>
      </c>
      <c r="Y71" s="4">
        <v>-512976809.74802911</v>
      </c>
      <c r="Z71" s="4">
        <v>884562015.78571141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1F29D1-3D01-486C-817A-F53A85BF39AA}">
  <sheetPr>
    <tabColor theme="7"/>
  </sheetPr>
  <dimension ref="A1:Z71"/>
  <sheetViews>
    <sheetView zoomScale="71" zoomScaleNormal="71" workbookViewId="0">
      <selection activeCell="W58" sqref="W58"/>
    </sheetView>
  </sheetViews>
  <sheetFormatPr defaultRowHeight="14" x14ac:dyDescent="0.3"/>
  <cols>
    <col min="4" max="6" width="13.33203125" style="2" bestFit="1" customWidth="1"/>
    <col min="7" max="7" width="12.25" style="2" bestFit="1" customWidth="1"/>
    <col min="8" max="14" width="8.83203125" style="2" bestFit="1" customWidth="1"/>
    <col min="18" max="18" width="17.5" bestFit="1" customWidth="1"/>
  </cols>
  <sheetData>
    <row r="1" spans="1:26" x14ac:dyDescent="0.3">
      <c r="A1" t="s">
        <v>0</v>
      </c>
      <c r="B1" t="s">
        <v>136</v>
      </c>
      <c r="C1" t="s">
        <v>1</v>
      </c>
      <c r="D1" s="2" t="s">
        <v>2</v>
      </c>
      <c r="E1" s="2" t="s">
        <v>3</v>
      </c>
      <c r="F1" s="2" t="s">
        <v>4</v>
      </c>
      <c r="G1" s="2" t="s">
        <v>53</v>
      </c>
      <c r="H1" s="2" t="s">
        <v>5</v>
      </c>
      <c r="I1" s="2" t="s">
        <v>6</v>
      </c>
      <c r="J1" s="2" t="s">
        <v>541</v>
      </c>
      <c r="K1" s="2" t="s">
        <v>542</v>
      </c>
      <c r="L1" s="2" t="s">
        <v>543</v>
      </c>
      <c r="M1" s="2" t="s">
        <v>544</v>
      </c>
      <c r="N1" s="2" t="s">
        <v>540</v>
      </c>
      <c r="R1" t="s">
        <v>666</v>
      </c>
    </row>
    <row r="2" spans="1:26" ht="14.5" thickBot="1" x14ac:dyDescent="0.35">
      <c r="A2">
        <v>2010</v>
      </c>
      <c r="B2" t="s">
        <v>413</v>
      </c>
      <c r="C2" t="s">
        <v>497</v>
      </c>
      <c r="D2" s="2">
        <v>201703333.727</v>
      </c>
      <c r="E2" s="2">
        <v>212108726.296</v>
      </c>
      <c r="F2" s="2">
        <v>413812060.023</v>
      </c>
      <c r="G2" s="2">
        <v>10405392.569000006</v>
      </c>
      <c r="H2" s="2">
        <v>56453.83</v>
      </c>
      <c r="I2" s="2">
        <v>22120.063999999998</v>
      </c>
      <c r="J2" s="2">
        <v>3.6</v>
      </c>
      <c r="K2" s="2">
        <v>3</v>
      </c>
      <c r="L2" s="2">
        <v>3.5</v>
      </c>
      <c r="M2" s="2">
        <v>3</v>
      </c>
      <c r="N2" s="2">
        <v>3.5</v>
      </c>
    </row>
    <row r="3" spans="1:26" x14ac:dyDescent="0.3">
      <c r="A3">
        <v>2010</v>
      </c>
      <c r="B3" t="s">
        <v>430</v>
      </c>
      <c r="C3" t="s">
        <v>497</v>
      </c>
      <c r="D3" s="2">
        <v>1808458.7690000001</v>
      </c>
      <c r="E3" s="2">
        <v>841361.39800000004</v>
      </c>
      <c r="F3" s="2">
        <v>2649820.1670000004</v>
      </c>
      <c r="G3" s="2">
        <v>-967097.37100000004</v>
      </c>
      <c r="H3" s="2">
        <v>3697.24</v>
      </c>
      <c r="I3" s="2">
        <v>859.95</v>
      </c>
      <c r="J3" s="2">
        <v>5.6</v>
      </c>
      <c r="K3" s="2">
        <v>2.9</v>
      </c>
      <c r="L3" s="2">
        <v>4.5999999999999996</v>
      </c>
      <c r="M3" s="2">
        <v>4.2</v>
      </c>
      <c r="N3" s="2">
        <v>4.9000000000000004</v>
      </c>
      <c r="R3" s="6" t="s">
        <v>31</v>
      </c>
      <c r="S3" s="6"/>
    </row>
    <row r="4" spans="1:26" x14ac:dyDescent="0.3">
      <c r="A4">
        <v>2010</v>
      </c>
      <c r="B4" t="s">
        <v>449</v>
      </c>
      <c r="C4" t="s">
        <v>497</v>
      </c>
      <c r="D4" s="2">
        <v>30157848.079999998</v>
      </c>
      <c r="E4" s="2">
        <v>30931877.693</v>
      </c>
      <c r="F4" s="2">
        <v>61089725.773000002</v>
      </c>
      <c r="G4" s="2">
        <v>774029.61300000176</v>
      </c>
      <c r="H4" s="2">
        <v>33222.26</v>
      </c>
      <c r="I4" s="2">
        <v>4370.0619999999999</v>
      </c>
      <c r="J4" s="2">
        <v>4</v>
      </c>
      <c r="K4" s="2">
        <v>3.9</v>
      </c>
      <c r="L4" s="2">
        <v>4.0999999999999996</v>
      </c>
      <c r="M4" s="2">
        <v>4</v>
      </c>
      <c r="N4" s="2">
        <v>4.5</v>
      </c>
      <c r="R4" s="3" t="s">
        <v>32</v>
      </c>
      <c r="S4" s="3">
        <v>0.85515413077312408</v>
      </c>
    </row>
    <row r="5" spans="1:26" x14ac:dyDescent="0.3">
      <c r="A5">
        <v>2012</v>
      </c>
      <c r="B5" t="s">
        <v>413</v>
      </c>
      <c r="C5" t="s">
        <v>497</v>
      </c>
      <c r="D5" s="2">
        <v>250464794.398</v>
      </c>
      <c r="E5" s="2">
        <v>256242912.98800001</v>
      </c>
      <c r="F5" s="2">
        <v>506707707.38600004</v>
      </c>
      <c r="G5" s="2">
        <v>5778118.5900000036</v>
      </c>
      <c r="H5" s="2">
        <v>68436.22</v>
      </c>
      <c r="I5" s="2">
        <v>22821.848999999998</v>
      </c>
      <c r="J5" s="2">
        <v>5.0999999999999996</v>
      </c>
      <c r="K5" s="2">
        <v>4.3</v>
      </c>
      <c r="L5" s="2">
        <v>5.0999999999999996</v>
      </c>
      <c r="M5" s="2">
        <v>5.8</v>
      </c>
      <c r="N5" s="2">
        <v>5.2</v>
      </c>
      <c r="R5" s="3" t="s">
        <v>33</v>
      </c>
      <c r="S5" s="3">
        <v>0.73128858737833735</v>
      </c>
    </row>
    <row r="6" spans="1:26" x14ac:dyDescent="0.3">
      <c r="A6">
        <v>2012</v>
      </c>
      <c r="B6" t="s">
        <v>449</v>
      </c>
      <c r="C6" t="s">
        <v>497</v>
      </c>
      <c r="D6" s="2">
        <v>38242730.519000001</v>
      </c>
      <c r="E6" s="2">
        <v>37304685.387000002</v>
      </c>
      <c r="F6" s="2">
        <v>75547415.906000003</v>
      </c>
      <c r="G6" s="2">
        <v>-938045.13199999928</v>
      </c>
      <c r="H6" s="2">
        <v>39553.74</v>
      </c>
      <c r="I6" s="2">
        <v>4467.7430000000004</v>
      </c>
      <c r="J6" s="2">
        <v>4.9000000000000004</v>
      </c>
      <c r="K6" s="2">
        <v>3.6</v>
      </c>
      <c r="L6" s="2">
        <v>5.5</v>
      </c>
      <c r="M6" s="2">
        <v>6.2</v>
      </c>
      <c r="N6" s="2">
        <v>4.9000000000000004</v>
      </c>
      <c r="R6" s="3" t="s">
        <v>34</v>
      </c>
      <c r="S6" s="3">
        <v>0.26257717475667464</v>
      </c>
    </row>
    <row r="7" spans="1:26" x14ac:dyDescent="0.3">
      <c r="A7">
        <v>2014</v>
      </c>
      <c r="B7" t="s">
        <v>413</v>
      </c>
      <c r="C7" t="s">
        <v>497</v>
      </c>
      <c r="D7" s="2">
        <v>227544231.34299999</v>
      </c>
      <c r="E7" s="2">
        <v>240444683.866</v>
      </c>
      <c r="F7" s="2">
        <v>467988915.20899999</v>
      </c>
      <c r="G7" s="2">
        <v>12900452.523000002</v>
      </c>
      <c r="H7" s="2">
        <v>61652.28</v>
      </c>
      <c r="I7" s="2">
        <v>23474.668000000001</v>
      </c>
      <c r="J7" s="2">
        <v>4.8</v>
      </c>
      <c r="K7" s="2">
        <v>4</v>
      </c>
      <c r="L7" s="2">
        <v>5</v>
      </c>
      <c r="M7" s="2">
        <v>5.5</v>
      </c>
      <c r="N7" s="2">
        <v>5.0999999999999996</v>
      </c>
      <c r="R7" s="3" t="s">
        <v>35</v>
      </c>
      <c r="S7" s="3">
        <v>5816823.5995197818</v>
      </c>
    </row>
    <row r="8" spans="1:26" ht="14.5" thickBot="1" x14ac:dyDescent="0.35">
      <c r="A8">
        <v>2014</v>
      </c>
      <c r="B8" t="s">
        <v>449</v>
      </c>
      <c r="C8" t="s">
        <v>497</v>
      </c>
      <c r="D8" s="2">
        <v>42509938.256999999</v>
      </c>
      <c r="E8" s="2">
        <v>41619847.774999999</v>
      </c>
      <c r="F8" s="2">
        <v>84129786.032000005</v>
      </c>
      <c r="G8" s="2">
        <v>-890090.48200000077</v>
      </c>
      <c r="H8" s="2">
        <v>43857.78</v>
      </c>
      <c r="I8" s="2">
        <v>4566.7</v>
      </c>
      <c r="J8" s="2">
        <v>4.9000000000000004</v>
      </c>
      <c r="K8" s="2">
        <v>3.7</v>
      </c>
      <c r="L8" s="2">
        <v>5.8</v>
      </c>
      <c r="M8" s="2">
        <v>5.9</v>
      </c>
      <c r="N8" s="2">
        <v>5.0999999999999996</v>
      </c>
      <c r="R8" s="4" t="s">
        <v>36</v>
      </c>
      <c r="S8" s="4">
        <v>11</v>
      </c>
    </row>
    <row r="9" spans="1:26" x14ac:dyDescent="0.3">
      <c r="A9">
        <v>2016</v>
      </c>
      <c r="B9" t="s">
        <v>413</v>
      </c>
      <c r="C9" t="s">
        <v>497</v>
      </c>
      <c r="D9" s="2">
        <v>189406027.94100001</v>
      </c>
      <c r="E9" s="2">
        <v>189629974.55899999</v>
      </c>
      <c r="F9" s="2">
        <v>379036002.5</v>
      </c>
      <c r="G9" s="2">
        <v>223946.61799997091</v>
      </c>
      <c r="H9" s="2">
        <v>51982.83</v>
      </c>
      <c r="I9" s="2">
        <v>24125.848000000002</v>
      </c>
      <c r="J9" s="2">
        <v>4.8</v>
      </c>
      <c r="K9" s="2">
        <v>4</v>
      </c>
      <c r="L9" s="2">
        <v>4.9000000000000004</v>
      </c>
      <c r="M9" s="2">
        <v>5.3</v>
      </c>
      <c r="N9" s="2">
        <v>4.8</v>
      </c>
    </row>
    <row r="10" spans="1:26" ht="14.5" thickBot="1" x14ac:dyDescent="0.35">
      <c r="A10">
        <v>2016</v>
      </c>
      <c r="B10" t="s">
        <v>449</v>
      </c>
      <c r="C10" t="s">
        <v>497</v>
      </c>
      <c r="D10" s="2">
        <v>36043910.189999998</v>
      </c>
      <c r="E10" s="2">
        <v>33731328.471000001</v>
      </c>
      <c r="F10" s="2">
        <v>69775238.660999998</v>
      </c>
      <c r="G10" s="2">
        <v>-2312581.7189999968</v>
      </c>
      <c r="H10" s="2">
        <v>38982.800000000003</v>
      </c>
      <c r="I10" s="2">
        <v>4660.8329999999996</v>
      </c>
      <c r="J10" s="2">
        <v>4.5</v>
      </c>
      <c r="K10" s="2">
        <v>3.4</v>
      </c>
      <c r="L10" s="2">
        <v>5.3</v>
      </c>
      <c r="M10" s="2">
        <v>5.7</v>
      </c>
      <c r="N10" s="2">
        <v>4.8</v>
      </c>
      <c r="R10" t="s">
        <v>37</v>
      </c>
    </row>
    <row r="11" spans="1:26" x14ac:dyDescent="0.3">
      <c r="A11">
        <v>2018</v>
      </c>
      <c r="B11" t="s">
        <v>413</v>
      </c>
      <c r="C11" t="s">
        <v>497</v>
      </c>
      <c r="D11" s="2">
        <v>235519140.875</v>
      </c>
      <c r="E11" s="2">
        <v>252775516.22</v>
      </c>
      <c r="F11" s="2">
        <v>488294657.09500003</v>
      </c>
      <c r="G11" s="2">
        <v>17256375.344999999</v>
      </c>
      <c r="H11" s="2">
        <v>56351.58</v>
      </c>
      <c r="I11" s="2">
        <v>24772.246999999999</v>
      </c>
      <c r="J11" s="2">
        <v>4.8</v>
      </c>
      <c r="K11" s="2">
        <v>4.0999999999999996</v>
      </c>
      <c r="L11" s="2">
        <v>4.9000000000000004</v>
      </c>
      <c r="M11" s="2">
        <v>5.2</v>
      </c>
      <c r="N11" s="2">
        <v>4.7</v>
      </c>
      <c r="R11" s="5"/>
      <c r="S11" s="5" t="s">
        <v>41</v>
      </c>
      <c r="T11" s="5" t="s">
        <v>42</v>
      </c>
      <c r="U11" s="5" t="s">
        <v>43</v>
      </c>
      <c r="V11" s="5" t="s">
        <v>44</v>
      </c>
      <c r="W11" s="5" t="s">
        <v>45</v>
      </c>
    </row>
    <row r="12" spans="1:26" x14ac:dyDescent="0.3">
      <c r="A12">
        <v>2018</v>
      </c>
      <c r="B12" t="s">
        <v>449</v>
      </c>
      <c r="C12" t="s">
        <v>497</v>
      </c>
      <c r="D12" s="2">
        <v>43685328.452</v>
      </c>
      <c r="E12" s="2">
        <v>39796999.046999998</v>
      </c>
      <c r="F12" s="2">
        <v>83482327.498999998</v>
      </c>
      <c r="G12" s="2">
        <v>-3888329.4050000012</v>
      </c>
      <c r="H12" s="2">
        <v>41266.85</v>
      </c>
      <c r="I12" s="2">
        <v>4749.598</v>
      </c>
      <c r="J12" s="2">
        <v>4.7</v>
      </c>
      <c r="K12" s="2">
        <v>3.5</v>
      </c>
      <c r="L12" s="2">
        <v>5.5</v>
      </c>
      <c r="M12" s="2">
        <v>5.6</v>
      </c>
      <c r="N12" s="2">
        <v>4.8</v>
      </c>
      <c r="R12" s="3" t="s">
        <v>38</v>
      </c>
      <c r="S12" s="3">
        <v>6</v>
      </c>
      <c r="T12" s="3">
        <v>460409711120320</v>
      </c>
      <c r="U12" s="3">
        <v>76734951853386.672</v>
      </c>
      <c r="V12" s="3">
        <v>2.2678871366235605</v>
      </c>
      <c r="W12" s="3">
        <v>0.22385315587499424</v>
      </c>
    </row>
    <row r="13" spans="1:26" x14ac:dyDescent="0.3">
      <c r="R13" s="3" t="s">
        <v>39</v>
      </c>
      <c r="S13" s="3">
        <v>5</v>
      </c>
      <c r="T13" s="3">
        <v>169177183939651.38</v>
      </c>
      <c r="U13" s="3">
        <v>33835436787930.273</v>
      </c>
      <c r="V13" s="3"/>
      <c r="W13" s="3"/>
    </row>
    <row r="14" spans="1:26" ht="14.5" thickBot="1" x14ac:dyDescent="0.35">
      <c r="R14" s="4" t="s">
        <v>4</v>
      </c>
      <c r="S14" s="4">
        <v>11</v>
      </c>
      <c r="T14" s="4">
        <v>629586895059971.38</v>
      </c>
      <c r="U14" s="4"/>
      <c r="V14" s="4"/>
      <c r="W14" s="4"/>
    </row>
    <row r="15" spans="1:26" ht="14.5" thickBot="1" x14ac:dyDescent="0.35"/>
    <row r="16" spans="1:26" x14ac:dyDescent="0.3">
      <c r="R16" s="5"/>
      <c r="S16" s="5" t="s">
        <v>46</v>
      </c>
      <c r="T16" s="5" t="s">
        <v>35</v>
      </c>
      <c r="U16" s="5" t="s">
        <v>47</v>
      </c>
      <c r="V16" s="5" t="s">
        <v>48</v>
      </c>
      <c r="W16" s="5" t="s">
        <v>49</v>
      </c>
      <c r="X16" s="5" t="s">
        <v>50</v>
      </c>
      <c r="Y16" s="5" t="s">
        <v>51</v>
      </c>
      <c r="Z16" s="5" t="s">
        <v>52</v>
      </c>
    </row>
    <row r="17" spans="18:26" x14ac:dyDescent="0.3">
      <c r="R17" s="3" t="s">
        <v>40</v>
      </c>
      <c r="S17" s="3">
        <v>0</v>
      </c>
      <c r="T17" s="3" t="e">
        <v>#N/A</v>
      </c>
      <c r="U17" s="3" t="e">
        <v>#N/A</v>
      </c>
      <c r="V17" s="3" t="e">
        <v>#N/A</v>
      </c>
      <c r="W17" s="3" t="e">
        <v>#N/A</v>
      </c>
      <c r="X17" s="3" t="e">
        <v>#N/A</v>
      </c>
      <c r="Y17" s="3" t="e">
        <v>#N/A</v>
      </c>
      <c r="Z17" s="3" t="e">
        <v>#N/A</v>
      </c>
    </row>
    <row r="18" spans="18:26" x14ac:dyDescent="0.3">
      <c r="R18" s="3" t="s">
        <v>5</v>
      </c>
      <c r="S18" s="3">
        <v>57.43145889629173</v>
      </c>
      <c r="T18" s="3">
        <v>364.04308412791585</v>
      </c>
      <c r="U18" s="3">
        <v>0.15776006027932593</v>
      </c>
      <c r="V18" s="3">
        <v>0.88081910177523937</v>
      </c>
      <c r="W18" s="3">
        <v>-878.37108055195165</v>
      </c>
      <c r="X18" s="3">
        <v>993.23399834453505</v>
      </c>
      <c r="Y18" s="3">
        <v>-878.37108055195165</v>
      </c>
      <c r="Z18" s="3">
        <v>993.23399834453505</v>
      </c>
    </row>
    <row r="19" spans="18:26" x14ac:dyDescent="0.3">
      <c r="R19" s="3" t="s">
        <v>6</v>
      </c>
      <c r="S19" s="3">
        <v>436.12113389309997</v>
      </c>
      <c r="T19" s="3">
        <v>565.77548571946602</v>
      </c>
      <c r="U19" s="3">
        <v>0.77083780563328641</v>
      </c>
      <c r="V19" s="3">
        <v>0.47563136757633373</v>
      </c>
      <c r="W19" s="3">
        <v>-1018.2510527456727</v>
      </c>
      <c r="X19" s="3">
        <v>1890.4933205318728</v>
      </c>
      <c r="Y19" s="3">
        <v>-1018.2510527456727</v>
      </c>
      <c r="Z19" s="3">
        <v>1890.4933205318728</v>
      </c>
    </row>
    <row r="20" spans="18:26" x14ac:dyDescent="0.3">
      <c r="R20" s="3" t="s">
        <v>541</v>
      </c>
      <c r="S20" s="3">
        <v>1313069.3260983471</v>
      </c>
      <c r="T20" s="3">
        <v>7059803.6411370896</v>
      </c>
      <c r="U20" s="3">
        <v>0.18599232965165829</v>
      </c>
      <c r="V20" s="3">
        <v>0.85976105485831233</v>
      </c>
      <c r="W20" s="3">
        <v>-16834733.67696777</v>
      </c>
      <c r="X20" s="3">
        <v>19460872.329164468</v>
      </c>
      <c r="Y20" s="3">
        <v>-16834733.67696777</v>
      </c>
      <c r="Z20" s="3">
        <v>19460872.329164468</v>
      </c>
    </row>
    <row r="21" spans="18:26" x14ac:dyDescent="0.3">
      <c r="R21" s="3" t="s">
        <v>542</v>
      </c>
      <c r="S21" s="3">
        <v>334773.68267942907</v>
      </c>
      <c r="T21" s="3">
        <v>5771747.8966103289</v>
      </c>
      <c r="U21" s="3">
        <v>5.8002131880368027E-2</v>
      </c>
      <c r="V21" s="3">
        <v>0.95599361111932235</v>
      </c>
      <c r="W21" s="3">
        <v>-14501976.62021919</v>
      </c>
      <c r="X21" s="3">
        <v>15171523.985578049</v>
      </c>
      <c r="Y21" s="3">
        <v>-14501976.62021919</v>
      </c>
      <c r="Z21" s="3">
        <v>15171523.985578049</v>
      </c>
    </row>
    <row r="22" spans="18:26" x14ac:dyDescent="0.3">
      <c r="R22" s="3" t="s">
        <v>543</v>
      </c>
      <c r="S22" s="3">
        <v>-641643.07853208564</v>
      </c>
      <c r="T22" s="3">
        <v>10584867.739777112</v>
      </c>
      <c r="U22" s="3">
        <v>-6.0618903731866264E-2</v>
      </c>
      <c r="V22" s="3">
        <v>0.95401111088792701</v>
      </c>
      <c r="W22" s="3">
        <v>-27850911.823015947</v>
      </c>
      <c r="X22" s="3">
        <v>26567625.665951777</v>
      </c>
      <c r="Y22" s="3">
        <v>-27850911.823015947</v>
      </c>
      <c r="Z22" s="3">
        <v>26567625.665951777</v>
      </c>
    </row>
    <row r="23" spans="18:26" ht="14.5" thickBot="1" x14ac:dyDescent="0.35">
      <c r="R23" s="4" t="s">
        <v>544</v>
      </c>
      <c r="S23" s="4">
        <v>-1738320.2772114421</v>
      </c>
      <c r="T23" s="4">
        <v>5579770.48078286</v>
      </c>
      <c r="U23" s="4">
        <v>-0.31153974580107641</v>
      </c>
      <c r="V23" s="4">
        <v>0.76796161024289589</v>
      </c>
      <c r="W23" s="4">
        <v>-16081576.92213157</v>
      </c>
      <c r="X23" s="4">
        <v>12604936.367708685</v>
      </c>
      <c r="Y23" s="4">
        <v>-16081576.92213157</v>
      </c>
      <c r="Z23" s="4">
        <v>12604936.367708685</v>
      </c>
    </row>
    <row r="25" spans="18:26" x14ac:dyDescent="0.3">
      <c r="R25" t="s">
        <v>545</v>
      </c>
    </row>
    <row r="26" spans="18:26" ht="14.5" thickBot="1" x14ac:dyDescent="0.35"/>
    <row r="27" spans="18:26" x14ac:dyDescent="0.3">
      <c r="R27" s="6" t="s">
        <v>31</v>
      </c>
      <c r="S27" s="6"/>
    </row>
    <row r="28" spans="18:26" x14ac:dyDescent="0.3">
      <c r="R28" s="3" t="s">
        <v>32</v>
      </c>
      <c r="S28" s="3">
        <v>0.99788511513337119</v>
      </c>
    </row>
    <row r="29" spans="18:26" x14ac:dyDescent="0.3">
      <c r="R29" s="3" t="s">
        <v>33</v>
      </c>
      <c r="S29" s="3">
        <v>0.99577470300474147</v>
      </c>
    </row>
    <row r="30" spans="18:26" x14ac:dyDescent="0.3">
      <c r="R30" s="3" t="s">
        <v>34</v>
      </c>
      <c r="S30" s="3">
        <v>0.79154940600948298</v>
      </c>
    </row>
    <row r="31" spans="18:26" x14ac:dyDescent="0.3">
      <c r="R31" s="3" t="s">
        <v>35</v>
      </c>
      <c r="S31" s="3">
        <v>14648667.518536676</v>
      </c>
    </row>
    <row r="32" spans="18:26" ht="14.5" thickBot="1" x14ac:dyDescent="0.35">
      <c r="R32" s="4" t="s">
        <v>36</v>
      </c>
      <c r="S32" s="4">
        <v>11</v>
      </c>
    </row>
    <row r="34" spans="18:26" ht="14.5" thickBot="1" x14ac:dyDescent="0.35">
      <c r="R34" t="s">
        <v>37</v>
      </c>
    </row>
    <row r="35" spans="18:26" x14ac:dyDescent="0.3">
      <c r="R35" s="5"/>
      <c r="S35" s="5" t="s">
        <v>41</v>
      </c>
      <c r="T35" s="5" t="s">
        <v>42</v>
      </c>
      <c r="U35" s="5" t="s">
        <v>43</v>
      </c>
      <c r="V35" s="5" t="s">
        <v>44</v>
      </c>
      <c r="W35" s="5" t="s">
        <v>45</v>
      </c>
    </row>
    <row r="36" spans="18:26" x14ac:dyDescent="0.3">
      <c r="R36" s="3" t="s">
        <v>38</v>
      </c>
      <c r="S36" s="3">
        <v>6</v>
      </c>
      <c r="T36" s="3">
        <v>2.5285415612127875E+17</v>
      </c>
      <c r="U36" s="3">
        <v>4.2142359353546456E+16</v>
      </c>
      <c r="V36" s="3">
        <v>196.39146157894848</v>
      </c>
      <c r="W36" s="3">
        <v>6.8362679540649602E-5</v>
      </c>
    </row>
    <row r="37" spans="18:26" x14ac:dyDescent="0.3">
      <c r="R37" s="3" t="s">
        <v>39</v>
      </c>
      <c r="S37" s="3">
        <v>5</v>
      </c>
      <c r="T37" s="3">
        <v>1072917300343157.3</v>
      </c>
      <c r="U37" s="3">
        <v>214583460068631.44</v>
      </c>
      <c r="V37" s="3"/>
      <c r="W37" s="3"/>
    </row>
    <row r="38" spans="18:26" ht="14.5" thickBot="1" x14ac:dyDescent="0.35">
      <c r="R38" s="4" t="s">
        <v>4</v>
      </c>
      <c r="S38" s="4">
        <v>11</v>
      </c>
      <c r="T38" s="4">
        <v>2.5392707342162192E+17</v>
      </c>
      <c r="U38" s="4"/>
      <c r="V38" s="4"/>
      <c r="W38" s="4"/>
    </row>
    <row r="39" spans="18:26" ht="14.5" thickBot="1" x14ac:dyDescent="0.35"/>
    <row r="40" spans="18:26" x14ac:dyDescent="0.3">
      <c r="R40" s="5"/>
      <c r="S40" s="5" t="s">
        <v>46</v>
      </c>
      <c r="T40" s="5" t="s">
        <v>35</v>
      </c>
      <c r="U40" s="5" t="s">
        <v>47</v>
      </c>
      <c r="V40" s="5" t="s">
        <v>48</v>
      </c>
      <c r="W40" s="5" t="s">
        <v>49</v>
      </c>
      <c r="X40" s="5" t="s">
        <v>50</v>
      </c>
      <c r="Y40" s="5" t="s">
        <v>51</v>
      </c>
      <c r="Z40" s="5" t="s">
        <v>52</v>
      </c>
    </row>
    <row r="41" spans="18:26" x14ac:dyDescent="0.3">
      <c r="R41" s="3" t="s">
        <v>40</v>
      </c>
      <c r="S41" s="3">
        <v>0</v>
      </c>
      <c r="T41" s="3" t="e">
        <v>#N/A</v>
      </c>
      <c r="U41" s="3" t="e">
        <v>#N/A</v>
      </c>
      <c r="V41" s="3" t="e">
        <v>#N/A</v>
      </c>
      <c r="W41" s="3" t="e">
        <v>#N/A</v>
      </c>
      <c r="X41" s="3" t="e">
        <v>#N/A</v>
      </c>
      <c r="Y41" s="3" t="e">
        <v>#N/A</v>
      </c>
      <c r="Z41" s="3" t="e">
        <v>#N/A</v>
      </c>
    </row>
    <row r="42" spans="18:26" x14ac:dyDescent="0.3">
      <c r="R42" s="3" t="s">
        <v>5</v>
      </c>
      <c r="S42" s="3">
        <v>2462.8391448918696</v>
      </c>
      <c r="T42" s="3">
        <v>916.77975282811906</v>
      </c>
      <c r="U42" s="3">
        <v>2.686402199977044</v>
      </c>
      <c r="V42" s="7">
        <v>4.3485495953757024E-2</v>
      </c>
      <c r="W42" s="3">
        <v>106.18176499275614</v>
      </c>
      <c r="X42" s="3">
        <v>4819.4965247909831</v>
      </c>
      <c r="Y42" s="3">
        <v>106.18176499275614</v>
      </c>
      <c r="Z42" s="3">
        <v>4819.4965247909831</v>
      </c>
    </row>
    <row r="43" spans="18:26" x14ac:dyDescent="0.3">
      <c r="R43" s="3" t="s">
        <v>6</v>
      </c>
      <c r="S43" s="3">
        <v>5995.4590393626886</v>
      </c>
      <c r="T43" s="3">
        <v>1424.808031161074</v>
      </c>
      <c r="U43" s="3">
        <v>4.2079065447694015</v>
      </c>
      <c r="V43" s="7">
        <v>8.425183201077581E-3</v>
      </c>
      <c r="W43" s="3">
        <v>2332.8733951912909</v>
      </c>
      <c r="X43" s="3">
        <v>9658.0446835340863</v>
      </c>
      <c r="Y43" s="3">
        <v>2332.8733951912909</v>
      </c>
      <c r="Z43" s="3">
        <v>9658.0446835340863</v>
      </c>
    </row>
    <row r="44" spans="18:26" x14ac:dyDescent="0.3">
      <c r="R44" s="3" t="s">
        <v>541</v>
      </c>
      <c r="S44" s="3">
        <v>43380590.965227373</v>
      </c>
      <c r="T44" s="3">
        <v>17778898.485714708</v>
      </c>
      <c r="U44" s="3">
        <v>2.4400044243507857</v>
      </c>
      <c r="V44" s="7">
        <v>5.8653390729678435E-2</v>
      </c>
      <c r="W44" s="3">
        <v>-2321522.5397728384</v>
      </c>
      <c r="X44" s="3">
        <v>89082704.470227584</v>
      </c>
      <c r="Y44" s="3">
        <v>-2321522.5397728384</v>
      </c>
      <c r="Z44" s="3">
        <v>89082704.470227584</v>
      </c>
    </row>
    <row r="45" spans="18:26" x14ac:dyDescent="0.3">
      <c r="R45" s="3" t="s">
        <v>542</v>
      </c>
      <c r="S45" s="3">
        <v>-19422066.126962028</v>
      </c>
      <c r="T45" s="3">
        <v>14535152.131008089</v>
      </c>
      <c r="U45" s="3">
        <v>-1.3362134741973979</v>
      </c>
      <c r="V45" s="3">
        <v>0.23906264821829423</v>
      </c>
      <c r="W45" s="3">
        <v>-56785864.173141897</v>
      </c>
      <c r="X45" s="3">
        <v>17941731.91921784</v>
      </c>
      <c r="Y45" s="3">
        <v>-56785864.173141897</v>
      </c>
      <c r="Z45" s="3">
        <v>17941731.91921784</v>
      </c>
    </row>
    <row r="46" spans="18:26" x14ac:dyDescent="0.3">
      <c r="R46" s="3" t="s">
        <v>543</v>
      </c>
      <c r="S46" s="3">
        <v>-63008291.443816051</v>
      </c>
      <c r="T46" s="3">
        <v>26656164.759832233</v>
      </c>
      <c r="U46" s="3">
        <v>-2.3637418215077317</v>
      </c>
      <c r="V46" s="7">
        <v>6.4451049602658128E-2</v>
      </c>
      <c r="W46" s="3">
        <v>-131530144.38316965</v>
      </c>
      <c r="X46" s="3">
        <v>5513561.4955375493</v>
      </c>
      <c r="Y46" s="3">
        <v>-131530144.38316965</v>
      </c>
      <c r="Z46" s="3">
        <v>5513561.4955375493</v>
      </c>
    </row>
    <row r="47" spans="18:26" ht="14.5" thickBot="1" x14ac:dyDescent="0.35">
      <c r="R47" s="4" t="s">
        <v>544</v>
      </c>
      <c r="S47" s="4">
        <v>21137794.885739706</v>
      </c>
      <c r="T47" s="4">
        <v>14051690.10273606</v>
      </c>
      <c r="U47" s="4">
        <v>1.5042884330066377</v>
      </c>
      <c r="V47" s="4">
        <v>0.19283855034856995</v>
      </c>
      <c r="W47" s="4">
        <v>-14983224.452344194</v>
      </c>
      <c r="X47" s="4">
        <v>57258814.223823607</v>
      </c>
      <c r="Y47" s="4">
        <v>-14983224.452344194</v>
      </c>
      <c r="Z47" s="4">
        <v>57258814.223823607</v>
      </c>
    </row>
    <row r="49" spans="18:26" x14ac:dyDescent="0.3">
      <c r="R49" t="s">
        <v>546</v>
      </c>
    </row>
    <row r="50" spans="18:26" ht="14.5" thickBot="1" x14ac:dyDescent="0.35"/>
    <row r="51" spans="18:26" x14ac:dyDescent="0.3">
      <c r="R51" s="6" t="s">
        <v>31</v>
      </c>
      <c r="S51" s="6"/>
    </row>
    <row r="52" spans="18:26" x14ac:dyDescent="0.3">
      <c r="R52" s="3" t="s">
        <v>32</v>
      </c>
      <c r="S52" s="3">
        <v>0.99676492158956509</v>
      </c>
    </row>
    <row r="53" spans="18:26" x14ac:dyDescent="0.3">
      <c r="R53" s="3" t="s">
        <v>33</v>
      </c>
      <c r="S53" s="3">
        <v>0.99354030891145184</v>
      </c>
    </row>
    <row r="54" spans="18:26" x14ac:dyDescent="0.3">
      <c r="R54" s="3" t="s">
        <v>34</v>
      </c>
      <c r="S54" s="3">
        <v>0.78708061782290384</v>
      </c>
    </row>
    <row r="55" spans="18:26" x14ac:dyDescent="0.3">
      <c r="R55" s="3" t="s">
        <v>35</v>
      </c>
      <c r="S55" s="3">
        <v>18853137.208555069</v>
      </c>
    </row>
    <row r="56" spans="18:26" ht="14.5" thickBot="1" x14ac:dyDescent="0.35">
      <c r="R56" s="4" t="s">
        <v>36</v>
      </c>
      <c r="S56" s="4">
        <v>11</v>
      </c>
    </row>
    <row r="58" spans="18:26" ht="14.5" thickBot="1" x14ac:dyDescent="0.35">
      <c r="R58" t="s">
        <v>37</v>
      </c>
    </row>
    <row r="59" spans="18:26" x14ac:dyDescent="0.3">
      <c r="R59" s="5"/>
      <c r="S59" s="5" t="s">
        <v>41</v>
      </c>
      <c r="T59" s="5" t="s">
        <v>42</v>
      </c>
      <c r="U59" s="5" t="s">
        <v>43</v>
      </c>
      <c r="V59" s="5" t="s">
        <v>44</v>
      </c>
      <c r="W59" s="5" t="s">
        <v>45</v>
      </c>
    </row>
    <row r="60" spans="18:26" x14ac:dyDescent="0.3">
      <c r="R60" s="3" t="s">
        <v>38</v>
      </c>
      <c r="S60" s="3">
        <v>6</v>
      </c>
      <c r="T60" s="3">
        <v>2.7334491704623872E+17</v>
      </c>
      <c r="U60" s="3">
        <v>4.555748617437312E+16</v>
      </c>
      <c r="V60" s="3">
        <v>128.17180358577986</v>
      </c>
      <c r="W60" s="3">
        <v>1.5954264105697569E-4</v>
      </c>
    </row>
    <row r="61" spans="18:26" x14ac:dyDescent="0.3">
      <c r="R61" s="3" t="s">
        <v>39</v>
      </c>
      <c r="S61" s="3">
        <v>5</v>
      </c>
      <c r="T61" s="3">
        <v>1777203913023017.8</v>
      </c>
      <c r="U61" s="3">
        <v>355440782604603.56</v>
      </c>
      <c r="V61" s="3"/>
      <c r="W61" s="3"/>
    </row>
    <row r="62" spans="18:26" ht="14.5" thickBot="1" x14ac:dyDescent="0.35">
      <c r="R62" s="4" t="s">
        <v>4</v>
      </c>
      <c r="S62" s="4">
        <v>11</v>
      </c>
      <c r="T62" s="4">
        <v>2.7512212095926173E+17</v>
      </c>
      <c r="U62" s="4"/>
      <c r="V62" s="4"/>
      <c r="W62" s="4"/>
    </row>
    <row r="63" spans="18:26" ht="14.5" thickBot="1" x14ac:dyDescent="0.35"/>
    <row r="64" spans="18:26" x14ac:dyDescent="0.3">
      <c r="R64" s="5"/>
      <c r="S64" s="5" t="s">
        <v>46</v>
      </c>
      <c r="T64" s="5" t="s">
        <v>35</v>
      </c>
      <c r="U64" s="5" t="s">
        <v>47</v>
      </c>
      <c r="V64" s="5" t="s">
        <v>48</v>
      </c>
      <c r="W64" s="5" t="s">
        <v>49</v>
      </c>
      <c r="X64" s="5" t="s">
        <v>50</v>
      </c>
      <c r="Y64" s="5" t="s">
        <v>51</v>
      </c>
      <c r="Z64" s="5" t="s">
        <v>52</v>
      </c>
    </row>
    <row r="65" spans="18:26" x14ac:dyDescent="0.3">
      <c r="R65" s="3" t="s">
        <v>40</v>
      </c>
      <c r="S65" s="3">
        <v>0</v>
      </c>
      <c r="T65" s="3" t="e">
        <v>#N/A</v>
      </c>
      <c r="U65" s="3" t="e">
        <v>#N/A</v>
      </c>
      <c r="V65" s="3" t="e">
        <v>#N/A</v>
      </c>
      <c r="W65" s="3" t="e">
        <v>#N/A</v>
      </c>
      <c r="X65" s="3" t="e">
        <v>#N/A</v>
      </c>
      <c r="Y65" s="3" t="e">
        <v>#N/A</v>
      </c>
      <c r="Z65" s="3" t="e">
        <v>#N/A</v>
      </c>
    </row>
    <row r="66" spans="18:26" x14ac:dyDescent="0.3">
      <c r="R66" s="3" t="s">
        <v>5</v>
      </c>
      <c r="S66" s="3">
        <v>2520.2706037881558</v>
      </c>
      <c r="T66" s="3">
        <v>1179.9144494352158</v>
      </c>
      <c r="U66" s="3">
        <v>2.1359774049673872</v>
      </c>
      <c r="V66" s="7">
        <v>8.5752765465198527E-2</v>
      </c>
      <c r="W66" s="3">
        <v>-512.79604753483318</v>
      </c>
      <c r="X66" s="3">
        <v>5553.3372551111443</v>
      </c>
      <c r="Y66" s="3">
        <v>-512.79604753483318</v>
      </c>
      <c r="Z66" s="3">
        <v>5553.3372551111443</v>
      </c>
    </row>
    <row r="67" spans="18:26" x14ac:dyDescent="0.3">
      <c r="R67" s="3" t="s">
        <v>6</v>
      </c>
      <c r="S67" s="3">
        <v>6431.580173255792</v>
      </c>
      <c r="T67" s="3">
        <v>1833.7573211583353</v>
      </c>
      <c r="U67" s="3">
        <v>3.5073235149747815</v>
      </c>
      <c r="V67" s="7">
        <v>1.7149631083806714E-2</v>
      </c>
      <c r="W67" s="3">
        <v>1717.7569125210666</v>
      </c>
      <c r="X67" s="3">
        <v>11145.403433990517</v>
      </c>
      <c r="Y67" s="3">
        <v>1717.7569125210666</v>
      </c>
      <c r="Z67" s="3">
        <v>11145.403433990517</v>
      </c>
    </row>
    <row r="68" spans="18:26" x14ac:dyDescent="0.3">
      <c r="R68" s="3" t="s">
        <v>541</v>
      </c>
      <c r="S68" s="3">
        <v>44693660.291325688</v>
      </c>
      <c r="T68" s="3">
        <v>22881809.020786267</v>
      </c>
      <c r="U68" s="3">
        <v>1.9532398094366195</v>
      </c>
      <c r="V68" s="3">
        <v>0.10822033449296288</v>
      </c>
      <c r="W68" s="3">
        <v>-14125902.344006665</v>
      </c>
      <c r="X68" s="3">
        <v>103513222.92665803</v>
      </c>
      <c r="Y68" s="3">
        <v>-14125902.344006665</v>
      </c>
      <c r="Z68" s="3">
        <v>103513222.92665803</v>
      </c>
    </row>
    <row r="69" spans="18:26" x14ac:dyDescent="0.3">
      <c r="R69" s="3" t="s">
        <v>542</v>
      </c>
      <c r="S69" s="3">
        <v>-19087292.444282569</v>
      </c>
      <c r="T69" s="3">
        <v>18707040.563679304</v>
      </c>
      <c r="U69" s="3">
        <v>-1.020326672159013</v>
      </c>
      <c r="V69" s="3">
        <v>0.35437730461035855</v>
      </c>
      <c r="W69" s="3">
        <v>-67175271.115788311</v>
      </c>
      <c r="X69" s="3">
        <v>29000686.22722318</v>
      </c>
      <c r="Y69" s="3">
        <v>-67175271.115788311</v>
      </c>
      <c r="Z69" s="3">
        <v>29000686.22722318</v>
      </c>
    </row>
    <row r="70" spans="18:26" x14ac:dyDescent="0.3">
      <c r="R70" s="3" t="s">
        <v>543</v>
      </c>
      <c r="S70" s="3">
        <v>-63649934.522348143</v>
      </c>
      <c r="T70" s="3">
        <v>34307033.799151294</v>
      </c>
      <c r="U70" s="3">
        <v>-1.8553027607977799</v>
      </c>
      <c r="V70" s="3">
        <v>0.12270938922839633</v>
      </c>
      <c r="W70" s="3">
        <v>-151838972.44100758</v>
      </c>
      <c r="X70" s="3">
        <v>24539103.396311291</v>
      </c>
      <c r="Y70" s="3">
        <v>-151838972.44100758</v>
      </c>
      <c r="Z70" s="3">
        <v>24539103.396311291</v>
      </c>
    </row>
    <row r="71" spans="18:26" ht="14.5" thickBot="1" x14ac:dyDescent="0.35">
      <c r="R71" s="4" t="s">
        <v>544</v>
      </c>
      <c r="S71" s="4">
        <v>19399474.608528301</v>
      </c>
      <c r="T71" s="4">
        <v>18084814.962435719</v>
      </c>
      <c r="U71" s="4">
        <v>1.0726941165183765</v>
      </c>
      <c r="V71" s="4">
        <v>0.33242924439830857</v>
      </c>
      <c r="W71" s="4">
        <v>-27089022.234752804</v>
      </c>
      <c r="X71" s="4">
        <v>65887971.451809406</v>
      </c>
      <c r="Y71" s="4">
        <v>-27089022.234752804</v>
      </c>
      <c r="Z71" s="4">
        <v>65887971.451809406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15D677-6B16-4298-A640-4A0BAAE5F895}">
  <sheetPr>
    <tabColor theme="7"/>
  </sheetPr>
  <dimension ref="A1:Z183"/>
  <sheetViews>
    <sheetView topLeftCell="D1" zoomScale="75" zoomScaleNormal="75" workbookViewId="0">
      <selection activeCell="R2" sqref="R2"/>
    </sheetView>
  </sheetViews>
  <sheetFormatPr defaultRowHeight="14" x14ac:dyDescent="0.3"/>
  <cols>
    <col min="4" max="6" width="13.33203125" style="2" bestFit="1" customWidth="1"/>
    <col min="7" max="7" width="14" style="2" bestFit="1" customWidth="1"/>
    <col min="8" max="8" width="9.6640625" style="2" bestFit="1" customWidth="1"/>
    <col min="9" max="9" width="9.83203125" style="2" bestFit="1" customWidth="1"/>
    <col min="10" max="14" width="8.83203125" style="2" bestFit="1" customWidth="1"/>
    <col min="18" max="18" width="22.6640625" customWidth="1"/>
    <col min="19" max="19" width="13.6640625" bestFit="1" customWidth="1"/>
    <col min="20" max="20" width="14.33203125" bestFit="1" customWidth="1"/>
  </cols>
  <sheetData>
    <row r="1" spans="1:26" x14ac:dyDescent="0.3">
      <c r="A1" t="s">
        <v>0</v>
      </c>
      <c r="B1" t="s">
        <v>136</v>
      </c>
      <c r="C1" t="s">
        <v>1</v>
      </c>
      <c r="D1" s="2" t="s">
        <v>2</v>
      </c>
      <c r="E1" s="2" t="s">
        <v>3</v>
      </c>
      <c r="F1" s="2" t="s">
        <v>4</v>
      </c>
      <c r="G1" s="2" t="s">
        <v>53</v>
      </c>
      <c r="H1" s="2" t="s">
        <v>5</v>
      </c>
      <c r="I1" s="2" t="s">
        <v>6</v>
      </c>
      <c r="J1" s="2" t="s">
        <v>541</v>
      </c>
      <c r="K1" s="2" t="s">
        <v>542</v>
      </c>
      <c r="L1" s="2" t="s">
        <v>543</v>
      </c>
      <c r="M1" s="2" t="s">
        <v>544</v>
      </c>
      <c r="N1" s="2" t="s">
        <v>540</v>
      </c>
      <c r="R1" t="s">
        <v>567</v>
      </c>
    </row>
    <row r="2" spans="1:26" ht="14.5" thickBot="1" x14ac:dyDescent="0.35">
      <c r="A2">
        <v>2010</v>
      </c>
      <c r="B2" t="s">
        <v>225</v>
      </c>
      <c r="C2" t="s">
        <v>276</v>
      </c>
      <c r="D2" s="2">
        <v>18143268.908</v>
      </c>
      <c r="E2" s="2">
        <v>52612114.761</v>
      </c>
      <c r="F2" s="2">
        <v>70755383.669</v>
      </c>
      <c r="G2" s="2">
        <v>34468845.853</v>
      </c>
      <c r="H2" s="2">
        <v>3641.44</v>
      </c>
      <c r="I2" s="2">
        <v>23369.131000000001</v>
      </c>
      <c r="J2" s="2">
        <v>2.5</v>
      </c>
      <c r="K2" s="2">
        <v>1.6</v>
      </c>
      <c r="L2" s="2">
        <v>2.2999999999999998</v>
      </c>
      <c r="M2" s="2">
        <v>3.1</v>
      </c>
      <c r="N2" s="2">
        <v>2.1</v>
      </c>
    </row>
    <row r="3" spans="1:26" x14ac:dyDescent="0.3">
      <c r="A3">
        <v>2010</v>
      </c>
      <c r="B3" t="s">
        <v>226</v>
      </c>
      <c r="C3" t="s">
        <v>276</v>
      </c>
      <c r="D3" s="2">
        <v>2133551.1979999999</v>
      </c>
      <c r="E3" s="2">
        <v>1281610</v>
      </c>
      <c r="F3" s="2">
        <v>3415161.1979999999</v>
      </c>
      <c r="G3" s="2">
        <v>-851941.19799999986</v>
      </c>
      <c r="H3" s="2">
        <v>759.06500000000005</v>
      </c>
      <c r="I3" s="2">
        <v>9199.259</v>
      </c>
      <c r="J3" s="2">
        <v>2.9</v>
      </c>
      <c r="K3" s="2">
        <v>1.9</v>
      </c>
      <c r="L3" s="2">
        <v>3.9</v>
      </c>
      <c r="M3" s="2">
        <v>3.8</v>
      </c>
      <c r="N3" s="2">
        <v>3.1</v>
      </c>
      <c r="R3" s="6" t="s">
        <v>31</v>
      </c>
      <c r="S3" s="6"/>
    </row>
    <row r="4" spans="1:26" x14ac:dyDescent="0.3">
      <c r="A4">
        <v>2010</v>
      </c>
      <c r="B4" t="s">
        <v>227</v>
      </c>
      <c r="C4" t="s">
        <v>276</v>
      </c>
      <c r="D4" s="2">
        <v>5656806.3729999997</v>
      </c>
      <c r="E4" s="2">
        <v>4693238.0999999996</v>
      </c>
      <c r="F4" s="2">
        <v>10350044.472999999</v>
      </c>
      <c r="G4" s="2">
        <v>-963568.27300000004</v>
      </c>
      <c r="H4" s="2">
        <v>6374.99</v>
      </c>
      <c r="I4" s="2">
        <v>2014.866</v>
      </c>
      <c r="J4" s="2">
        <v>4.4000000000000004</v>
      </c>
      <c r="K4" s="2">
        <v>3</v>
      </c>
      <c r="L4" s="2">
        <v>3.9</v>
      </c>
      <c r="M4" s="2">
        <v>4.0999999999999996</v>
      </c>
      <c r="N4" s="2">
        <v>4.5999999999999996</v>
      </c>
      <c r="R4" s="3" t="s">
        <v>32</v>
      </c>
      <c r="S4" s="3">
        <v>0.37480241111640117</v>
      </c>
    </row>
    <row r="5" spans="1:26" x14ac:dyDescent="0.3">
      <c r="A5">
        <v>2010</v>
      </c>
      <c r="B5" t="s">
        <v>228</v>
      </c>
      <c r="C5" t="s">
        <v>276</v>
      </c>
      <c r="D5" s="2">
        <v>2048216.351</v>
      </c>
      <c r="E5" s="2">
        <v>1591028.8589999999</v>
      </c>
      <c r="F5" s="2">
        <v>3639245.21</v>
      </c>
      <c r="G5" s="2">
        <v>-457187.49200000009</v>
      </c>
      <c r="H5" s="2">
        <v>574.32799999999997</v>
      </c>
      <c r="I5" s="2">
        <v>15605.217000000001</v>
      </c>
      <c r="J5" s="2">
        <v>2.5</v>
      </c>
      <c r="K5" s="2">
        <v>1.8</v>
      </c>
      <c r="L5" s="2">
        <v>3.7</v>
      </c>
      <c r="M5" s="2">
        <v>3.1</v>
      </c>
      <c r="N5" s="2">
        <v>2.7</v>
      </c>
      <c r="R5" s="3" t="s">
        <v>33</v>
      </c>
      <c r="S5" s="3">
        <v>0.14047684737866778</v>
      </c>
    </row>
    <row r="6" spans="1:26" x14ac:dyDescent="0.3">
      <c r="A6">
        <v>2010</v>
      </c>
      <c r="B6" t="s">
        <v>229</v>
      </c>
      <c r="C6" t="s">
        <v>276</v>
      </c>
      <c r="D6" s="2">
        <v>508797</v>
      </c>
      <c r="E6" s="2">
        <v>101193</v>
      </c>
      <c r="F6" s="2">
        <v>609990</v>
      </c>
      <c r="G6" s="2">
        <v>-407604</v>
      </c>
      <c r="H6" s="2">
        <v>231.54900000000001</v>
      </c>
      <c r="I6" s="2">
        <v>8766.93</v>
      </c>
      <c r="J6" s="2">
        <v>2.8</v>
      </c>
      <c r="K6" s="2">
        <v>0</v>
      </c>
      <c r="L6" s="2">
        <v>3</v>
      </c>
      <c r="M6" s="2">
        <v>3.2</v>
      </c>
      <c r="N6" s="2">
        <v>2.6</v>
      </c>
      <c r="R6" s="3" t="s">
        <v>34</v>
      </c>
      <c r="S6" s="3">
        <v>0.11037675781556175</v>
      </c>
    </row>
    <row r="7" spans="1:26" x14ac:dyDescent="0.3">
      <c r="A7">
        <v>2010</v>
      </c>
      <c r="B7" t="s">
        <v>230</v>
      </c>
      <c r="C7" t="s">
        <v>276</v>
      </c>
      <c r="D7" s="2">
        <v>730765.79099999997</v>
      </c>
      <c r="E7" s="2">
        <v>44497</v>
      </c>
      <c r="F7" s="2">
        <v>775262.79099999997</v>
      </c>
      <c r="G7" s="2">
        <v>-686268.79099999997</v>
      </c>
      <c r="H7" s="2">
        <v>3312.83</v>
      </c>
      <c r="I7" s="2">
        <v>502.38400000000001</v>
      </c>
      <c r="J7" s="2">
        <v>3</v>
      </c>
      <c r="K7" s="2">
        <v>3.5</v>
      </c>
      <c r="L7" s="2">
        <v>3.6</v>
      </c>
      <c r="M7" s="2">
        <v>3</v>
      </c>
      <c r="N7" s="2">
        <v>2.9</v>
      </c>
      <c r="R7" s="3" t="s">
        <v>35</v>
      </c>
      <c r="S7" s="3">
        <v>10709274.660538875</v>
      </c>
    </row>
    <row r="8" spans="1:26" ht="14.5" thickBot="1" x14ac:dyDescent="0.35">
      <c r="A8">
        <v>2010</v>
      </c>
      <c r="B8" t="s">
        <v>231</v>
      </c>
      <c r="C8" t="s">
        <v>276</v>
      </c>
      <c r="D8" s="2">
        <v>5133282.7970000003</v>
      </c>
      <c r="E8" s="2">
        <v>3878432.844</v>
      </c>
      <c r="F8" s="2">
        <v>9011715.6410000008</v>
      </c>
      <c r="G8" s="2">
        <v>-1254849.9530000002</v>
      </c>
      <c r="H8" s="2">
        <v>1282.46</v>
      </c>
      <c r="I8" s="2">
        <v>19970.494999999999</v>
      </c>
      <c r="J8" s="2">
        <v>2.8</v>
      </c>
      <c r="K8" s="2">
        <v>2.2999999999999998</v>
      </c>
      <c r="L8" s="2">
        <v>3.5</v>
      </c>
      <c r="M8" s="2">
        <v>3.3</v>
      </c>
      <c r="N8" s="2">
        <v>3.1</v>
      </c>
      <c r="R8" s="4" t="s">
        <v>36</v>
      </c>
      <c r="S8" s="4">
        <v>182</v>
      </c>
    </row>
    <row r="9" spans="1:26" x14ac:dyDescent="0.3">
      <c r="A9">
        <v>2010</v>
      </c>
      <c r="B9" t="s">
        <v>233</v>
      </c>
      <c r="C9" t="s">
        <v>276</v>
      </c>
      <c r="D9" s="2">
        <v>2400000</v>
      </c>
      <c r="E9" s="2">
        <v>3600000</v>
      </c>
      <c r="F9" s="2">
        <v>6000000</v>
      </c>
      <c r="G9" s="2">
        <v>1200000</v>
      </c>
      <c r="H9" s="2">
        <v>1046.8900000000001</v>
      </c>
      <c r="I9" s="2">
        <v>11887.201999999999</v>
      </c>
      <c r="J9" s="2">
        <v>3</v>
      </c>
      <c r="K9" s="2">
        <v>0</v>
      </c>
      <c r="L9" s="2">
        <v>2.7</v>
      </c>
      <c r="M9" s="2">
        <v>3.2</v>
      </c>
      <c r="N9" s="2">
        <v>2.8</v>
      </c>
    </row>
    <row r="10" spans="1:26" ht="14.5" thickBot="1" x14ac:dyDescent="0.35">
      <c r="A10">
        <v>2010</v>
      </c>
      <c r="B10" t="s">
        <v>234</v>
      </c>
      <c r="C10" t="s">
        <v>276</v>
      </c>
      <c r="D10" s="2">
        <v>232818</v>
      </c>
      <c r="E10" s="2">
        <v>20607.983</v>
      </c>
      <c r="F10" s="2">
        <v>253425.98300000001</v>
      </c>
      <c r="G10" s="2">
        <v>-212210.01699999999</v>
      </c>
      <c r="H10" s="2">
        <v>793.27300000000002</v>
      </c>
      <c r="I10" s="2">
        <v>689.69200000000001</v>
      </c>
      <c r="J10" s="2">
        <v>3.1</v>
      </c>
      <c r="K10" s="2">
        <v>2.8</v>
      </c>
      <c r="L10" s="2">
        <v>3.5</v>
      </c>
      <c r="M10" s="2">
        <v>3.5</v>
      </c>
      <c r="N10" s="2">
        <v>2.7</v>
      </c>
      <c r="R10" t="s">
        <v>37</v>
      </c>
    </row>
    <row r="11" spans="1:26" x14ac:dyDescent="0.3">
      <c r="A11">
        <v>2010</v>
      </c>
      <c r="B11" t="s">
        <v>236</v>
      </c>
      <c r="C11" t="s">
        <v>276</v>
      </c>
      <c r="D11" s="2">
        <v>7849330.8229999999</v>
      </c>
      <c r="E11" s="2">
        <v>10283508.505999999</v>
      </c>
      <c r="F11" s="2">
        <v>18132839.329</v>
      </c>
      <c r="G11" s="2">
        <v>2434177.6829999993</v>
      </c>
      <c r="H11" s="2">
        <v>1193.21</v>
      </c>
      <c r="I11" s="2">
        <v>20401.330999999998</v>
      </c>
      <c r="J11" s="2">
        <v>3.9</v>
      </c>
      <c r="K11" s="2">
        <v>2.8</v>
      </c>
      <c r="L11" s="2">
        <v>5.0999999999999996</v>
      </c>
      <c r="M11" s="2">
        <v>4.8</v>
      </c>
      <c r="N11" s="2">
        <v>4</v>
      </c>
      <c r="R11" s="5"/>
      <c r="S11" s="5" t="s">
        <v>41</v>
      </c>
      <c r="T11" s="5" t="s">
        <v>42</v>
      </c>
      <c r="U11" s="5" t="s">
        <v>43</v>
      </c>
      <c r="V11" s="5" t="s">
        <v>44</v>
      </c>
      <c r="W11" s="5" t="s">
        <v>45</v>
      </c>
    </row>
    <row r="12" spans="1:26" x14ac:dyDescent="0.3">
      <c r="A12">
        <v>2010</v>
      </c>
      <c r="B12" t="s">
        <v>239</v>
      </c>
      <c r="C12" t="s">
        <v>276</v>
      </c>
      <c r="D12" s="2">
        <v>53003406.056999996</v>
      </c>
      <c r="E12" s="2">
        <v>26331836.028999999</v>
      </c>
      <c r="F12" s="2">
        <v>79335242.085999995</v>
      </c>
      <c r="G12" s="2">
        <v>-26671570.027999997</v>
      </c>
      <c r="H12" s="2">
        <v>2921.76</v>
      </c>
      <c r="I12" s="2">
        <v>84107.606</v>
      </c>
      <c r="J12" s="2">
        <v>3.4</v>
      </c>
      <c r="K12" s="2">
        <v>3.2</v>
      </c>
      <c r="L12" s="2">
        <v>4</v>
      </c>
      <c r="M12" s="2">
        <v>5.3</v>
      </c>
      <c r="N12" s="2">
        <v>3.9</v>
      </c>
      <c r="R12" s="3" t="s">
        <v>38</v>
      </c>
      <c r="S12" s="3">
        <v>6</v>
      </c>
      <c r="T12" s="3">
        <v>3298982064515896</v>
      </c>
      <c r="U12" s="3">
        <v>549830344085982.69</v>
      </c>
      <c r="V12" s="3">
        <v>4.7941165717378098</v>
      </c>
      <c r="W12" s="3">
        <v>1.4919178707439607E-4</v>
      </c>
    </row>
    <row r="13" spans="1:26" x14ac:dyDescent="0.3">
      <c r="A13">
        <v>2010</v>
      </c>
      <c r="B13" t="s">
        <v>240</v>
      </c>
      <c r="C13" t="s">
        <v>276</v>
      </c>
      <c r="D13" s="2">
        <v>5485000</v>
      </c>
      <c r="E13" s="2">
        <v>10000000</v>
      </c>
      <c r="F13" s="2">
        <v>15485000</v>
      </c>
      <c r="G13" s="2">
        <v>4515000</v>
      </c>
      <c r="H13" s="2">
        <v>17136.45</v>
      </c>
      <c r="I13" s="2">
        <v>951.10400000000004</v>
      </c>
      <c r="J13" s="2">
        <v>3.9</v>
      </c>
      <c r="K13" s="2">
        <v>2.8</v>
      </c>
      <c r="L13" s="2">
        <v>5.0999999999999996</v>
      </c>
      <c r="M13" s="2">
        <v>4.8</v>
      </c>
      <c r="N13" s="2">
        <v>4</v>
      </c>
      <c r="R13" s="3" t="s">
        <v>39</v>
      </c>
      <c r="S13" s="3">
        <v>176</v>
      </c>
      <c r="T13" s="3">
        <v>2.0185187220855364E+16</v>
      </c>
      <c r="U13" s="3">
        <v>114688563754860.02</v>
      </c>
      <c r="V13" s="3"/>
      <c r="W13" s="3"/>
    </row>
    <row r="14" spans="1:26" ht="14.5" thickBot="1" x14ac:dyDescent="0.35">
      <c r="A14">
        <v>2010</v>
      </c>
      <c r="B14" t="s">
        <v>241</v>
      </c>
      <c r="C14" t="s">
        <v>276</v>
      </c>
      <c r="D14" s="2">
        <v>649004.125</v>
      </c>
      <c r="E14" s="2">
        <v>12640.23</v>
      </c>
      <c r="F14" s="2">
        <v>661644.35499999998</v>
      </c>
      <c r="G14" s="2">
        <v>-636363.89500000002</v>
      </c>
      <c r="H14" s="2">
        <v>415.53699999999998</v>
      </c>
      <c r="I14" s="2">
        <v>4390.84</v>
      </c>
      <c r="J14" s="2">
        <v>2.7</v>
      </c>
      <c r="K14" s="2">
        <v>1.5</v>
      </c>
      <c r="L14" s="2">
        <v>3.7</v>
      </c>
      <c r="M14" s="2">
        <v>4.0999999999999996</v>
      </c>
      <c r="N14" s="2">
        <v>3.4</v>
      </c>
      <c r="R14" s="4" t="s">
        <v>4</v>
      </c>
      <c r="S14" s="4">
        <v>182</v>
      </c>
      <c r="T14" s="4">
        <v>2.348416928537126E+16</v>
      </c>
      <c r="U14" s="4"/>
      <c r="V14" s="4"/>
      <c r="W14" s="4"/>
    </row>
    <row r="15" spans="1:26" ht="14.5" thickBot="1" x14ac:dyDescent="0.35">
      <c r="A15">
        <v>2010</v>
      </c>
      <c r="B15" t="s">
        <v>429</v>
      </c>
      <c r="C15" t="s">
        <v>276</v>
      </c>
      <c r="D15" s="2">
        <v>8601769.2300000004</v>
      </c>
      <c r="E15" s="2">
        <v>2329792.8220000002</v>
      </c>
      <c r="F15" s="2">
        <v>10931562.052000001</v>
      </c>
      <c r="G15" s="2">
        <v>-6271976.4079999998</v>
      </c>
      <c r="H15" s="2">
        <v>360.82900000000001</v>
      </c>
      <c r="I15" s="2">
        <v>87702.67</v>
      </c>
      <c r="J15" s="2">
        <v>4.0999999999999996</v>
      </c>
      <c r="K15" s="2">
        <v>1.3</v>
      </c>
      <c r="L15" s="2">
        <v>3.9</v>
      </c>
      <c r="M15" s="2">
        <v>5.3</v>
      </c>
      <c r="N15" s="2">
        <v>3.6</v>
      </c>
    </row>
    <row r="16" spans="1:26" x14ac:dyDescent="0.3">
      <c r="A16">
        <v>2010</v>
      </c>
      <c r="B16" t="s">
        <v>243</v>
      </c>
      <c r="C16" t="s">
        <v>276</v>
      </c>
      <c r="D16" s="2">
        <v>283687.08299999998</v>
      </c>
      <c r="E16" s="2">
        <v>68290.752999999997</v>
      </c>
      <c r="F16" s="2">
        <v>351977.83600000001</v>
      </c>
      <c r="G16" s="2">
        <v>-215396.33</v>
      </c>
      <c r="H16" s="2">
        <v>963.529</v>
      </c>
      <c r="I16" s="2">
        <v>1692.1489999999999</v>
      </c>
      <c r="J16" s="2">
        <v>4.5</v>
      </c>
      <c r="K16" s="2">
        <v>0</v>
      </c>
      <c r="L16" s="2">
        <v>4.9000000000000004</v>
      </c>
      <c r="M16" s="2">
        <v>4.8</v>
      </c>
      <c r="N16" s="2">
        <v>4.5999999999999996</v>
      </c>
      <c r="R16" s="5"/>
      <c r="S16" s="5" t="s">
        <v>46</v>
      </c>
      <c r="T16" s="5" t="s">
        <v>35</v>
      </c>
      <c r="U16" s="5" t="s">
        <v>47</v>
      </c>
      <c r="V16" s="5" t="s">
        <v>48</v>
      </c>
      <c r="W16" s="5" t="s">
        <v>49</v>
      </c>
      <c r="X16" s="5" t="s">
        <v>50</v>
      </c>
      <c r="Y16" s="5" t="s">
        <v>51</v>
      </c>
      <c r="Z16" s="5" t="s">
        <v>52</v>
      </c>
    </row>
    <row r="17" spans="1:26" x14ac:dyDescent="0.3">
      <c r="A17">
        <v>2010</v>
      </c>
      <c r="B17" t="s">
        <v>250</v>
      </c>
      <c r="C17" t="s">
        <v>276</v>
      </c>
      <c r="D17" s="2">
        <v>10922110</v>
      </c>
      <c r="E17" s="2">
        <v>7960090</v>
      </c>
      <c r="F17" s="2">
        <v>18882200</v>
      </c>
      <c r="G17" s="2">
        <v>-2962020</v>
      </c>
      <c r="H17" s="2">
        <v>1745.54</v>
      </c>
      <c r="I17" s="2">
        <v>24512.103999999999</v>
      </c>
      <c r="J17" s="2">
        <v>3.4</v>
      </c>
      <c r="K17" s="2">
        <v>1.4</v>
      </c>
      <c r="L17" s="2">
        <v>4.2</v>
      </c>
      <c r="M17" s="2">
        <v>4.2</v>
      </c>
      <c r="N17" s="2">
        <v>3.7</v>
      </c>
      <c r="R17" s="3" t="s">
        <v>40</v>
      </c>
      <c r="S17" s="3">
        <v>0</v>
      </c>
      <c r="T17" s="3" t="e">
        <v>#N/A</v>
      </c>
      <c r="U17" s="3" t="e">
        <v>#N/A</v>
      </c>
      <c r="V17" s="3" t="e">
        <v>#N/A</v>
      </c>
      <c r="W17" s="3" t="e">
        <v>#N/A</v>
      </c>
      <c r="X17" s="3" t="e">
        <v>#N/A</v>
      </c>
      <c r="Y17" s="3" t="e">
        <v>#N/A</v>
      </c>
      <c r="Z17" s="3" t="e">
        <v>#N/A</v>
      </c>
    </row>
    <row r="18" spans="1:26" x14ac:dyDescent="0.3">
      <c r="A18">
        <v>2010</v>
      </c>
      <c r="B18" t="s">
        <v>244</v>
      </c>
      <c r="C18" t="s">
        <v>276</v>
      </c>
      <c r="D18" s="2">
        <v>1404920</v>
      </c>
      <c r="E18" s="2">
        <v>1433556.7720000001</v>
      </c>
      <c r="F18" s="2">
        <v>2838476.7719999999</v>
      </c>
      <c r="G18" s="2">
        <v>28636.772000000114</v>
      </c>
      <c r="H18" s="2">
        <v>631.29100000000005</v>
      </c>
      <c r="I18" s="2">
        <v>10794.17</v>
      </c>
      <c r="J18" s="2">
        <v>3.9</v>
      </c>
      <c r="K18" s="2">
        <v>2.8</v>
      </c>
      <c r="L18" s="2">
        <v>5.0999999999999996</v>
      </c>
      <c r="M18" s="2">
        <v>4.8</v>
      </c>
      <c r="N18" s="2">
        <v>4</v>
      </c>
      <c r="R18" s="3" t="s">
        <v>5</v>
      </c>
      <c r="S18" s="3">
        <v>848.67973118958946</v>
      </c>
      <c r="T18" s="3">
        <v>273.64611887014996</v>
      </c>
      <c r="U18" s="3">
        <v>3.1013768245414193</v>
      </c>
      <c r="V18" s="3">
        <v>2.2439417175826094E-3</v>
      </c>
      <c r="W18" s="3">
        <v>308.62970553703622</v>
      </c>
      <c r="X18" s="3">
        <v>1388.7297568421427</v>
      </c>
      <c r="Y18" s="3">
        <v>308.62970553703622</v>
      </c>
      <c r="Z18" s="3">
        <v>1388.7297568421427</v>
      </c>
    </row>
    <row r="19" spans="1:26" x14ac:dyDescent="0.3">
      <c r="A19">
        <v>2010</v>
      </c>
      <c r="B19" t="s">
        <v>438</v>
      </c>
      <c r="C19" t="s">
        <v>276</v>
      </c>
      <c r="D19" s="2">
        <v>5225226.7379999999</v>
      </c>
      <c r="E19" s="2">
        <v>1327601.926</v>
      </c>
      <c r="F19" s="2">
        <v>6552828.6639999999</v>
      </c>
      <c r="G19" s="2">
        <v>-3897624.8119999999</v>
      </c>
      <c r="H19" s="2">
        <v>4812.26</v>
      </c>
      <c r="I19" s="2">
        <v>2817.21</v>
      </c>
      <c r="J19" s="2">
        <v>3.5</v>
      </c>
      <c r="K19" s="2">
        <v>0</v>
      </c>
      <c r="L19" s="2">
        <v>2.6</v>
      </c>
      <c r="M19" s="2">
        <v>2.9</v>
      </c>
      <c r="N19" s="2">
        <v>3.8029999999999999</v>
      </c>
      <c r="R19" s="3" t="s">
        <v>6</v>
      </c>
      <c r="S19" s="3">
        <v>97.413019277422052</v>
      </c>
      <c r="T19" s="3">
        <v>27.696504233809819</v>
      </c>
      <c r="U19" s="3">
        <v>3.5171593662173271</v>
      </c>
      <c r="V19" s="3">
        <v>5.5495577671902036E-4</v>
      </c>
      <c r="W19" s="3">
        <v>42.75301575275067</v>
      </c>
      <c r="X19" s="3">
        <v>152.07302280209342</v>
      </c>
      <c r="Y19" s="3">
        <v>42.75301575275067</v>
      </c>
      <c r="Z19" s="3">
        <v>152.07302280209342</v>
      </c>
    </row>
    <row r="20" spans="1:26" x14ac:dyDescent="0.3">
      <c r="A20">
        <v>2010</v>
      </c>
      <c r="B20" t="s">
        <v>246</v>
      </c>
      <c r="C20" t="s">
        <v>276</v>
      </c>
      <c r="D20" s="2">
        <v>12092926.244999999</v>
      </c>
      <c r="E20" s="2">
        <v>5169111.9160000002</v>
      </c>
      <c r="F20" s="2">
        <v>17262038.160999998</v>
      </c>
      <c r="G20" s="2">
        <v>-6923814.328999999</v>
      </c>
      <c r="H20" s="2">
        <v>1038.95</v>
      </c>
      <c r="I20" s="2">
        <v>41350.152000000002</v>
      </c>
      <c r="J20" s="2">
        <v>3.9</v>
      </c>
      <c r="K20" s="2">
        <v>2.4</v>
      </c>
      <c r="L20" s="2">
        <v>3.8</v>
      </c>
      <c r="M20" s="2">
        <v>4.9000000000000004</v>
      </c>
      <c r="N20" s="2">
        <v>3.9</v>
      </c>
      <c r="R20" s="3" t="s">
        <v>541</v>
      </c>
      <c r="S20" s="3">
        <v>1236244.4899144121</v>
      </c>
      <c r="T20" s="3">
        <v>1510708.8371537486</v>
      </c>
      <c r="U20" s="3">
        <v>0.81832081703020876</v>
      </c>
      <c r="V20" s="3">
        <v>0.41428057901932025</v>
      </c>
      <c r="W20" s="3">
        <v>-1745191.3500200119</v>
      </c>
      <c r="X20" s="3">
        <v>4217680.3298488362</v>
      </c>
      <c r="Y20" s="3">
        <v>-1745191.3500200119</v>
      </c>
      <c r="Z20" s="3">
        <v>4217680.3298488362</v>
      </c>
    </row>
    <row r="21" spans="1:26" x14ac:dyDescent="0.3">
      <c r="A21">
        <v>2010</v>
      </c>
      <c r="B21" t="s">
        <v>247</v>
      </c>
      <c r="C21" t="s">
        <v>276</v>
      </c>
      <c r="D21" s="2">
        <v>2300000</v>
      </c>
      <c r="E21" s="2">
        <v>877657</v>
      </c>
      <c r="F21" s="2">
        <v>3177657</v>
      </c>
      <c r="G21" s="2">
        <v>-1422343</v>
      </c>
      <c r="H21" s="2">
        <v>1309.5899999999999</v>
      </c>
      <c r="I21" s="2">
        <v>2040.5509999999999</v>
      </c>
      <c r="J21" s="2">
        <v>2.7</v>
      </c>
      <c r="K21" s="2">
        <v>1.3</v>
      </c>
      <c r="L21" s="2">
        <v>3.4</v>
      </c>
      <c r="M21" s="2">
        <v>2.4</v>
      </c>
      <c r="N21" s="2">
        <v>3.2</v>
      </c>
      <c r="R21" s="3" t="s">
        <v>542</v>
      </c>
      <c r="S21" s="3">
        <v>-1418150.3695487021</v>
      </c>
      <c r="T21" s="3">
        <v>636440.34524115059</v>
      </c>
      <c r="U21" s="3">
        <v>-2.2282534100055482</v>
      </c>
      <c r="V21" s="3">
        <v>2.7130139875077751E-2</v>
      </c>
      <c r="W21" s="3">
        <v>-2674187.2766056578</v>
      </c>
      <c r="X21" s="3">
        <v>-162113.46249174653</v>
      </c>
      <c r="Y21" s="3">
        <v>-2674187.2766056578</v>
      </c>
      <c r="Z21" s="3">
        <v>-162113.46249174653</v>
      </c>
    </row>
    <row r="22" spans="1:26" x14ac:dyDescent="0.3">
      <c r="A22">
        <v>2010</v>
      </c>
      <c r="B22" t="s">
        <v>251</v>
      </c>
      <c r="C22" t="s">
        <v>276</v>
      </c>
      <c r="D22" s="2">
        <v>709800</v>
      </c>
      <c r="E22" s="2">
        <v>222000</v>
      </c>
      <c r="F22" s="2">
        <v>931800</v>
      </c>
      <c r="G22" s="2">
        <v>-487800</v>
      </c>
      <c r="H22" s="2">
        <v>550.36</v>
      </c>
      <c r="I22" s="2">
        <v>3948.125</v>
      </c>
      <c r="J22" s="2">
        <v>3.5</v>
      </c>
      <c r="K22" s="2">
        <v>3.2</v>
      </c>
      <c r="L22" s="2">
        <v>3</v>
      </c>
      <c r="M22" s="2">
        <v>2.4</v>
      </c>
      <c r="N22" s="2">
        <v>3.6</v>
      </c>
      <c r="R22" s="3" t="s">
        <v>543</v>
      </c>
      <c r="S22" s="3">
        <v>1152137.2747152005</v>
      </c>
      <c r="T22" s="3">
        <v>1017587.9166044402</v>
      </c>
      <c r="U22" s="3">
        <v>1.1322238166503924</v>
      </c>
      <c r="V22" s="3">
        <v>0.2590805457358214</v>
      </c>
      <c r="W22" s="3">
        <v>-856107.47121787351</v>
      </c>
      <c r="X22" s="3">
        <v>3160382.0206482746</v>
      </c>
      <c r="Y22" s="3">
        <v>-856107.47121787351</v>
      </c>
      <c r="Z22" s="3">
        <v>3160382.0206482746</v>
      </c>
    </row>
    <row r="23" spans="1:26" ht="14.5" thickBot="1" x14ac:dyDescent="0.35">
      <c r="A23">
        <v>2010</v>
      </c>
      <c r="B23" t="s">
        <v>252</v>
      </c>
      <c r="C23" t="s">
        <v>276</v>
      </c>
      <c r="D23" s="2">
        <v>2546194.9109999998</v>
      </c>
      <c r="E23" s="2">
        <v>1082167.7409999999</v>
      </c>
      <c r="F23" s="2">
        <v>3628362.6519999998</v>
      </c>
      <c r="G23" s="2">
        <v>-1464027.17</v>
      </c>
      <c r="H23" s="2">
        <v>414.14499999999998</v>
      </c>
      <c r="I23" s="2">
        <v>21151.64</v>
      </c>
      <c r="J23" s="2">
        <v>2.7</v>
      </c>
      <c r="K23" s="2">
        <v>1.6</v>
      </c>
      <c r="L23" s="2">
        <v>3.3</v>
      </c>
      <c r="M23" s="2">
        <v>3.4</v>
      </c>
      <c r="N23" s="2">
        <v>3</v>
      </c>
      <c r="R23" s="4" t="s">
        <v>544</v>
      </c>
      <c r="S23" s="4">
        <v>-2987233.4476643275</v>
      </c>
      <c r="T23" s="4">
        <v>1415334.6862297093</v>
      </c>
      <c r="U23" s="4">
        <v>-2.1106198249277544</v>
      </c>
      <c r="V23" s="4">
        <v>3.6217823695086568E-2</v>
      </c>
      <c r="W23" s="4">
        <v>-5780445.121051888</v>
      </c>
      <c r="X23" s="4">
        <v>-194021.77427676693</v>
      </c>
      <c r="Y23" s="4">
        <v>-5780445.121051888</v>
      </c>
      <c r="Z23" s="4">
        <v>-194021.77427676693</v>
      </c>
    </row>
    <row r="24" spans="1:26" x14ac:dyDescent="0.3">
      <c r="A24">
        <v>2010</v>
      </c>
      <c r="B24" t="s">
        <v>253</v>
      </c>
      <c r="C24" t="s">
        <v>276</v>
      </c>
      <c r="D24" s="2">
        <v>2173037.656</v>
      </c>
      <c r="E24" s="2">
        <v>1066203.666</v>
      </c>
      <c r="F24" s="2">
        <v>3239241.3219999997</v>
      </c>
      <c r="G24" s="2">
        <v>-1106833.99</v>
      </c>
      <c r="H24" s="2">
        <v>442.76499999999999</v>
      </c>
      <c r="I24" s="2">
        <v>15167.094999999999</v>
      </c>
      <c r="J24" s="2">
        <v>3.7</v>
      </c>
      <c r="K24" s="2">
        <v>2.4</v>
      </c>
      <c r="L24" s="2">
        <v>3.6</v>
      </c>
      <c r="M24" s="2">
        <v>3.3</v>
      </c>
      <c r="N24" s="2">
        <v>3.5</v>
      </c>
    </row>
    <row r="25" spans="1:26" x14ac:dyDescent="0.3">
      <c r="A25">
        <v>2010</v>
      </c>
      <c r="B25" t="s">
        <v>254</v>
      </c>
      <c r="C25" t="s">
        <v>276</v>
      </c>
      <c r="D25" s="2">
        <v>3427510</v>
      </c>
      <c r="E25" s="2">
        <v>1996261.29</v>
      </c>
      <c r="F25" s="2">
        <v>5423771.29</v>
      </c>
      <c r="G25" s="2">
        <v>-1431248.71</v>
      </c>
      <c r="H25" s="2">
        <v>732.45399999999995</v>
      </c>
      <c r="I25" s="2">
        <v>15075.084999999999</v>
      </c>
      <c r="J25" s="2">
        <v>3.3</v>
      </c>
      <c r="K25" s="2">
        <v>2.2999999999999998</v>
      </c>
      <c r="L25" s="2">
        <v>3.7</v>
      </c>
      <c r="M25" s="2">
        <v>3.7</v>
      </c>
      <c r="N25" s="2">
        <v>3.6</v>
      </c>
      <c r="R25" t="s">
        <v>545</v>
      </c>
    </row>
    <row r="26" spans="1:26" ht="14.5" thickBot="1" x14ac:dyDescent="0.35">
      <c r="A26">
        <v>2010</v>
      </c>
      <c r="B26" t="s">
        <v>255</v>
      </c>
      <c r="C26" t="s">
        <v>276</v>
      </c>
      <c r="D26" s="2">
        <v>1935300</v>
      </c>
      <c r="E26" s="2">
        <v>2073500</v>
      </c>
      <c r="F26" s="2">
        <v>4008800</v>
      </c>
      <c r="G26" s="2">
        <v>138200</v>
      </c>
      <c r="H26" s="2">
        <v>1203.3800000000001</v>
      </c>
      <c r="I26" s="2">
        <v>3609.5430000000001</v>
      </c>
      <c r="J26" s="2">
        <v>2.2999999999999998</v>
      </c>
      <c r="K26" s="2">
        <v>1.8</v>
      </c>
      <c r="L26" s="2">
        <v>3.3</v>
      </c>
      <c r="M26" s="2">
        <v>2.5</v>
      </c>
      <c r="N26" s="2">
        <v>2.6</v>
      </c>
    </row>
    <row r="27" spans="1:26" x14ac:dyDescent="0.3">
      <c r="A27">
        <v>2010</v>
      </c>
      <c r="B27" t="s">
        <v>256</v>
      </c>
      <c r="C27" t="s">
        <v>276</v>
      </c>
      <c r="D27" s="2">
        <v>4402331.7309999997</v>
      </c>
      <c r="E27" s="2">
        <v>2261495</v>
      </c>
      <c r="F27" s="2">
        <v>6663826.7309999997</v>
      </c>
      <c r="G27" s="2">
        <v>-2140836.7309999997</v>
      </c>
      <c r="H27" s="2">
        <v>8000.38</v>
      </c>
      <c r="I27" s="2">
        <v>1247.9549999999999</v>
      </c>
      <c r="J27" s="2">
        <v>4.0999999999999996</v>
      </c>
      <c r="K27" s="2">
        <v>0</v>
      </c>
      <c r="L27" s="2">
        <v>4.7</v>
      </c>
      <c r="M27" s="2">
        <v>5.0999999999999996</v>
      </c>
      <c r="N27" s="2">
        <v>4.5999999999999996</v>
      </c>
      <c r="R27" s="6" t="s">
        <v>31</v>
      </c>
      <c r="S27" s="6"/>
    </row>
    <row r="28" spans="1:26" x14ac:dyDescent="0.3">
      <c r="A28">
        <v>2010</v>
      </c>
      <c r="B28" t="s">
        <v>258</v>
      </c>
      <c r="C28" t="s">
        <v>276</v>
      </c>
      <c r="D28" s="2">
        <v>4600000</v>
      </c>
      <c r="E28" s="2">
        <v>3000000</v>
      </c>
      <c r="F28" s="2">
        <v>7600000</v>
      </c>
      <c r="G28" s="2">
        <v>-1600000</v>
      </c>
      <c r="H28" s="2">
        <v>429.94799999999998</v>
      </c>
      <c r="I28" s="2">
        <v>24221.404999999999</v>
      </c>
      <c r="J28" s="2">
        <v>2.2999999999999998</v>
      </c>
      <c r="K28" s="2">
        <v>2.2000000000000002</v>
      </c>
      <c r="L28" s="2">
        <v>3.4</v>
      </c>
      <c r="M28" s="2">
        <v>4.0999999999999996</v>
      </c>
      <c r="N28" s="2">
        <v>3.1</v>
      </c>
      <c r="R28" s="3" t="s">
        <v>32</v>
      </c>
      <c r="S28" s="3">
        <v>0.79490899290433059</v>
      </c>
    </row>
    <row r="29" spans="1:26" x14ac:dyDescent="0.3">
      <c r="A29">
        <v>2010</v>
      </c>
      <c r="B29" t="s">
        <v>259</v>
      </c>
      <c r="C29" t="s">
        <v>276</v>
      </c>
      <c r="D29" s="2">
        <v>5979722.9079999998</v>
      </c>
      <c r="E29" s="2">
        <v>4025518</v>
      </c>
      <c r="F29" s="2">
        <v>10005240.908</v>
      </c>
      <c r="G29" s="2">
        <v>-1954204.9079999998</v>
      </c>
      <c r="H29" s="2">
        <v>5410.98</v>
      </c>
      <c r="I29" s="2">
        <v>2173.17</v>
      </c>
      <c r="J29" s="2">
        <v>5.4</v>
      </c>
      <c r="K29" s="2">
        <v>4</v>
      </c>
      <c r="L29" s="2">
        <v>5.5</v>
      </c>
      <c r="M29" s="2">
        <v>5</v>
      </c>
      <c r="N29" s="2">
        <v>5.3</v>
      </c>
      <c r="R29" s="3" t="s">
        <v>33</v>
      </c>
      <c r="S29" s="3">
        <v>0.63188030700017717</v>
      </c>
    </row>
    <row r="30" spans="1:26" x14ac:dyDescent="0.3">
      <c r="A30">
        <v>2010</v>
      </c>
      <c r="B30" t="s">
        <v>260</v>
      </c>
      <c r="C30" t="s">
        <v>276</v>
      </c>
      <c r="D30" s="2">
        <v>2272515.3539999998</v>
      </c>
      <c r="E30" s="2">
        <v>1150000</v>
      </c>
      <c r="F30" s="2">
        <v>3422515.3539999998</v>
      </c>
      <c r="G30" s="2">
        <v>-1122515.3539999998</v>
      </c>
      <c r="H30" s="2">
        <v>378.20499999999998</v>
      </c>
      <c r="I30" s="2">
        <v>16425.578000000001</v>
      </c>
      <c r="J30" s="2">
        <v>2.7</v>
      </c>
      <c r="K30" s="2">
        <v>1.6</v>
      </c>
      <c r="L30" s="2">
        <v>3.3</v>
      </c>
      <c r="M30" s="2">
        <v>3.9</v>
      </c>
      <c r="N30" s="2">
        <v>3</v>
      </c>
      <c r="R30" s="3" t="s">
        <v>34</v>
      </c>
      <c r="S30" s="3">
        <v>0.61574054299450043</v>
      </c>
    </row>
    <row r="31" spans="1:26" x14ac:dyDescent="0.3">
      <c r="A31">
        <v>2010</v>
      </c>
      <c r="B31" t="s">
        <v>261</v>
      </c>
      <c r="C31" t="s">
        <v>276</v>
      </c>
      <c r="D31" s="2">
        <v>44235268.670000002</v>
      </c>
      <c r="E31" s="2">
        <v>86567912.528999999</v>
      </c>
      <c r="F31" s="2">
        <v>130803181.199</v>
      </c>
      <c r="G31" s="2">
        <v>42332643.858999997</v>
      </c>
      <c r="H31" s="2">
        <v>2365.0100000000002</v>
      </c>
      <c r="I31" s="2">
        <v>158578.261</v>
      </c>
      <c r="J31" s="2">
        <v>2.7</v>
      </c>
      <c r="K31" s="2">
        <v>1.6</v>
      </c>
      <c r="L31" s="2">
        <v>3.3</v>
      </c>
      <c r="M31" s="2">
        <v>3.9</v>
      </c>
      <c r="N31" s="2">
        <v>3</v>
      </c>
      <c r="R31" s="3" t="s">
        <v>35</v>
      </c>
      <c r="S31" s="3">
        <v>13439247.496461596</v>
      </c>
    </row>
    <row r="32" spans="1:26" ht="14.5" thickBot="1" x14ac:dyDescent="0.35">
      <c r="A32">
        <v>2010</v>
      </c>
      <c r="B32" t="s">
        <v>262</v>
      </c>
      <c r="C32" t="s">
        <v>276</v>
      </c>
      <c r="D32" s="2">
        <v>1405159.4040000001</v>
      </c>
      <c r="E32" s="2">
        <v>297280</v>
      </c>
      <c r="F32" s="2">
        <v>1702439.4040000001</v>
      </c>
      <c r="G32" s="2">
        <v>-1107879.4040000001</v>
      </c>
      <c r="H32" s="2">
        <v>577.41099999999994</v>
      </c>
      <c r="I32" s="2">
        <v>10246.842000000001</v>
      </c>
      <c r="J32" s="2">
        <v>4.5999999999999996</v>
      </c>
      <c r="K32" s="2">
        <v>0</v>
      </c>
      <c r="L32" s="2">
        <v>3.2</v>
      </c>
      <c r="M32" s="2">
        <v>4.0999999999999996</v>
      </c>
      <c r="N32" s="2">
        <v>4.5999999999999996</v>
      </c>
      <c r="R32" s="4" t="s">
        <v>36</v>
      </c>
      <c r="S32" s="4">
        <v>182</v>
      </c>
    </row>
    <row r="33" spans="1:26" x14ac:dyDescent="0.3">
      <c r="A33">
        <v>2010</v>
      </c>
      <c r="B33" t="s">
        <v>264</v>
      </c>
      <c r="C33" t="s">
        <v>276</v>
      </c>
      <c r="D33" s="2">
        <v>4776840.4649999999</v>
      </c>
      <c r="E33" s="2">
        <v>2085661.791</v>
      </c>
      <c r="F33" s="2">
        <v>6862502.2560000001</v>
      </c>
      <c r="G33" s="2">
        <v>-2691178.6739999996</v>
      </c>
      <c r="H33" s="2">
        <v>1257.74</v>
      </c>
      <c r="I33" s="2">
        <v>12916.228999999999</v>
      </c>
      <c r="J33" s="2">
        <v>3.3</v>
      </c>
      <c r="K33" s="2">
        <v>1.9</v>
      </c>
      <c r="L33" s="2">
        <v>4.5</v>
      </c>
      <c r="M33" s="2">
        <v>4.0999999999999996</v>
      </c>
      <c r="N33" s="2">
        <v>3.6</v>
      </c>
    </row>
    <row r="34" spans="1:26" ht="14.5" thickBot="1" x14ac:dyDescent="0.35">
      <c r="A34">
        <v>2010</v>
      </c>
      <c r="B34" t="s">
        <v>268</v>
      </c>
      <c r="C34" t="s">
        <v>276</v>
      </c>
      <c r="D34" s="2">
        <v>83099781.127000004</v>
      </c>
      <c r="E34" s="2">
        <v>82630650.018000007</v>
      </c>
      <c r="F34" s="2">
        <v>165730431.14500001</v>
      </c>
      <c r="G34" s="2">
        <v>-469131.10899999738</v>
      </c>
      <c r="H34" s="2">
        <v>7380.62</v>
      </c>
      <c r="I34" s="2">
        <v>51584.663</v>
      </c>
      <c r="J34" s="2">
        <v>4.8</v>
      </c>
      <c r="K34" s="2">
        <v>3.4</v>
      </c>
      <c r="L34" s="2">
        <v>4.7</v>
      </c>
      <c r="M34" s="2">
        <v>6.1</v>
      </c>
      <c r="N34" s="2">
        <v>4.5</v>
      </c>
      <c r="R34" t="s">
        <v>37</v>
      </c>
    </row>
    <row r="35" spans="1:26" x14ac:dyDescent="0.3">
      <c r="A35">
        <v>2010</v>
      </c>
      <c r="B35" t="s">
        <v>271</v>
      </c>
      <c r="C35" t="s">
        <v>276</v>
      </c>
      <c r="D35" s="2">
        <v>22215362.061000001</v>
      </c>
      <c r="E35" s="2">
        <v>16426570.437999999</v>
      </c>
      <c r="F35" s="2">
        <v>38641932.498999998</v>
      </c>
      <c r="G35" s="2">
        <v>-5788791.6230000015</v>
      </c>
      <c r="H35" s="2">
        <v>4140.49</v>
      </c>
      <c r="I35" s="2">
        <v>10639.931</v>
      </c>
      <c r="J35" s="2">
        <v>4.5999999999999996</v>
      </c>
      <c r="K35" s="2">
        <v>3.7</v>
      </c>
      <c r="L35" s="2">
        <v>4.5</v>
      </c>
      <c r="M35" s="2">
        <v>5.3</v>
      </c>
      <c r="N35" s="2">
        <v>5</v>
      </c>
      <c r="R35" s="5"/>
      <c r="S35" s="5" t="s">
        <v>41</v>
      </c>
      <c r="T35" s="5" t="s">
        <v>42</v>
      </c>
      <c r="U35" s="5" t="s">
        <v>43</v>
      </c>
      <c r="V35" s="5" t="s">
        <v>44</v>
      </c>
      <c r="W35" s="5" t="s">
        <v>45</v>
      </c>
    </row>
    <row r="36" spans="1:26" x14ac:dyDescent="0.3">
      <c r="A36">
        <v>2010</v>
      </c>
      <c r="B36" t="s">
        <v>272</v>
      </c>
      <c r="C36" t="s">
        <v>276</v>
      </c>
      <c r="D36" s="2">
        <v>4664338.4720000001</v>
      </c>
      <c r="E36" s="2">
        <v>1618603.26</v>
      </c>
      <c r="F36" s="2">
        <v>6282941.7319999998</v>
      </c>
      <c r="G36" s="2">
        <v>-3045735.2120000003</v>
      </c>
      <c r="H36" s="2">
        <v>662.22299999999996</v>
      </c>
      <c r="I36" s="2">
        <v>33915.133000000002</v>
      </c>
      <c r="J36" s="2">
        <v>3</v>
      </c>
      <c r="K36" s="2">
        <v>1.4</v>
      </c>
      <c r="L36" s="2">
        <v>3.7</v>
      </c>
      <c r="M36" s="2">
        <v>3.9</v>
      </c>
      <c r="N36" s="2">
        <v>3.6</v>
      </c>
      <c r="R36" s="3" t="s">
        <v>38</v>
      </c>
      <c r="S36" s="3">
        <v>6</v>
      </c>
      <c r="T36" s="3">
        <v>5.4564268965013152E+16</v>
      </c>
      <c r="U36" s="3">
        <v>9094044827502192</v>
      </c>
      <c r="V36" s="3">
        <v>50.350894082740943</v>
      </c>
      <c r="W36" s="3">
        <v>1.2404729897818969E-35</v>
      </c>
    </row>
    <row r="37" spans="1:26" x14ac:dyDescent="0.3">
      <c r="A37">
        <v>2010</v>
      </c>
      <c r="B37" t="s">
        <v>273</v>
      </c>
      <c r="C37" t="s">
        <v>276</v>
      </c>
      <c r="D37" s="2">
        <v>8012873.966</v>
      </c>
      <c r="E37" s="2">
        <v>4050546.4449999998</v>
      </c>
      <c r="F37" s="2">
        <v>12063420.411</v>
      </c>
      <c r="G37" s="2">
        <v>-3962327.5210000002</v>
      </c>
      <c r="H37" s="2">
        <v>725.76499999999999</v>
      </c>
      <c r="I37" s="2">
        <v>46098.591</v>
      </c>
      <c r="J37" s="2">
        <v>3.1</v>
      </c>
      <c r="K37" s="2">
        <v>2.2000000000000002</v>
      </c>
      <c r="L37" s="2">
        <v>2.6</v>
      </c>
      <c r="M37" s="2">
        <v>3.4</v>
      </c>
      <c r="N37" s="2">
        <v>2.6</v>
      </c>
      <c r="R37" s="3" t="s">
        <v>39</v>
      </c>
      <c r="S37" s="3">
        <v>176</v>
      </c>
      <c r="T37" s="3">
        <v>3.1787953695722272E+16</v>
      </c>
      <c r="U37" s="3">
        <v>180613373271149.28</v>
      </c>
      <c r="V37" s="3"/>
      <c r="W37" s="3"/>
    </row>
    <row r="38" spans="1:26" ht="14.5" thickBot="1" x14ac:dyDescent="0.35">
      <c r="A38">
        <v>2010</v>
      </c>
      <c r="B38" t="s">
        <v>274</v>
      </c>
      <c r="C38" t="s">
        <v>276</v>
      </c>
      <c r="D38" s="2">
        <v>5320834.3260000004</v>
      </c>
      <c r="E38" s="2">
        <v>7200267.057</v>
      </c>
      <c r="F38" s="2">
        <v>12521101.383000001</v>
      </c>
      <c r="G38" s="2">
        <v>1879432.7309999997</v>
      </c>
      <c r="H38" s="2">
        <v>1456.16</v>
      </c>
      <c r="I38" s="2">
        <v>13850.032999999999</v>
      </c>
      <c r="J38" s="2">
        <v>2.5</v>
      </c>
      <c r="K38" s="2">
        <v>1.9</v>
      </c>
      <c r="L38" s="2">
        <v>3.1</v>
      </c>
      <c r="M38" s="2">
        <v>2.6</v>
      </c>
      <c r="N38" s="2">
        <v>2.6</v>
      </c>
      <c r="R38" s="4" t="s">
        <v>4</v>
      </c>
      <c r="S38" s="4">
        <v>182</v>
      </c>
      <c r="T38" s="4">
        <v>8.6352222660735424E+16</v>
      </c>
      <c r="U38" s="4"/>
      <c r="V38" s="4"/>
      <c r="W38" s="4"/>
    </row>
    <row r="39" spans="1:26" ht="14.5" thickBot="1" x14ac:dyDescent="0.35">
      <c r="A39">
        <v>2010</v>
      </c>
      <c r="B39" t="s">
        <v>275</v>
      </c>
      <c r="C39" t="s">
        <v>276</v>
      </c>
      <c r="D39" s="2">
        <v>3800000</v>
      </c>
      <c r="E39" s="2">
        <v>3199231.156</v>
      </c>
      <c r="F39" s="2">
        <v>6999231.1559999995</v>
      </c>
      <c r="G39" s="2">
        <v>-600768.84400000004</v>
      </c>
      <c r="H39" s="2">
        <v>975.851</v>
      </c>
      <c r="I39" s="2">
        <v>14086.316999999999</v>
      </c>
      <c r="J39" s="2">
        <v>1.6</v>
      </c>
      <c r="K39" s="2">
        <v>2.5</v>
      </c>
      <c r="L39" s="2">
        <v>2.4</v>
      </c>
      <c r="M39" s="2">
        <v>2.9</v>
      </c>
      <c r="N39" s="2">
        <v>2.8</v>
      </c>
    </row>
    <row r="40" spans="1:26" x14ac:dyDescent="0.3">
      <c r="A40">
        <v>2012</v>
      </c>
      <c r="B40" t="s">
        <v>225</v>
      </c>
      <c r="C40" t="s">
        <v>276</v>
      </c>
      <c r="D40" s="2">
        <v>23716900</v>
      </c>
      <c r="E40" s="2">
        <v>70863076.413000003</v>
      </c>
      <c r="F40" s="2">
        <v>94579976.413000003</v>
      </c>
      <c r="G40" s="2">
        <v>47146176.413000003</v>
      </c>
      <c r="H40" s="2">
        <v>5245.02</v>
      </c>
      <c r="I40" s="2">
        <v>25096.15</v>
      </c>
      <c r="J40" s="2">
        <v>3.5</v>
      </c>
      <c r="K40" s="2">
        <v>2</v>
      </c>
      <c r="L40" s="2">
        <v>2.7</v>
      </c>
      <c r="M40" s="2">
        <v>3.6</v>
      </c>
      <c r="N40" s="2">
        <v>3</v>
      </c>
      <c r="R40" s="5"/>
      <c r="S40" s="5" t="s">
        <v>46</v>
      </c>
      <c r="T40" s="5" t="s">
        <v>35</v>
      </c>
      <c r="U40" s="5" t="s">
        <v>47</v>
      </c>
      <c r="V40" s="5" t="s">
        <v>48</v>
      </c>
      <c r="W40" s="5" t="s">
        <v>49</v>
      </c>
      <c r="X40" s="5" t="s">
        <v>50</v>
      </c>
      <c r="Y40" s="5" t="s">
        <v>51</v>
      </c>
      <c r="Z40" s="5" t="s">
        <v>52</v>
      </c>
    </row>
    <row r="41" spans="1:26" x14ac:dyDescent="0.3">
      <c r="A41">
        <v>2012</v>
      </c>
      <c r="B41" t="s">
        <v>226</v>
      </c>
      <c r="C41" t="s">
        <v>276</v>
      </c>
      <c r="D41" s="2">
        <v>2316427.344</v>
      </c>
      <c r="E41" s="2">
        <v>1442627</v>
      </c>
      <c r="F41" s="2">
        <v>3759054.344</v>
      </c>
      <c r="G41" s="2">
        <v>-873800.34400000004</v>
      </c>
      <c r="H41" s="2">
        <v>838.43499999999995</v>
      </c>
      <c r="I41" s="2">
        <v>9729.16</v>
      </c>
      <c r="J41" s="2">
        <v>3.2</v>
      </c>
      <c r="K41" s="2">
        <v>2.4</v>
      </c>
      <c r="L41" s="2">
        <v>4.2</v>
      </c>
      <c r="M41" s="2">
        <v>4.3</v>
      </c>
      <c r="N41" s="2">
        <v>3.5</v>
      </c>
      <c r="R41" s="3" t="s">
        <v>40</v>
      </c>
      <c r="S41" s="3">
        <v>0</v>
      </c>
      <c r="T41" s="3" t="e">
        <v>#N/A</v>
      </c>
      <c r="U41" s="3" t="e">
        <v>#N/A</v>
      </c>
      <c r="V41" s="3" t="e">
        <v>#N/A</v>
      </c>
      <c r="W41" s="3" t="e">
        <v>#N/A</v>
      </c>
      <c r="X41" s="3" t="e">
        <v>#N/A</v>
      </c>
      <c r="Y41" s="3" t="e">
        <v>#N/A</v>
      </c>
      <c r="Z41" s="3" t="e">
        <v>#N/A</v>
      </c>
    </row>
    <row r="42" spans="1:26" x14ac:dyDescent="0.3">
      <c r="A42">
        <v>2012</v>
      </c>
      <c r="B42" t="s">
        <v>227</v>
      </c>
      <c r="C42" t="s">
        <v>276</v>
      </c>
      <c r="D42" s="2">
        <v>8025287.8480000002</v>
      </c>
      <c r="E42" s="2">
        <v>5971245.0899999999</v>
      </c>
      <c r="F42" s="2">
        <v>13996532.938000001</v>
      </c>
      <c r="G42" s="2">
        <v>-2054042.7580000004</v>
      </c>
      <c r="H42" s="2">
        <v>7710.8</v>
      </c>
      <c r="I42" s="2">
        <v>2089.3150000000001</v>
      </c>
      <c r="J42" s="2">
        <v>4.5999999999999996</v>
      </c>
      <c r="K42" s="2">
        <v>3.6</v>
      </c>
      <c r="L42" s="2">
        <v>4.5999999999999996</v>
      </c>
      <c r="M42" s="2">
        <v>4.9000000000000004</v>
      </c>
      <c r="N42" s="2">
        <v>4.4000000000000004</v>
      </c>
      <c r="R42" s="3" t="s">
        <v>5</v>
      </c>
      <c r="S42" s="3">
        <v>1736.3786984763174</v>
      </c>
      <c r="T42" s="3">
        <v>343.40308139571459</v>
      </c>
      <c r="U42" s="3">
        <v>5.0563864815046067</v>
      </c>
      <c r="V42" s="7">
        <v>1.0658624047397971E-6</v>
      </c>
      <c r="W42" s="3">
        <v>1058.6609084976362</v>
      </c>
      <c r="X42" s="3">
        <v>2414.0964884549985</v>
      </c>
      <c r="Y42" s="3">
        <v>1058.6609084976362</v>
      </c>
      <c r="Z42" s="3">
        <v>2414.0964884549985</v>
      </c>
    </row>
    <row r="43" spans="1:26" x14ac:dyDescent="0.3">
      <c r="A43">
        <v>2012</v>
      </c>
      <c r="B43" t="s">
        <v>228</v>
      </c>
      <c r="C43" t="s">
        <v>276</v>
      </c>
      <c r="D43" s="2">
        <v>3567956.5249999999</v>
      </c>
      <c r="E43" s="2">
        <v>2410950.6830000002</v>
      </c>
      <c r="F43" s="2">
        <v>5978907.2080000006</v>
      </c>
      <c r="G43" s="2">
        <v>-1157005.8419999997</v>
      </c>
      <c r="H43" s="2">
        <v>674.19600000000003</v>
      </c>
      <c r="I43" s="2">
        <v>16571.216</v>
      </c>
      <c r="J43" s="2">
        <v>3</v>
      </c>
      <c r="K43" s="2">
        <v>1.9</v>
      </c>
      <c r="L43" s="2">
        <v>3.9</v>
      </c>
      <c r="M43" s="2">
        <v>3.3</v>
      </c>
      <c r="N43" s="2">
        <v>3</v>
      </c>
      <c r="R43" s="3" t="s">
        <v>6</v>
      </c>
      <c r="S43" s="3">
        <v>298.61305916325051</v>
      </c>
      <c r="T43" s="3">
        <v>34.756805384449535</v>
      </c>
      <c r="U43" s="3">
        <v>8.5914990132220925</v>
      </c>
      <c r="V43" s="7">
        <v>4.4929369559355446E-15</v>
      </c>
      <c r="W43" s="3">
        <v>230.01930853023066</v>
      </c>
      <c r="X43" s="3">
        <v>367.20680979627036</v>
      </c>
      <c r="Y43" s="3">
        <v>230.01930853023066</v>
      </c>
      <c r="Z43" s="3">
        <v>367.20680979627036</v>
      </c>
    </row>
    <row r="44" spans="1:26" x14ac:dyDescent="0.3">
      <c r="A44">
        <v>2012</v>
      </c>
      <c r="B44" t="s">
        <v>229</v>
      </c>
      <c r="C44" t="s">
        <v>276</v>
      </c>
      <c r="D44" s="2">
        <v>751087</v>
      </c>
      <c r="E44" s="2">
        <v>133503</v>
      </c>
      <c r="F44" s="2">
        <v>884590</v>
      </c>
      <c r="G44" s="2">
        <v>-617584</v>
      </c>
      <c r="H44" s="2">
        <v>250.11799999999999</v>
      </c>
      <c r="I44" s="2">
        <v>9319.7099999999991</v>
      </c>
      <c r="J44" s="2">
        <v>3.3</v>
      </c>
      <c r="K44" s="2">
        <v>0</v>
      </c>
      <c r="L44" s="2">
        <v>3.2</v>
      </c>
      <c r="M44" s="2">
        <v>3.9</v>
      </c>
      <c r="N44" s="2">
        <v>3.5</v>
      </c>
      <c r="R44" s="3" t="s">
        <v>541</v>
      </c>
      <c r="S44" s="3">
        <v>-965398.23728785152</v>
      </c>
      <c r="T44" s="3">
        <v>1895813.7316630667</v>
      </c>
      <c r="U44" s="3">
        <v>-0.50922631330503876</v>
      </c>
      <c r="V44" s="3">
        <v>0.61123144689009257</v>
      </c>
      <c r="W44" s="3">
        <v>-4706851.8294103462</v>
      </c>
      <c r="X44" s="3">
        <v>2776055.3548346432</v>
      </c>
      <c r="Y44" s="3">
        <v>-4706851.8294103462</v>
      </c>
      <c r="Z44" s="3">
        <v>2776055.3548346432</v>
      </c>
    </row>
    <row r="45" spans="1:26" x14ac:dyDescent="0.3">
      <c r="A45">
        <v>2012</v>
      </c>
      <c r="B45" t="s">
        <v>231</v>
      </c>
      <c r="C45" t="s">
        <v>276</v>
      </c>
      <c r="D45" s="2">
        <v>6515067.54</v>
      </c>
      <c r="E45" s="2">
        <v>4274981.2649999997</v>
      </c>
      <c r="F45" s="2">
        <v>10790048.805</v>
      </c>
      <c r="G45" s="2">
        <v>-2240086.2750000004</v>
      </c>
      <c r="H45" s="2">
        <v>1357.12</v>
      </c>
      <c r="I45" s="2">
        <v>21082.383000000002</v>
      </c>
      <c r="J45" s="2">
        <v>3.3</v>
      </c>
      <c r="K45" s="2">
        <v>3.1</v>
      </c>
      <c r="L45" s="2">
        <v>3.9</v>
      </c>
      <c r="M45" s="2">
        <v>4</v>
      </c>
      <c r="N45" s="2">
        <v>3.6</v>
      </c>
      <c r="R45" s="3" t="s">
        <v>542</v>
      </c>
      <c r="S45" s="3">
        <v>2795621.0494044954</v>
      </c>
      <c r="T45" s="3">
        <v>798679.61066925328</v>
      </c>
      <c r="U45" s="3">
        <v>3.5003035160267904</v>
      </c>
      <c r="V45" s="7">
        <v>5.8879793460907997E-4</v>
      </c>
      <c r="W45" s="3">
        <v>1219399.372989001</v>
      </c>
      <c r="X45" s="3">
        <v>4371842.72581999</v>
      </c>
      <c r="Y45" s="3">
        <v>1219399.372989001</v>
      </c>
      <c r="Z45" s="3">
        <v>4371842.72581999</v>
      </c>
    </row>
    <row r="46" spans="1:26" x14ac:dyDescent="0.3">
      <c r="A46">
        <v>2012</v>
      </c>
      <c r="B46" t="s">
        <v>233</v>
      </c>
      <c r="C46" t="s">
        <v>276</v>
      </c>
      <c r="D46" s="2">
        <v>2800000</v>
      </c>
      <c r="E46" s="2">
        <v>4800000</v>
      </c>
      <c r="F46" s="2">
        <v>7600000</v>
      </c>
      <c r="G46" s="2">
        <v>2000000</v>
      </c>
      <c r="H46" s="2">
        <v>1155.53</v>
      </c>
      <c r="I46" s="2">
        <v>12705.135</v>
      </c>
      <c r="J46" s="2">
        <v>3.2</v>
      </c>
      <c r="K46" s="2">
        <v>0</v>
      </c>
      <c r="L46" s="2">
        <v>2.8</v>
      </c>
      <c r="M46" s="2">
        <v>3.9</v>
      </c>
      <c r="N46" s="2">
        <v>3.3</v>
      </c>
      <c r="R46" s="3" t="s">
        <v>543</v>
      </c>
      <c r="S46" s="3">
        <v>-2151120.4536580709</v>
      </c>
      <c r="T46" s="3">
        <v>1276988.0588689335</v>
      </c>
      <c r="U46" s="3">
        <v>-1.6845266787877269</v>
      </c>
      <c r="V46" s="7">
        <v>9.3852417833289584E-2</v>
      </c>
      <c r="W46" s="3">
        <v>-4671300.3005259782</v>
      </c>
      <c r="X46" s="3">
        <v>369059.39320983645</v>
      </c>
      <c r="Y46" s="3">
        <v>-4671300.3005259782</v>
      </c>
      <c r="Z46" s="3">
        <v>369059.39320983645</v>
      </c>
    </row>
    <row r="47" spans="1:26" ht="14.5" thickBot="1" x14ac:dyDescent="0.35">
      <c r="A47">
        <v>2012</v>
      </c>
      <c r="B47" t="s">
        <v>236</v>
      </c>
      <c r="C47" t="s">
        <v>276</v>
      </c>
      <c r="D47" s="2">
        <v>9769657.0730000008</v>
      </c>
      <c r="E47" s="2">
        <v>10860995.103</v>
      </c>
      <c r="F47" s="2">
        <v>20630652.175999999</v>
      </c>
      <c r="G47" s="2">
        <v>1091338.0299999993</v>
      </c>
      <c r="H47" s="2">
        <v>1220.33</v>
      </c>
      <c r="I47" s="2">
        <v>21418.602999999999</v>
      </c>
      <c r="J47" s="2">
        <v>3</v>
      </c>
      <c r="K47" s="2">
        <v>2.1</v>
      </c>
      <c r="L47" s="2">
        <v>4.5999999999999996</v>
      </c>
      <c r="M47" s="2">
        <v>4.3</v>
      </c>
      <c r="N47" s="2">
        <v>3.6</v>
      </c>
      <c r="R47" s="4" t="s">
        <v>544</v>
      </c>
      <c r="S47" s="4">
        <v>1599882.9358169138</v>
      </c>
      <c r="T47" s="4">
        <v>1776127.1179882849</v>
      </c>
      <c r="U47" s="4">
        <v>0.90077051333409486</v>
      </c>
      <c r="V47" s="4">
        <v>0.36894126884411749</v>
      </c>
      <c r="W47" s="4">
        <v>-1905365.0084703034</v>
      </c>
      <c r="X47" s="4">
        <v>5105130.8801041311</v>
      </c>
      <c r="Y47" s="4">
        <v>-1905365.0084703034</v>
      </c>
      <c r="Z47" s="4">
        <v>5105130.8801041311</v>
      </c>
    </row>
    <row r="48" spans="1:26" x14ac:dyDescent="0.3">
      <c r="A48">
        <v>2012</v>
      </c>
      <c r="B48" t="s">
        <v>239</v>
      </c>
      <c r="C48" t="s">
        <v>276</v>
      </c>
      <c r="D48" s="2">
        <v>69865551.868000001</v>
      </c>
      <c r="E48" s="2">
        <v>29417005.557</v>
      </c>
      <c r="F48" s="2">
        <v>99282557.424999997</v>
      </c>
      <c r="G48" s="2">
        <v>-40448546.311000004</v>
      </c>
      <c r="H48" s="2">
        <v>3383.11</v>
      </c>
      <c r="I48" s="2">
        <v>87813.256999999998</v>
      </c>
      <c r="J48" s="2">
        <v>4.4000000000000004</v>
      </c>
      <c r="K48" s="2">
        <v>4</v>
      </c>
      <c r="L48" s="2">
        <v>4.8</v>
      </c>
      <c r="M48" s="2">
        <v>6.3</v>
      </c>
      <c r="N48" s="2">
        <v>4.9000000000000004</v>
      </c>
    </row>
    <row r="49" spans="1:26" x14ac:dyDescent="0.3">
      <c r="A49">
        <v>2012</v>
      </c>
      <c r="B49" t="s">
        <v>429</v>
      </c>
      <c r="C49" t="s">
        <v>276</v>
      </c>
      <c r="D49" s="2">
        <v>11912931.801000001</v>
      </c>
      <c r="E49" s="2">
        <v>2891346.5490000001</v>
      </c>
      <c r="F49" s="2">
        <v>14804278.350000001</v>
      </c>
      <c r="G49" s="2">
        <v>-9021585.2520000003</v>
      </c>
      <c r="H49" s="2">
        <v>493.32100000000003</v>
      </c>
      <c r="I49" s="2">
        <v>92444.183000000005</v>
      </c>
      <c r="J49" s="2">
        <v>4.8</v>
      </c>
      <c r="K49" s="2">
        <v>2.1</v>
      </c>
      <c r="L49" s="2">
        <v>4.8</v>
      </c>
      <c r="M49" s="2">
        <v>6.1</v>
      </c>
      <c r="N49" s="2">
        <v>4.5</v>
      </c>
      <c r="R49" t="s">
        <v>546</v>
      </c>
    </row>
    <row r="50" spans="1:26" ht="14.5" thickBot="1" x14ac:dyDescent="0.35">
      <c r="A50">
        <v>2012</v>
      </c>
      <c r="B50" t="s">
        <v>242</v>
      </c>
      <c r="C50" t="s">
        <v>276</v>
      </c>
      <c r="D50" s="2">
        <v>3628826.3640000001</v>
      </c>
      <c r="E50" s="2">
        <v>9492739.6689999998</v>
      </c>
      <c r="F50" s="2">
        <v>13121566.033</v>
      </c>
      <c r="G50" s="2">
        <v>5863913.3049999997</v>
      </c>
      <c r="H50" s="2">
        <v>9903.19</v>
      </c>
      <c r="I50" s="2">
        <v>1756.817</v>
      </c>
      <c r="J50" s="2">
        <v>2.2999999999999998</v>
      </c>
      <c r="K50" s="2">
        <v>2.6</v>
      </c>
      <c r="L50" s="2">
        <v>2.6</v>
      </c>
      <c r="M50" s="2">
        <v>3.7</v>
      </c>
      <c r="N50" s="2">
        <v>3.3</v>
      </c>
    </row>
    <row r="51" spans="1:26" x14ac:dyDescent="0.3">
      <c r="A51">
        <v>2012</v>
      </c>
      <c r="B51" t="s">
        <v>243</v>
      </c>
      <c r="C51" t="s">
        <v>276</v>
      </c>
      <c r="D51" s="2">
        <v>380028.40399999998</v>
      </c>
      <c r="E51" s="2">
        <v>118847.87</v>
      </c>
      <c r="F51" s="2">
        <v>498876.27399999998</v>
      </c>
      <c r="G51" s="2">
        <v>-261180.53399999999</v>
      </c>
      <c r="H51" s="2">
        <v>789.62599999999998</v>
      </c>
      <c r="I51" s="2">
        <v>1802.125</v>
      </c>
      <c r="J51" s="2">
        <v>5.4</v>
      </c>
      <c r="K51" s="2">
        <v>0</v>
      </c>
      <c r="L51" s="2">
        <v>5.2</v>
      </c>
      <c r="M51" s="2">
        <v>5.5</v>
      </c>
      <c r="N51" s="2">
        <v>5.4</v>
      </c>
      <c r="R51" s="6" t="s">
        <v>31</v>
      </c>
      <c r="S51" s="6"/>
    </row>
    <row r="52" spans="1:26" x14ac:dyDescent="0.3">
      <c r="A52">
        <v>2012</v>
      </c>
      <c r="B52" t="s">
        <v>250</v>
      </c>
      <c r="C52" t="s">
        <v>276</v>
      </c>
      <c r="D52" s="2">
        <v>17763170</v>
      </c>
      <c r="E52" s="2">
        <v>13552350</v>
      </c>
      <c r="F52" s="2">
        <v>31315520</v>
      </c>
      <c r="G52" s="2">
        <v>-4210820</v>
      </c>
      <c r="H52" s="2">
        <v>2184.39</v>
      </c>
      <c r="I52" s="2">
        <v>25733.048999999999</v>
      </c>
      <c r="J52" s="2">
        <v>3.7</v>
      </c>
      <c r="K52" s="2">
        <v>1.7</v>
      </c>
      <c r="L52" s="2">
        <v>5</v>
      </c>
      <c r="M52" s="2">
        <v>5.0999999999999996</v>
      </c>
      <c r="N52" s="2">
        <v>3.9</v>
      </c>
      <c r="R52" s="3" t="s">
        <v>32</v>
      </c>
      <c r="S52" s="3">
        <v>0.75977738502368608</v>
      </c>
    </row>
    <row r="53" spans="1:26" x14ac:dyDescent="0.3">
      <c r="A53">
        <v>2012</v>
      </c>
      <c r="B53" t="s">
        <v>244</v>
      </c>
      <c r="C53" t="s">
        <v>276</v>
      </c>
      <c r="D53" s="2">
        <v>2253960</v>
      </c>
      <c r="E53" s="2">
        <v>1834198.7720000001</v>
      </c>
      <c r="F53" s="2">
        <v>4088158.7719999999</v>
      </c>
      <c r="G53" s="2">
        <v>-419761.22799999989</v>
      </c>
      <c r="H53" s="2">
        <v>637.79100000000005</v>
      </c>
      <c r="I53" s="2">
        <v>11281.468999999999</v>
      </c>
      <c r="J53" s="2">
        <v>2</v>
      </c>
      <c r="K53" s="2">
        <v>1.6</v>
      </c>
      <c r="L53" s="2">
        <v>3.5</v>
      </c>
      <c r="M53" s="2">
        <v>3.6</v>
      </c>
      <c r="N53" s="2">
        <v>2.1</v>
      </c>
      <c r="R53" s="3" t="s">
        <v>33</v>
      </c>
      <c r="S53" s="3">
        <v>0.57726167479343049</v>
      </c>
    </row>
    <row r="54" spans="1:26" x14ac:dyDescent="0.3">
      <c r="A54">
        <v>2012</v>
      </c>
      <c r="B54" t="s">
        <v>438</v>
      </c>
      <c r="C54" t="s">
        <v>276</v>
      </c>
      <c r="D54" s="2">
        <v>6580358.1840000004</v>
      </c>
      <c r="E54" s="2">
        <v>1711790.0549999999</v>
      </c>
      <c r="F54" s="2">
        <v>8292148.2390000001</v>
      </c>
      <c r="G54" s="2">
        <v>-4868568.1290000007</v>
      </c>
      <c r="H54" s="2">
        <v>5332.49</v>
      </c>
      <c r="I54" s="2">
        <v>2840.9920000000002</v>
      </c>
      <c r="J54" s="2">
        <v>3.6</v>
      </c>
      <c r="K54" s="2">
        <v>1.3</v>
      </c>
      <c r="L54" s="2">
        <v>5.0999999999999996</v>
      </c>
      <c r="M54" s="2">
        <v>5.5</v>
      </c>
      <c r="N54" s="2">
        <v>4.2</v>
      </c>
      <c r="R54" s="3" t="s">
        <v>34</v>
      </c>
      <c r="S54" s="3">
        <v>0.55957024510006204</v>
      </c>
    </row>
    <row r="55" spans="1:26" x14ac:dyDescent="0.3">
      <c r="A55">
        <v>2012</v>
      </c>
      <c r="B55" t="s">
        <v>246</v>
      </c>
      <c r="C55" t="s">
        <v>276</v>
      </c>
      <c r="D55" s="2">
        <v>16316830.756999999</v>
      </c>
      <c r="E55" s="2">
        <v>5877068.7240000004</v>
      </c>
      <c r="F55" s="2">
        <v>22193899.480999999</v>
      </c>
      <c r="G55" s="2">
        <v>-10439762.033</v>
      </c>
      <c r="H55" s="2">
        <v>1238.8800000000001</v>
      </c>
      <c r="I55" s="2">
        <v>43646.629000000001</v>
      </c>
      <c r="J55" s="2">
        <v>4</v>
      </c>
      <c r="K55" s="2">
        <v>2.6</v>
      </c>
      <c r="L55" s="2">
        <v>4.4000000000000004</v>
      </c>
      <c r="M55" s="2">
        <v>5.8</v>
      </c>
      <c r="N55" s="2">
        <v>4.2</v>
      </c>
      <c r="R55" s="3" t="s">
        <v>35</v>
      </c>
      <c r="S55" s="3">
        <v>15436111.900856134</v>
      </c>
    </row>
    <row r="56" spans="1:26" ht="14.5" thickBot="1" x14ac:dyDescent="0.35">
      <c r="A56">
        <v>2012</v>
      </c>
      <c r="B56" t="s">
        <v>247</v>
      </c>
      <c r="C56" t="s">
        <v>276</v>
      </c>
      <c r="D56" s="2">
        <v>2601538</v>
      </c>
      <c r="E56" s="2">
        <v>972355</v>
      </c>
      <c r="F56" s="2">
        <v>3573893</v>
      </c>
      <c r="G56" s="2">
        <v>-1629183</v>
      </c>
      <c r="H56" s="2">
        <v>1358.87</v>
      </c>
      <c r="I56" s="2">
        <v>2089.9279999999999</v>
      </c>
      <c r="J56" s="2">
        <v>3.4</v>
      </c>
      <c r="K56" s="2">
        <v>2</v>
      </c>
      <c r="L56" s="2">
        <v>0</v>
      </c>
      <c r="M56" s="2">
        <v>3.4</v>
      </c>
      <c r="N56" s="2">
        <v>2.9</v>
      </c>
      <c r="R56" s="4" t="s">
        <v>36</v>
      </c>
      <c r="S56" s="4">
        <v>182</v>
      </c>
    </row>
    <row r="57" spans="1:26" x14ac:dyDescent="0.3">
      <c r="A57">
        <v>2012</v>
      </c>
      <c r="B57" t="s">
        <v>251</v>
      </c>
      <c r="C57" t="s">
        <v>276</v>
      </c>
      <c r="D57" s="2">
        <v>1004700</v>
      </c>
      <c r="E57" s="2">
        <v>459500</v>
      </c>
      <c r="F57" s="2">
        <v>1464200</v>
      </c>
      <c r="G57" s="2">
        <v>-545200</v>
      </c>
      <c r="H57" s="2">
        <v>707.70799999999997</v>
      </c>
      <c r="I57" s="2">
        <v>4181.5630000000001</v>
      </c>
      <c r="J57" s="2">
        <v>3.8</v>
      </c>
      <c r="K57" s="2">
        <v>2.9</v>
      </c>
      <c r="L57" s="2">
        <v>4.0999999999999996</v>
      </c>
      <c r="M57" s="2">
        <v>4</v>
      </c>
      <c r="N57" s="2">
        <v>4.2</v>
      </c>
    </row>
    <row r="58" spans="1:26" ht="14.5" thickBot="1" x14ac:dyDescent="0.35">
      <c r="A58">
        <v>2012</v>
      </c>
      <c r="B58" t="s">
        <v>248</v>
      </c>
      <c r="C58" t="s">
        <v>276</v>
      </c>
      <c r="D58" s="2">
        <v>21999999.897999998</v>
      </c>
      <c r="E58" s="2">
        <v>61026000</v>
      </c>
      <c r="F58" s="2">
        <v>83025999.898000002</v>
      </c>
      <c r="G58" s="2">
        <v>39026000.101999998</v>
      </c>
      <c r="H58" s="2">
        <v>12693.64</v>
      </c>
      <c r="I58" s="2">
        <v>6198.2579999999998</v>
      </c>
      <c r="J58" s="2">
        <v>3.1</v>
      </c>
      <c r="K58" s="2">
        <v>0</v>
      </c>
      <c r="L58" s="2">
        <v>3.5</v>
      </c>
      <c r="M58" s="2">
        <v>3.3</v>
      </c>
      <c r="N58" s="2">
        <v>2.9</v>
      </c>
      <c r="R58" t="s">
        <v>37</v>
      </c>
    </row>
    <row r="59" spans="1:26" x14ac:dyDescent="0.3">
      <c r="A59">
        <v>2012</v>
      </c>
      <c r="B59" t="s">
        <v>252</v>
      </c>
      <c r="C59" t="s">
        <v>276</v>
      </c>
      <c r="D59" s="2">
        <v>3094162</v>
      </c>
      <c r="E59" s="2">
        <v>1515911</v>
      </c>
      <c r="F59" s="2">
        <v>4610073</v>
      </c>
      <c r="G59" s="2">
        <v>-1578251</v>
      </c>
      <c r="H59" s="2">
        <v>444.95800000000003</v>
      </c>
      <c r="I59" s="2">
        <v>22346.573</v>
      </c>
      <c r="J59" s="2">
        <v>3.4</v>
      </c>
      <c r="K59" s="2">
        <v>1.9</v>
      </c>
      <c r="L59" s="2">
        <v>3.4</v>
      </c>
      <c r="M59" s="2">
        <v>3.6</v>
      </c>
      <c r="N59" s="2">
        <v>3.1</v>
      </c>
      <c r="R59" s="5"/>
      <c r="S59" s="5" t="s">
        <v>41</v>
      </c>
      <c r="T59" s="5" t="s">
        <v>42</v>
      </c>
      <c r="U59" s="5" t="s">
        <v>43</v>
      </c>
      <c r="V59" s="5" t="s">
        <v>44</v>
      </c>
      <c r="W59" s="5" t="s">
        <v>45</v>
      </c>
    </row>
    <row r="60" spans="1:26" x14ac:dyDescent="0.3">
      <c r="A60">
        <v>2012</v>
      </c>
      <c r="B60" t="s">
        <v>253</v>
      </c>
      <c r="C60" t="s">
        <v>276</v>
      </c>
      <c r="D60" s="2">
        <v>2330367.872</v>
      </c>
      <c r="E60" s="2">
        <v>1182865.7080000001</v>
      </c>
      <c r="F60" s="2">
        <v>3513233.58</v>
      </c>
      <c r="G60" s="2">
        <v>-1147502.1639999999</v>
      </c>
      <c r="H60" s="2">
        <v>359.58800000000002</v>
      </c>
      <c r="I60" s="2">
        <v>16097.305</v>
      </c>
      <c r="J60" s="2">
        <v>4.5999999999999996</v>
      </c>
      <c r="K60" s="2">
        <v>2.8</v>
      </c>
      <c r="L60" s="2">
        <v>4.5999999999999996</v>
      </c>
      <c r="M60" s="2">
        <v>3.6</v>
      </c>
      <c r="N60" s="2">
        <v>3.9</v>
      </c>
      <c r="R60" s="3" t="s">
        <v>38</v>
      </c>
      <c r="S60" s="3">
        <v>6</v>
      </c>
      <c r="T60" s="3">
        <v>5.7265045066254272E+16</v>
      </c>
      <c r="U60" s="3">
        <v>9544174177709046</v>
      </c>
      <c r="V60" s="3">
        <v>40.055533453229515</v>
      </c>
      <c r="W60" s="3">
        <v>1.931250450671012E-30</v>
      </c>
    </row>
    <row r="61" spans="1:26" x14ac:dyDescent="0.3">
      <c r="A61">
        <v>2012</v>
      </c>
      <c r="B61" t="s">
        <v>254</v>
      </c>
      <c r="C61" t="s">
        <v>276</v>
      </c>
      <c r="D61" s="2">
        <v>3462655.0720000002</v>
      </c>
      <c r="E61" s="2">
        <v>2610386.5049999999</v>
      </c>
      <c r="F61" s="2">
        <v>6073041.5769999996</v>
      </c>
      <c r="G61" s="2">
        <v>-852268.56700000027</v>
      </c>
      <c r="H61" s="2">
        <v>801.08399999999995</v>
      </c>
      <c r="I61" s="2">
        <v>16006.67</v>
      </c>
      <c r="J61" s="2">
        <v>4.2</v>
      </c>
      <c r="K61" s="2">
        <v>2.9</v>
      </c>
      <c r="L61" s="2">
        <v>4.0999999999999996</v>
      </c>
      <c r="M61" s="2">
        <v>4.2</v>
      </c>
      <c r="N61" s="2">
        <v>3.9</v>
      </c>
      <c r="R61" s="3" t="s">
        <v>39</v>
      </c>
      <c r="S61" s="3">
        <v>176</v>
      </c>
      <c r="T61" s="3">
        <v>4.1936144908372416E+16</v>
      </c>
      <c r="U61" s="3">
        <v>238273550615752.38</v>
      </c>
      <c r="V61" s="3"/>
      <c r="W61" s="3"/>
    </row>
    <row r="62" spans="1:26" ht="14.5" thickBot="1" x14ac:dyDescent="0.35">
      <c r="A62">
        <v>2012</v>
      </c>
      <c r="B62" t="s">
        <v>255</v>
      </c>
      <c r="C62" t="s">
        <v>276</v>
      </c>
      <c r="D62" s="2">
        <v>2970620.182</v>
      </c>
      <c r="E62" s="2">
        <v>2623807.3870000001</v>
      </c>
      <c r="F62" s="2">
        <v>5594427.5690000001</v>
      </c>
      <c r="G62" s="2">
        <v>-346812.79499999993</v>
      </c>
      <c r="H62" s="2">
        <v>1364.28</v>
      </c>
      <c r="I62" s="2">
        <v>3830.239</v>
      </c>
      <c r="J62" s="2">
        <v>2.9</v>
      </c>
      <c r="K62" s="2">
        <v>2.7</v>
      </c>
      <c r="L62" s="2">
        <v>4.2</v>
      </c>
      <c r="M62" s="2">
        <v>3.1</v>
      </c>
      <c r="N62" s="2">
        <v>3.2</v>
      </c>
      <c r="R62" s="4" t="s">
        <v>4</v>
      </c>
      <c r="S62" s="4">
        <v>182</v>
      </c>
      <c r="T62" s="4">
        <v>9.9201189974626688E+16</v>
      </c>
      <c r="U62" s="4"/>
      <c r="V62" s="4"/>
      <c r="W62" s="4"/>
    </row>
    <row r="63" spans="1:26" ht="14.5" thickBot="1" x14ac:dyDescent="0.35">
      <c r="A63">
        <v>2012</v>
      </c>
      <c r="B63" t="s">
        <v>256</v>
      </c>
      <c r="C63" t="s">
        <v>276</v>
      </c>
      <c r="D63" s="2">
        <v>5772006.3839999996</v>
      </c>
      <c r="E63" s="2">
        <v>2649115</v>
      </c>
      <c r="F63" s="2">
        <v>8421121.3839999996</v>
      </c>
      <c r="G63" s="2">
        <v>-3122891.3839999996</v>
      </c>
      <c r="H63" s="2">
        <v>9291.24</v>
      </c>
      <c r="I63" s="2">
        <v>1253.3710000000001</v>
      </c>
      <c r="J63" s="2">
        <v>4.5999999999999996</v>
      </c>
      <c r="K63" s="2">
        <v>0</v>
      </c>
      <c r="L63" s="2">
        <v>5.5</v>
      </c>
      <c r="M63" s="2">
        <v>6.1</v>
      </c>
      <c r="N63" s="2">
        <v>5.4</v>
      </c>
    </row>
    <row r="64" spans="1:26" x14ac:dyDescent="0.3">
      <c r="A64">
        <v>2012</v>
      </c>
      <c r="B64" t="s">
        <v>258</v>
      </c>
      <c r="C64" t="s">
        <v>276</v>
      </c>
      <c r="D64" s="2">
        <v>8687970</v>
      </c>
      <c r="E64" s="2">
        <v>3469851.7069999999</v>
      </c>
      <c r="F64" s="2">
        <v>12157821.707</v>
      </c>
      <c r="G64" s="2">
        <v>-5218118.2929999996</v>
      </c>
      <c r="H64" s="2">
        <v>589.81799999999998</v>
      </c>
      <c r="I64" s="2">
        <v>25676.606</v>
      </c>
      <c r="J64" s="2">
        <v>2.7</v>
      </c>
      <c r="K64" s="2">
        <v>2.6</v>
      </c>
      <c r="L64" s="2">
        <v>4.0999999999999996</v>
      </c>
      <c r="M64" s="2">
        <v>4.5</v>
      </c>
      <c r="N64" s="2">
        <v>3.5</v>
      </c>
      <c r="R64" s="5"/>
      <c r="S64" s="5" t="s">
        <v>46</v>
      </c>
      <c r="T64" s="5" t="s">
        <v>35</v>
      </c>
      <c r="U64" s="5" t="s">
        <v>47</v>
      </c>
      <c r="V64" s="5" t="s">
        <v>48</v>
      </c>
      <c r="W64" s="5" t="s">
        <v>49</v>
      </c>
      <c r="X64" s="5" t="s">
        <v>50</v>
      </c>
      <c r="Y64" s="5" t="s">
        <v>51</v>
      </c>
      <c r="Z64" s="5" t="s">
        <v>52</v>
      </c>
    </row>
    <row r="65" spans="1:26" x14ac:dyDescent="0.3">
      <c r="A65">
        <v>2012</v>
      </c>
      <c r="B65" t="s">
        <v>259</v>
      </c>
      <c r="C65" t="s">
        <v>276</v>
      </c>
      <c r="D65" s="2">
        <v>7132032.3360000001</v>
      </c>
      <c r="E65" s="2">
        <v>4388809</v>
      </c>
      <c r="F65" s="2">
        <v>11520841.335999999</v>
      </c>
      <c r="G65" s="2">
        <v>-2743223.3360000001</v>
      </c>
      <c r="H65" s="2">
        <v>6038.86</v>
      </c>
      <c r="I65" s="2">
        <v>2263.9340000000002</v>
      </c>
      <c r="J65" s="2">
        <v>6.1</v>
      </c>
      <c r="K65" s="2">
        <v>4.2</v>
      </c>
      <c r="L65" s="2">
        <v>6.3</v>
      </c>
      <c r="M65" s="2">
        <v>5.0999999999999996</v>
      </c>
      <c r="N65" s="2">
        <v>5.4</v>
      </c>
      <c r="R65" s="3" t="s">
        <v>40</v>
      </c>
      <c r="S65" s="3">
        <v>0</v>
      </c>
      <c r="T65" s="3" t="e">
        <v>#N/A</v>
      </c>
      <c r="U65" s="3" t="e">
        <v>#N/A</v>
      </c>
      <c r="V65" s="3" t="e">
        <v>#N/A</v>
      </c>
      <c r="W65" s="3" t="e">
        <v>#N/A</v>
      </c>
      <c r="X65" s="3" t="e">
        <v>#N/A</v>
      </c>
      <c r="Y65" s="3" t="e">
        <v>#N/A</v>
      </c>
      <c r="Z65" s="3" t="e">
        <v>#N/A</v>
      </c>
    </row>
    <row r="66" spans="1:26" x14ac:dyDescent="0.3">
      <c r="A66">
        <v>2012</v>
      </c>
      <c r="B66" t="s">
        <v>450</v>
      </c>
      <c r="C66" t="s">
        <v>276</v>
      </c>
      <c r="D66" s="2">
        <v>6777900</v>
      </c>
      <c r="E66" s="2">
        <v>4550646.9879999999</v>
      </c>
      <c r="F66" s="2">
        <v>11328546.988</v>
      </c>
      <c r="G66" s="2">
        <v>-2227253.0120000001</v>
      </c>
      <c r="H66" s="2">
        <v>1792.04</v>
      </c>
      <c r="I66" s="2">
        <v>5877.1080000000002</v>
      </c>
      <c r="J66" s="2">
        <v>3.8</v>
      </c>
      <c r="K66" s="2">
        <v>2.2000000000000002</v>
      </c>
      <c r="L66" s="2">
        <v>3.2</v>
      </c>
      <c r="M66" s="2">
        <v>4.2</v>
      </c>
      <c r="N66" s="2">
        <v>3.4</v>
      </c>
      <c r="R66" s="3" t="s">
        <v>5</v>
      </c>
      <c r="S66" s="3">
        <v>2585.0584296659072</v>
      </c>
      <c r="T66" s="3">
        <v>394.4274702075918</v>
      </c>
      <c r="U66" s="3">
        <v>6.5539512963064173</v>
      </c>
      <c r="V66" s="7">
        <v>5.9809335233404156E-10</v>
      </c>
      <c r="W66" s="3">
        <v>1806.6422537552999</v>
      </c>
      <c r="X66" s="3">
        <v>3363.4746055765145</v>
      </c>
      <c r="Y66" s="3">
        <v>1806.6422537552999</v>
      </c>
      <c r="Z66" s="3">
        <v>3363.4746055765145</v>
      </c>
    </row>
    <row r="67" spans="1:26" x14ac:dyDescent="0.3">
      <c r="A67">
        <v>2012</v>
      </c>
      <c r="B67" t="s">
        <v>260</v>
      </c>
      <c r="C67" t="s">
        <v>276</v>
      </c>
      <c r="D67" s="2">
        <v>1902935.594</v>
      </c>
      <c r="E67" s="2">
        <v>1379849.56</v>
      </c>
      <c r="F67" s="2">
        <v>3282785.1540000001</v>
      </c>
      <c r="G67" s="2">
        <v>-523086.03399999999</v>
      </c>
      <c r="H67" s="2">
        <v>431.37</v>
      </c>
      <c r="I67" s="2">
        <v>17731.633999999998</v>
      </c>
      <c r="J67" s="2">
        <v>3.6</v>
      </c>
      <c r="K67" s="2">
        <v>2.2000000000000002</v>
      </c>
      <c r="L67" s="2">
        <v>3.5</v>
      </c>
      <c r="M67" s="2">
        <v>4.4000000000000004</v>
      </c>
      <c r="N67" s="2">
        <v>3.4</v>
      </c>
      <c r="R67" s="3" t="s">
        <v>6</v>
      </c>
      <c r="S67" s="3">
        <v>396.0260784406729</v>
      </c>
      <c r="T67" s="3">
        <v>39.921129317091541</v>
      </c>
      <c r="U67" s="3">
        <v>9.9202123090020198</v>
      </c>
      <c r="V67" s="7">
        <v>1.0539533472478649E-18</v>
      </c>
      <c r="W67" s="3">
        <v>317.24035693733043</v>
      </c>
      <c r="X67" s="3">
        <v>474.81179994401538</v>
      </c>
      <c r="Y67" s="3">
        <v>317.24035693733043</v>
      </c>
      <c r="Z67" s="3">
        <v>474.81179994401538</v>
      </c>
    </row>
    <row r="68" spans="1:26" x14ac:dyDescent="0.3">
      <c r="A68">
        <v>2012</v>
      </c>
      <c r="B68" t="s">
        <v>261</v>
      </c>
      <c r="C68" t="s">
        <v>276</v>
      </c>
      <c r="D68" s="2">
        <v>51000000</v>
      </c>
      <c r="E68" s="2">
        <v>114700000</v>
      </c>
      <c r="F68" s="2">
        <v>165700000</v>
      </c>
      <c r="G68" s="2">
        <v>63700000</v>
      </c>
      <c r="H68" s="2">
        <v>2797.86</v>
      </c>
      <c r="I68" s="2">
        <v>167297.28400000001</v>
      </c>
      <c r="J68" s="2">
        <v>3</v>
      </c>
      <c r="K68" s="2">
        <v>1.8</v>
      </c>
      <c r="L68" s="2">
        <v>4.2</v>
      </c>
      <c r="M68" s="2">
        <v>4.7</v>
      </c>
      <c r="N68" s="2">
        <v>3.4</v>
      </c>
      <c r="R68" s="3" t="s">
        <v>541</v>
      </c>
      <c r="S68" s="3">
        <v>270846.25262656156</v>
      </c>
      <c r="T68" s="3">
        <v>2177502.3425110388</v>
      </c>
      <c r="U68" s="3">
        <v>0.12438390872830417</v>
      </c>
      <c r="V68" s="3">
        <v>0.90115326020712316</v>
      </c>
      <c r="W68" s="3">
        <v>-4026529.4996295692</v>
      </c>
      <c r="X68" s="3">
        <v>4568222.0048826924</v>
      </c>
      <c r="Y68" s="3">
        <v>-4026529.4996295692</v>
      </c>
      <c r="Z68" s="3">
        <v>4568222.0048826924</v>
      </c>
    </row>
    <row r="69" spans="1:26" x14ac:dyDescent="0.3">
      <c r="A69">
        <v>2012</v>
      </c>
      <c r="B69" t="s">
        <v>262</v>
      </c>
      <c r="C69" t="s">
        <v>276</v>
      </c>
      <c r="D69" s="2">
        <v>2299660</v>
      </c>
      <c r="E69" s="2">
        <v>590800</v>
      </c>
      <c r="F69" s="2">
        <v>2890460</v>
      </c>
      <c r="G69" s="2">
        <v>-1708860</v>
      </c>
      <c r="H69" s="2">
        <v>696.73</v>
      </c>
      <c r="I69" s="2">
        <v>10788.852999999999</v>
      </c>
      <c r="J69" s="2">
        <v>4.9000000000000004</v>
      </c>
      <c r="K69" s="2">
        <v>0</v>
      </c>
      <c r="L69" s="2">
        <v>3.4</v>
      </c>
      <c r="M69" s="2">
        <v>5.0999999999999996</v>
      </c>
      <c r="N69" s="2">
        <v>4.5</v>
      </c>
      <c r="R69" s="3" t="s">
        <v>542</v>
      </c>
      <c r="S69" s="3">
        <v>1377470.6798557935</v>
      </c>
      <c r="T69" s="3">
        <v>917351.05306072836</v>
      </c>
      <c r="U69" s="3">
        <v>1.5015742067988942</v>
      </c>
      <c r="V69" s="3">
        <v>0.13499907413900142</v>
      </c>
      <c r="W69" s="3">
        <v>-432953.16895796102</v>
      </c>
      <c r="X69" s="3">
        <v>3187894.5286695482</v>
      </c>
      <c r="Y69" s="3">
        <v>-432953.16895796102</v>
      </c>
      <c r="Z69" s="3">
        <v>3187894.5286695482</v>
      </c>
    </row>
    <row r="70" spans="1:26" x14ac:dyDescent="0.3">
      <c r="A70">
        <v>2012</v>
      </c>
      <c r="B70" t="s">
        <v>264</v>
      </c>
      <c r="C70" t="s">
        <v>276</v>
      </c>
      <c r="D70" s="2">
        <v>6434215.8339999998</v>
      </c>
      <c r="E70" s="2">
        <v>2531665.0040000002</v>
      </c>
      <c r="F70" s="2">
        <v>8965880.8379999995</v>
      </c>
      <c r="G70" s="2">
        <v>-3902550.8299999996</v>
      </c>
      <c r="H70" s="2">
        <v>1301.51</v>
      </c>
      <c r="I70" s="2">
        <v>13703.513000000001</v>
      </c>
      <c r="J70" s="2">
        <v>4.3</v>
      </c>
      <c r="K70" s="2">
        <v>2.2000000000000002</v>
      </c>
      <c r="L70" s="2">
        <v>5.3</v>
      </c>
      <c r="M70" s="2">
        <v>4.3</v>
      </c>
      <c r="N70" s="2">
        <v>4</v>
      </c>
      <c r="R70" s="3" t="s">
        <v>543</v>
      </c>
      <c r="S70" s="3">
        <v>-998983.17894287</v>
      </c>
      <c r="T70" s="3">
        <v>1466728.7419141433</v>
      </c>
      <c r="U70" s="3">
        <v>-0.68109606800174549</v>
      </c>
      <c r="V70" s="3">
        <v>0.49670584683509833</v>
      </c>
      <c r="W70" s="3">
        <v>-3893622.7885473431</v>
      </c>
      <c r="X70" s="3">
        <v>1895656.4306616033</v>
      </c>
      <c r="Y70" s="3">
        <v>-3893622.7885473431</v>
      </c>
      <c r="Z70" s="3">
        <v>1895656.4306616033</v>
      </c>
    </row>
    <row r="71" spans="1:26" ht="14.5" thickBot="1" x14ac:dyDescent="0.35">
      <c r="A71">
        <v>2012</v>
      </c>
      <c r="B71" t="s">
        <v>265</v>
      </c>
      <c r="C71" t="s">
        <v>276</v>
      </c>
      <c r="D71" s="2">
        <v>1070500</v>
      </c>
      <c r="E71" s="2">
        <v>496609</v>
      </c>
      <c r="F71" s="2">
        <v>1567109</v>
      </c>
      <c r="G71" s="2">
        <v>-573891</v>
      </c>
      <c r="H71" s="2">
        <v>11999.9</v>
      </c>
      <c r="I71" s="2">
        <v>92.284999999999997</v>
      </c>
      <c r="J71" s="2">
        <v>4.3</v>
      </c>
      <c r="K71" s="2">
        <v>0</v>
      </c>
      <c r="L71" s="2">
        <v>5</v>
      </c>
      <c r="M71" s="2">
        <v>5</v>
      </c>
      <c r="N71" s="2">
        <v>4.7</v>
      </c>
      <c r="R71" s="4" t="s">
        <v>544</v>
      </c>
      <c r="S71" s="4">
        <v>-1387350.5118474145</v>
      </c>
      <c r="T71" s="4">
        <v>2040032.1484242871</v>
      </c>
      <c r="U71" s="4">
        <v>-0.6800630631821164</v>
      </c>
      <c r="V71" s="4">
        <v>0.49735808586617491</v>
      </c>
      <c r="W71" s="4">
        <v>-5413424.1087887082</v>
      </c>
      <c r="X71" s="4">
        <v>2638723.0850938791</v>
      </c>
      <c r="Y71" s="4">
        <v>-5413424.1087887082</v>
      </c>
      <c r="Z71" s="4">
        <v>2638723.0850938791</v>
      </c>
    </row>
    <row r="72" spans="1:26" x14ac:dyDescent="0.3">
      <c r="A72">
        <v>2012</v>
      </c>
      <c r="B72" t="s">
        <v>266</v>
      </c>
      <c r="C72" t="s">
        <v>276</v>
      </c>
      <c r="D72" s="2">
        <v>1603521.007</v>
      </c>
      <c r="E72" s="2">
        <v>1121878.5220000001</v>
      </c>
      <c r="F72" s="2">
        <v>2725399.5290000001</v>
      </c>
      <c r="G72" s="2">
        <v>-481642.48499999987</v>
      </c>
      <c r="H72" s="2">
        <v>578.30200000000002</v>
      </c>
      <c r="I72" s="2">
        <v>6766.1030000000001</v>
      </c>
      <c r="J72" s="2">
        <v>2.8</v>
      </c>
      <c r="K72" s="2">
        <v>1.3</v>
      </c>
      <c r="L72" s="2">
        <v>3.3</v>
      </c>
      <c r="M72" s="2">
        <v>2.7</v>
      </c>
      <c r="N72" s="2">
        <v>2.9</v>
      </c>
    </row>
    <row r="73" spans="1:26" x14ac:dyDescent="0.3">
      <c r="A73">
        <v>2012</v>
      </c>
      <c r="B73" t="s">
        <v>268</v>
      </c>
      <c r="C73" t="s">
        <v>276</v>
      </c>
      <c r="D73" s="2">
        <v>104180411.48800001</v>
      </c>
      <c r="E73" s="2">
        <v>98824503.708000004</v>
      </c>
      <c r="F73" s="2">
        <v>203004915.19600001</v>
      </c>
      <c r="G73" s="2">
        <v>-5355907.7800000012</v>
      </c>
      <c r="H73" s="2">
        <v>7574.43</v>
      </c>
      <c r="I73" s="2">
        <v>52998.213000000003</v>
      </c>
      <c r="J73" s="2">
        <v>5.3</v>
      </c>
      <c r="K73" s="2">
        <v>3.5</v>
      </c>
      <c r="L73" s="2">
        <v>5.4</v>
      </c>
      <c r="M73" s="2">
        <v>6.2</v>
      </c>
      <c r="N73" s="2">
        <v>5.0999999999999996</v>
      </c>
    </row>
    <row r="74" spans="1:26" x14ac:dyDescent="0.3">
      <c r="A74">
        <v>2012</v>
      </c>
      <c r="B74" t="s">
        <v>271</v>
      </c>
      <c r="C74" t="s">
        <v>276</v>
      </c>
      <c r="D74" s="2">
        <v>24470606.056000002</v>
      </c>
      <c r="E74" s="2">
        <v>17007445.91</v>
      </c>
      <c r="F74" s="2">
        <v>41478051.966000006</v>
      </c>
      <c r="G74" s="2">
        <v>-7463160.1460000016</v>
      </c>
      <c r="H74" s="2">
        <v>4137.58</v>
      </c>
      <c r="I74" s="2">
        <v>10886.668</v>
      </c>
      <c r="J74" s="2">
        <v>5.5</v>
      </c>
      <c r="K74" s="2">
        <v>4.5999999999999996</v>
      </c>
      <c r="L74" s="2">
        <v>5.0999999999999996</v>
      </c>
      <c r="M74" s="2">
        <v>6.2</v>
      </c>
      <c r="N74" s="2">
        <v>5.4</v>
      </c>
    </row>
    <row r="75" spans="1:26" x14ac:dyDescent="0.3">
      <c r="A75">
        <v>2012</v>
      </c>
      <c r="B75" t="s">
        <v>272</v>
      </c>
      <c r="C75" t="s">
        <v>276</v>
      </c>
      <c r="D75" s="2">
        <v>6044147.3720000004</v>
      </c>
      <c r="E75" s="2">
        <v>2357493.2480000001</v>
      </c>
      <c r="F75" s="2">
        <v>8401640.620000001</v>
      </c>
      <c r="G75" s="2">
        <v>-3686654.1240000003</v>
      </c>
      <c r="H75" s="2">
        <v>755.41600000000005</v>
      </c>
      <c r="I75" s="2">
        <v>36306.796000000002</v>
      </c>
      <c r="J75" s="2">
        <v>3.3</v>
      </c>
      <c r="K75" s="2">
        <v>2.2000000000000002</v>
      </c>
      <c r="L75" s="2">
        <v>3.9</v>
      </c>
      <c r="M75" s="2">
        <v>4.2</v>
      </c>
      <c r="N75" s="2">
        <v>3.4</v>
      </c>
    </row>
    <row r="76" spans="1:26" x14ac:dyDescent="0.3">
      <c r="A76">
        <v>2012</v>
      </c>
      <c r="B76" t="s">
        <v>273</v>
      </c>
      <c r="C76" t="s">
        <v>276</v>
      </c>
      <c r="D76" s="2">
        <v>11715589.143999999</v>
      </c>
      <c r="E76" s="2">
        <v>5547229.2000000002</v>
      </c>
      <c r="F76" s="2">
        <v>17262818.344000001</v>
      </c>
      <c r="G76" s="2">
        <v>-6168359.9439999992</v>
      </c>
      <c r="H76" s="2">
        <v>882.47900000000004</v>
      </c>
      <c r="I76" s="2">
        <v>49082.997000000003</v>
      </c>
      <c r="J76" s="2">
        <v>3.2</v>
      </c>
      <c r="K76" s="2">
        <v>3.3</v>
      </c>
      <c r="L76" s="2">
        <v>3.3</v>
      </c>
      <c r="M76" s="2">
        <v>3.5</v>
      </c>
      <c r="N76" s="2">
        <v>3.1</v>
      </c>
    </row>
    <row r="77" spans="1:26" x14ac:dyDescent="0.3">
      <c r="A77">
        <v>2012</v>
      </c>
      <c r="B77" t="s">
        <v>274</v>
      </c>
      <c r="C77" t="s">
        <v>276</v>
      </c>
      <c r="D77" s="2">
        <v>8805152.7379999999</v>
      </c>
      <c r="E77" s="2">
        <v>9364652.6980000008</v>
      </c>
      <c r="F77" s="2">
        <v>18169805.436000001</v>
      </c>
      <c r="G77" s="2">
        <v>559499.96000000089</v>
      </c>
      <c r="H77" s="2">
        <v>1724.71</v>
      </c>
      <c r="I77" s="2">
        <v>14699.937</v>
      </c>
      <c r="J77" s="2">
        <v>3.2</v>
      </c>
      <c r="K77" s="2">
        <v>2.9</v>
      </c>
      <c r="L77" s="2">
        <v>4.0999999999999996</v>
      </c>
      <c r="M77" s="2">
        <v>2.9</v>
      </c>
      <c r="N77" s="2">
        <v>3.9</v>
      </c>
    </row>
    <row r="78" spans="1:26" x14ac:dyDescent="0.3">
      <c r="A78">
        <v>2012</v>
      </c>
      <c r="B78" t="s">
        <v>275</v>
      </c>
      <c r="C78" t="s">
        <v>276</v>
      </c>
      <c r="D78" s="2">
        <v>4400000</v>
      </c>
      <c r="E78" s="2">
        <v>3882429.094</v>
      </c>
      <c r="F78" s="2">
        <v>8282429.0940000005</v>
      </c>
      <c r="G78" s="2">
        <v>-517570.90599999996</v>
      </c>
      <c r="H78" s="2">
        <v>1310.3699999999999</v>
      </c>
      <c r="I78" s="2">
        <v>14710.825999999999</v>
      </c>
      <c r="J78" s="2">
        <v>3.2</v>
      </c>
      <c r="K78" s="2">
        <v>2.4</v>
      </c>
      <c r="L78" s="2">
        <v>4.4000000000000004</v>
      </c>
      <c r="M78" s="2">
        <v>3.4</v>
      </c>
      <c r="N78" s="2">
        <v>3.2</v>
      </c>
    </row>
    <row r="79" spans="1:26" x14ac:dyDescent="0.3">
      <c r="A79">
        <v>2014</v>
      </c>
      <c r="B79" t="s">
        <v>225</v>
      </c>
      <c r="C79" t="s">
        <v>276</v>
      </c>
      <c r="D79" s="2">
        <v>28753499.329</v>
      </c>
      <c r="E79" s="2">
        <v>58672369.189999998</v>
      </c>
      <c r="F79" s="2">
        <v>87425868.518999994</v>
      </c>
      <c r="G79" s="2">
        <v>29918869.860999998</v>
      </c>
      <c r="H79" s="2">
        <v>5625.74</v>
      </c>
      <c r="I79" s="2">
        <v>26920.466</v>
      </c>
      <c r="J79" s="2">
        <v>3</v>
      </c>
      <c r="K79" s="2">
        <v>2.2000000000000002</v>
      </c>
      <c r="L79" s="2">
        <v>2.6</v>
      </c>
      <c r="M79" s="2">
        <v>3.8</v>
      </c>
      <c r="N79" s="2">
        <v>2.9</v>
      </c>
    </row>
    <row r="80" spans="1:26" x14ac:dyDescent="0.3">
      <c r="A80">
        <v>2014</v>
      </c>
      <c r="B80" t="s">
        <v>226</v>
      </c>
      <c r="C80" t="s">
        <v>276</v>
      </c>
      <c r="D80" s="2">
        <v>3703725.3289999999</v>
      </c>
      <c r="E80" s="2">
        <v>2559946</v>
      </c>
      <c r="F80" s="2">
        <v>6263671.3289999999</v>
      </c>
      <c r="G80" s="2">
        <v>-1143779.3289999999</v>
      </c>
      <c r="H80" s="2">
        <v>946.49800000000005</v>
      </c>
      <c r="I80" s="2">
        <v>10286.712</v>
      </c>
      <c r="J80" s="2">
        <v>2.6</v>
      </c>
      <c r="K80" s="2">
        <v>2.6</v>
      </c>
      <c r="L80" s="2">
        <v>4.3</v>
      </c>
      <c r="M80" s="2">
        <v>4.2</v>
      </c>
      <c r="N80" s="2">
        <v>3.6</v>
      </c>
    </row>
    <row r="81" spans="1:14" x14ac:dyDescent="0.3">
      <c r="A81">
        <v>2014</v>
      </c>
      <c r="B81" t="s">
        <v>227</v>
      </c>
      <c r="C81" t="s">
        <v>276</v>
      </c>
      <c r="D81" s="2">
        <v>7830451.2529999996</v>
      </c>
      <c r="E81" s="2">
        <v>7915468.1789999995</v>
      </c>
      <c r="F81" s="2">
        <v>15745919.432</v>
      </c>
      <c r="G81" s="2">
        <v>85016.925999999978</v>
      </c>
      <c r="H81" s="2">
        <v>7497.69</v>
      </c>
      <c r="I81" s="2">
        <v>2168.5729999999999</v>
      </c>
      <c r="J81" s="2">
        <v>5.2</v>
      </c>
      <c r="K81" s="2">
        <v>3.4</v>
      </c>
      <c r="L81" s="2">
        <v>4.8</v>
      </c>
      <c r="M81" s="2">
        <v>4.9000000000000004</v>
      </c>
      <c r="N81" s="2">
        <v>4.5999999999999996</v>
      </c>
    </row>
    <row r="82" spans="1:14" x14ac:dyDescent="0.3">
      <c r="A82">
        <v>2014</v>
      </c>
      <c r="B82" t="s">
        <v>228</v>
      </c>
      <c r="C82" t="s">
        <v>276</v>
      </c>
      <c r="D82" s="2">
        <v>3575097.344</v>
      </c>
      <c r="E82" s="2">
        <v>2452675.1740000001</v>
      </c>
      <c r="F82" s="2">
        <v>6027772.5180000002</v>
      </c>
      <c r="G82" s="2">
        <v>-1122422.17</v>
      </c>
      <c r="H82" s="2">
        <v>704.98400000000004</v>
      </c>
      <c r="I82" s="2">
        <v>17585.976999999999</v>
      </c>
      <c r="J82" s="2">
        <v>3.3</v>
      </c>
      <c r="K82" s="2">
        <v>2.1</v>
      </c>
      <c r="L82" s="2">
        <v>3.9</v>
      </c>
      <c r="M82" s="2">
        <v>3.7</v>
      </c>
      <c r="N82" s="2">
        <v>3.3</v>
      </c>
    </row>
    <row r="83" spans="1:14" x14ac:dyDescent="0.3">
      <c r="A83">
        <v>2014</v>
      </c>
      <c r="B83" t="s">
        <v>229</v>
      </c>
      <c r="C83" t="s">
        <v>276</v>
      </c>
      <c r="D83" s="2">
        <v>769252</v>
      </c>
      <c r="E83" s="2">
        <v>141500.682</v>
      </c>
      <c r="F83" s="2">
        <v>910752.68200000003</v>
      </c>
      <c r="G83" s="2">
        <v>-627751.31799999997</v>
      </c>
      <c r="H83" s="2">
        <v>296.18599999999998</v>
      </c>
      <c r="I83" s="2">
        <v>9891.7900000000009</v>
      </c>
      <c r="J83" s="2">
        <v>2.5</v>
      </c>
      <c r="K83" s="2">
        <v>0</v>
      </c>
      <c r="L83" s="2">
        <v>2.5</v>
      </c>
      <c r="M83" s="2">
        <v>2.6</v>
      </c>
      <c r="N83" s="2">
        <v>2.5</v>
      </c>
    </row>
    <row r="84" spans="1:14" x14ac:dyDescent="0.3">
      <c r="A84">
        <v>2014</v>
      </c>
      <c r="B84" t="s">
        <v>231</v>
      </c>
      <c r="C84" t="s">
        <v>276</v>
      </c>
      <c r="D84" s="2">
        <v>7561138.5199999996</v>
      </c>
      <c r="E84" s="2">
        <v>5159519.5290000001</v>
      </c>
      <c r="F84" s="2">
        <v>12720658.048999999</v>
      </c>
      <c r="G84" s="2">
        <v>-2401618.9909999995</v>
      </c>
      <c r="H84" s="2">
        <v>1552.47</v>
      </c>
      <c r="I84" s="2">
        <v>22239.903999999999</v>
      </c>
      <c r="J84" s="2">
        <v>3.8</v>
      </c>
      <c r="K84" s="2">
        <v>3.2</v>
      </c>
      <c r="L84" s="2">
        <v>3.9</v>
      </c>
      <c r="M84" s="2">
        <v>4.2</v>
      </c>
      <c r="N84" s="2">
        <v>3.8</v>
      </c>
    </row>
    <row r="85" spans="1:14" x14ac:dyDescent="0.3">
      <c r="A85">
        <v>2014</v>
      </c>
      <c r="B85" t="s">
        <v>233</v>
      </c>
      <c r="C85" t="s">
        <v>276</v>
      </c>
      <c r="D85" s="2">
        <v>4400000</v>
      </c>
      <c r="E85" s="2">
        <v>4193728.1140000001</v>
      </c>
      <c r="F85" s="2">
        <v>8593728.1140000001</v>
      </c>
      <c r="G85" s="2">
        <v>-206271.88599999994</v>
      </c>
      <c r="H85" s="2">
        <v>1241</v>
      </c>
      <c r="I85" s="2">
        <v>13569.438</v>
      </c>
      <c r="J85" s="2">
        <v>3.8</v>
      </c>
      <c r="K85" s="2">
        <v>0</v>
      </c>
      <c r="L85" s="2">
        <v>2.9</v>
      </c>
      <c r="M85" s="2">
        <v>3.9</v>
      </c>
      <c r="N85" s="2">
        <v>3.5</v>
      </c>
    </row>
    <row r="86" spans="1:14" x14ac:dyDescent="0.3">
      <c r="A86">
        <v>2014</v>
      </c>
      <c r="B86" t="s">
        <v>236</v>
      </c>
      <c r="C86" t="s">
        <v>276</v>
      </c>
      <c r="D86" s="2">
        <v>11177660.086999999</v>
      </c>
      <c r="E86" s="2">
        <v>12985053.43</v>
      </c>
      <c r="F86" s="2">
        <v>24162713.516999997</v>
      </c>
      <c r="G86" s="2">
        <v>1807393.3430000003</v>
      </c>
      <c r="H86" s="2">
        <v>1528.19</v>
      </c>
      <c r="I86" s="2">
        <v>22531.35</v>
      </c>
      <c r="J86" s="2">
        <v>3.9</v>
      </c>
      <c r="K86" s="2">
        <v>2.8</v>
      </c>
      <c r="L86" s="2">
        <v>5.0999999999999996</v>
      </c>
      <c r="M86" s="2">
        <v>4.8</v>
      </c>
      <c r="N86" s="2">
        <v>4</v>
      </c>
    </row>
    <row r="87" spans="1:14" x14ac:dyDescent="0.3">
      <c r="A87">
        <v>2014</v>
      </c>
      <c r="B87" t="s">
        <v>239</v>
      </c>
      <c r="C87" t="s">
        <v>276</v>
      </c>
      <c r="D87" s="2">
        <v>71337744.441</v>
      </c>
      <c r="E87" s="2">
        <v>26812195.958000001</v>
      </c>
      <c r="F87" s="2">
        <v>98149940.399000004</v>
      </c>
      <c r="G87" s="2">
        <v>-44525548.482999995</v>
      </c>
      <c r="H87" s="2">
        <v>3524.42</v>
      </c>
      <c r="I87" s="2">
        <v>91812.566000000006</v>
      </c>
      <c r="J87" s="2">
        <v>5.0999999999999996</v>
      </c>
      <c r="K87" s="2">
        <v>4.2</v>
      </c>
      <c r="L87" s="2">
        <v>4.9000000000000004</v>
      </c>
      <c r="M87" s="2">
        <v>6.2</v>
      </c>
      <c r="N87" s="2">
        <v>5.0999999999999996</v>
      </c>
    </row>
    <row r="88" spans="1:14" x14ac:dyDescent="0.3">
      <c r="A88">
        <v>2014</v>
      </c>
      <c r="B88" t="s">
        <v>429</v>
      </c>
      <c r="C88" t="s">
        <v>276</v>
      </c>
      <c r="D88" s="2">
        <v>15551014.24</v>
      </c>
      <c r="E88" s="2">
        <v>3427375.0550000002</v>
      </c>
      <c r="F88" s="2">
        <v>18978389.295000002</v>
      </c>
      <c r="G88" s="2">
        <v>-12123639.185000001</v>
      </c>
      <c r="H88" s="2">
        <v>613.101</v>
      </c>
      <c r="I88" s="2">
        <v>97366.774000000005</v>
      </c>
      <c r="J88" s="2">
        <v>4.5999999999999996</v>
      </c>
      <c r="K88" s="2">
        <v>2.2000000000000002</v>
      </c>
      <c r="L88" s="2">
        <v>4.9000000000000004</v>
      </c>
      <c r="M88" s="2">
        <v>6.2</v>
      </c>
      <c r="N88" s="2">
        <v>4.5</v>
      </c>
    </row>
    <row r="89" spans="1:14" x14ac:dyDescent="0.3">
      <c r="A89">
        <v>2014</v>
      </c>
      <c r="B89" t="s">
        <v>242</v>
      </c>
      <c r="C89" t="s">
        <v>276</v>
      </c>
      <c r="D89" s="2">
        <v>4055305.4070000001</v>
      </c>
      <c r="E89" s="2">
        <v>9158299.6799999997</v>
      </c>
      <c r="F89" s="2">
        <v>13213605.086999999</v>
      </c>
      <c r="G89" s="2">
        <v>5102994.273</v>
      </c>
      <c r="H89" s="2">
        <v>9746.7800000000007</v>
      </c>
      <c r="I89" s="2">
        <v>1875.713</v>
      </c>
      <c r="J89" s="2">
        <v>2.4</v>
      </c>
      <c r="K89" s="2">
        <v>2.4</v>
      </c>
      <c r="L89" s="2">
        <v>3.1</v>
      </c>
      <c r="M89" s="2">
        <v>3.6</v>
      </c>
      <c r="N89" s="2">
        <v>2.9</v>
      </c>
    </row>
    <row r="90" spans="1:14" x14ac:dyDescent="0.3">
      <c r="A90">
        <v>2014</v>
      </c>
      <c r="B90" t="s">
        <v>243</v>
      </c>
      <c r="C90" t="s">
        <v>276</v>
      </c>
      <c r="D90" s="2">
        <v>387202.31300000002</v>
      </c>
      <c r="E90" s="2">
        <v>103937.308</v>
      </c>
      <c r="F90" s="2">
        <v>491139.62100000004</v>
      </c>
      <c r="G90" s="2">
        <v>-283265.005</v>
      </c>
      <c r="H90" s="2">
        <v>656.49699999999996</v>
      </c>
      <c r="I90" s="2">
        <v>1917.8520000000001</v>
      </c>
      <c r="J90" s="2">
        <v>5.7</v>
      </c>
      <c r="K90" s="2">
        <v>0</v>
      </c>
      <c r="L90" s="2">
        <v>5.0999999999999996</v>
      </c>
      <c r="M90" s="2">
        <v>5.6</v>
      </c>
      <c r="N90" s="2">
        <v>5.5</v>
      </c>
    </row>
    <row r="91" spans="1:14" x14ac:dyDescent="0.3">
      <c r="A91">
        <v>2014</v>
      </c>
      <c r="B91" t="s">
        <v>250</v>
      </c>
      <c r="C91" t="s">
        <v>276</v>
      </c>
      <c r="D91" s="2">
        <v>14600200</v>
      </c>
      <c r="E91" s="2">
        <v>12398019.630999999</v>
      </c>
      <c r="F91" s="2">
        <v>26998219.630999997</v>
      </c>
      <c r="G91" s="2">
        <v>-2202180.3690000009</v>
      </c>
      <c r="H91" s="2">
        <v>1962.66</v>
      </c>
      <c r="I91" s="2">
        <v>26962.562999999998</v>
      </c>
      <c r="J91" s="2">
        <v>4.0999999999999996</v>
      </c>
      <c r="K91" s="2">
        <v>1.8</v>
      </c>
      <c r="L91" s="2">
        <v>5.3</v>
      </c>
      <c r="M91" s="2">
        <v>5.6</v>
      </c>
      <c r="N91" s="2">
        <v>4</v>
      </c>
    </row>
    <row r="92" spans="1:14" x14ac:dyDescent="0.3">
      <c r="A92">
        <v>2014</v>
      </c>
      <c r="B92" t="s">
        <v>244</v>
      </c>
      <c r="C92" t="s">
        <v>276</v>
      </c>
      <c r="D92" s="2">
        <v>2509210.1469999999</v>
      </c>
      <c r="E92" s="2">
        <v>1946667.591</v>
      </c>
      <c r="F92" s="2">
        <v>4455877.7379999999</v>
      </c>
      <c r="G92" s="2">
        <v>-562542.55599999987</v>
      </c>
      <c r="H92" s="2">
        <v>729.798</v>
      </c>
      <c r="I92" s="2">
        <v>11805.509</v>
      </c>
      <c r="J92" s="2">
        <v>1.9</v>
      </c>
      <c r="K92" s="2">
        <v>0</v>
      </c>
      <c r="L92" s="2">
        <v>2.9</v>
      </c>
      <c r="M92" s="2">
        <v>2.5</v>
      </c>
      <c r="N92" s="2">
        <v>2.1</v>
      </c>
    </row>
    <row r="93" spans="1:14" x14ac:dyDescent="0.3">
      <c r="A93">
        <v>2014</v>
      </c>
      <c r="B93" t="s">
        <v>438</v>
      </c>
      <c r="C93" t="s">
        <v>276</v>
      </c>
      <c r="D93" s="2">
        <v>5835517.2779999999</v>
      </c>
      <c r="E93" s="2">
        <v>1451988.3370000001</v>
      </c>
      <c r="F93" s="2">
        <v>7287505.6150000002</v>
      </c>
      <c r="G93" s="2">
        <v>-4383528.9409999996</v>
      </c>
      <c r="H93" s="2">
        <v>4953.22</v>
      </c>
      <c r="I93" s="2">
        <v>2862.087</v>
      </c>
      <c r="J93" s="2">
        <v>3.7</v>
      </c>
      <c r="K93" s="2">
        <v>0</v>
      </c>
      <c r="L93" s="2">
        <v>4.9000000000000004</v>
      </c>
      <c r="M93" s="2">
        <v>4.9000000000000004</v>
      </c>
      <c r="N93" s="2">
        <v>4.2</v>
      </c>
    </row>
    <row r="94" spans="1:14" x14ac:dyDescent="0.3">
      <c r="A94">
        <v>2014</v>
      </c>
      <c r="B94" t="s">
        <v>246</v>
      </c>
      <c r="C94" t="s">
        <v>276</v>
      </c>
      <c r="D94" s="2">
        <v>18418615.789999999</v>
      </c>
      <c r="E94" s="2">
        <v>5948626.943</v>
      </c>
      <c r="F94" s="2">
        <v>24367242.732999999</v>
      </c>
      <c r="G94" s="2">
        <v>-12469988.846999999</v>
      </c>
      <c r="H94" s="2">
        <v>1431.32</v>
      </c>
      <c r="I94" s="2">
        <v>46024.25</v>
      </c>
      <c r="J94" s="2">
        <v>4.3</v>
      </c>
      <c r="K94" s="2">
        <v>2.8</v>
      </c>
      <c r="L94" s="2">
        <v>4.5</v>
      </c>
      <c r="M94" s="2">
        <v>5.9</v>
      </c>
      <c r="N94" s="2">
        <v>4.4000000000000004</v>
      </c>
    </row>
    <row r="95" spans="1:14" x14ac:dyDescent="0.3">
      <c r="A95">
        <v>2014</v>
      </c>
      <c r="B95" t="s">
        <v>247</v>
      </c>
      <c r="C95" t="s">
        <v>276</v>
      </c>
      <c r="D95" s="2">
        <v>2207265.7280000001</v>
      </c>
      <c r="E95" s="2">
        <v>818116.23300000001</v>
      </c>
      <c r="F95" s="2">
        <v>3025381.9610000001</v>
      </c>
      <c r="G95" s="2">
        <v>-1389149.4950000001</v>
      </c>
      <c r="H95" s="2">
        <v>1336.39</v>
      </c>
      <c r="I95" s="2">
        <v>2145.7849999999999</v>
      </c>
      <c r="J95" s="2">
        <v>3.1</v>
      </c>
      <c r="K95" s="2">
        <v>2.2999999999999998</v>
      </c>
      <c r="L95" s="2">
        <v>0</v>
      </c>
      <c r="M95" s="2">
        <v>3.5</v>
      </c>
      <c r="N95" s="2">
        <v>3</v>
      </c>
    </row>
    <row r="96" spans="1:14" x14ac:dyDescent="0.3">
      <c r="A96">
        <v>2014</v>
      </c>
      <c r="B96" t="s">
        <v>248</v>
      </c>
      <c r="C96" t="s">
        <v>276</v>
      </c>
      <c r="D96" s="2">
        <v>18994049.344999999</v>
      </c>
      <c r="E96" s="2">
        <v>20826000</v>
      </c>
      <c r="F96" s="2">
        <v>39820049.344999999</v>
      </c>
      <c r="G96" s="2">
        <v>1831950.6550000012</v>
      </c>
      <c r="H96" s="2">
        <v>3876.41</v>
      </c>
      <c r="I96" s="2">
        <v>6204.1080000000002</v>
      </c>
      <c r="J96" s="2">
        <v>2.1</v>
      </c>
      <c r="K96" s="2">
        <v>0</v>
      </c>
      <c r="L96" s="2">
        <v>2.6</v>
      </c>
      <c r="M96" s="2">
        <v>2.4</v>
      </c>
      <c r="N96" s="2">
        <v>1.6</v>
      </c>
    </row>
    <row r="97" spans="1:14" x14ac:dyDescent="0.3">
      <c r="A97">
        <v>2014</v>
      </c>
      <c r="B97" t="s">
        <v>252</v>
      </c>
      <c r="C97" t="s">
        <v>276</v>
      </c>
      <c r="D97" s="2">
        <v>3354796.0219999999</v>
      </c>
      <c r="E97" s="2">
        <v>2243189.6469999999</v>
      </c>
      <c r="F97" s="2">
        <v>5597985.6689999998</v>
      </c>
      <c r="G97" s="2">
        <v>-1111606.375</v>
      </c>
      <c r="H97" s="2">
        <v>452.81</v>
      </c>
      <c r="I97" s="2">
        <v>23589.800999999999</v>
      </c>
      <c r="J97" s="2">
        <v>3.5</v>
      </c>
      <c r="K97" s="2">
        <v>1.8</v>
      </c>
      <c r="L97" s="2">
        <v>3.6</v>
      </c>
      <c r="M97" s="2">
        <v>3.6</v>
      </c>
      <c r="N97" s="2">
        <v>3.1</v>
      </c>
    </row>
    <row r="98" spans="1:14" x14ac:dyDescent="0.3">
      <c r="A98">
        <v>2014</v>
      </c>
      <c r="B98" t="s">
        <v>253</v>
      </c>
      <c r="C98" t="s">
        <v>276</v>
      </c>
      <c r="D98" s="2">
        <v>2774368.0380000002</v>
      </c>
      <c r="E98" s="2">
        <v>1341897.6810000001</v>
      </c>
      <c r="F98" s="2">
        <v>4116265.7190000005</v>
      </c>
      <c r="G98" s="2">
        <v>-1432470.3570000001</v>
      </c>
      <c r="H98" s="2">
        <v>343.97899999999998</v>
      </c>
      <c r="I98" s="2">
        <v>17068.838</v>
      </c>
      <c r="J98" s="2">
        <v>4.5999999999999996</v>
      </c>
      <c r="K98" s="2">
        <v>2.9</v>
      </c>
      <c r="L98" s="2">
        <v>4.9000000000000004</v>
      </c>
      <c r="M98" s="2">
        <v>4.0999999999999996</v>
      </c>
      <c r="N98" s="2">
        <v>4.0999999999999996</v>
      </c>
    </row>
    <row r="99" spans="1:14" x14ac:dyDescent="0.3">
      <c r="A99">
        <v>2014</v>
      </c>
      <c r="B99" t="s">
        <v>254</v>
      </c>
      <c r="C99" t="s">
        <v>276</v>
      </c>
      <c r="D99" s="2">
        <v>3743126.3429999999</v>
      </c>
      <c r="E99" s="2">
        <v>2791717.4939999999</v>
      </c>
      <c r="F99" s="2">
        <v>6534843.8369999994</v>
      </c>
      <c r="G99" s="2">
        <v>-951408.84899999993</v>
      </c>
      <c r="H99" s="2">
        <v>872.02700000000004</v>
      </c>
      <c r="I99" s="2">
        <v>16962.846000000001</v>
      </c>
      <c r="J99" s="2">
        <v>3.8</v>
      </c>
      <c r="K99" s="2">
        <v>2.9</v>
      </c>
      <c r="L99" s="2">
        <v>4.3</v>
      </c>
      <c r="M99" s="2">
        <v>4.0999999999999996</v>
      </c>
      <c r="N99" s="2">
        <v>3.8</v>
      </c>
    </row>
    <row r="100" spans="1:14" x14ac:dyDescent="0.3">
      <c r="A100">
        <v>2014</v>
      </c>
      <c r="B100" t="s">
        <v>255</v>
      </c>
      <c r="C100" t="s">
        <v>276</v>
      </c>
      <c r="D100" s="2">
        <v>2646300</v>
      </c>
      <c r="E100" s="2">
        <v>2139810.5630000001</v>
      </c>
      <c r="F100" s="2">
        <v>4786110.5630000001</v>
      </c>
      <c r="G100" s="2">
        <v>-506489.43699999992</v>
      </c>
      <c r="H100" s="2">
        <v>1326.67</v>
      </c>
      <c r="I100" s="2">
        <v>4063.92</v>
      </c>
      <c r="J100" s="2">
        <v>3.2</v>
      </c>
      <c r="K100" s="2">
        <v>2.8</v>
      </c>
      <c r="L100" s="2">
        <v>4.3</v>
      </c>
      <c r="M100" s="2">
        <v>3.2</v>
      </c>
      <c r="N100" s="2">
        <v>3.4</v>
      </c>
    </row>
    <row r="101" spans="1:14" x14ac:dyDescent="0.3">
      <c r="A101">
        <v>2014</v>
      </c>
      <c r="B101" t="s">
        <v>256</v>
      </c>
      <c r="C101" t="s">
        <v>276</v>
      </c>
      <c r="D101" s="2">
        <v>5607223.1569999997</v>
      </c>
      <c r="E101" s="2">
        <v>3093874.6940000001</v>
      </c>
      <c r="F101" s="2">
        <v>8701097.8509999998</v>
      </c>
      <c r="G101" s="2">
        <v>-2513348.4629999995</v>
      </c>
      <c r="H101" s="2">
        <v>10151.73</v>
      </c>
      <c r="I101" s="2">
        <v>1257.2190000000001</v>
      </c>
      <c r="J101" s="2">
        <v>5.4</v>
      </c>
      <c r="K101" s="2">
        <v>0</v>
      </c>
      <c r="L101" s="2">
        <v>5.3</v>
      </c>
      <c r="M101" s="2">
        <v>6.2</v>
      </c>
      <c r="N101" s="2">
        <v>5.6</v>
      </c>
    </row>
    <row r="102" spans="1:14" x14ac:dyDescent="0.3">
      <c r="A102">
        <v>2014</v>
      </c>
      <c r="B102" t="s">
        <v>258</v>
      </c>
      <c r="C102" t="s">
        <v>276</v>
      </c>
      <c r="D102" s="2">
        <v>8743074.2589999996</v>
      </c>
      <c r="E102" s="2">
        <v>4725331.3619999997</v>
      </c>
      <c r="F102" s="2">
        <v>13468405.620999999</v>
      </c>
      <c r="G102" s="2">
        <v>-4017742.8969999999</v>
      </c>
      <c r="H102" s="2">
        <v>619.90700000000004</v>
      </c>
      <c r="I102" s="2">
        <v>27212.382000000001</v>
      </c>
      <c r="J102" s="2">
        <v>3.5</v>
      </c>
      <c r="K102" s="2">
        <v>2.6</v>
      </c>
      <c r="L102" s="2">
        <v>4.2</v>
      </c>
      <c r="M102" s="2">
        <v>4.5</v>
      </c>
      <c r="N102" s="2">
        <v>3.7</v>
      </c>
    </row>
    <row r="103" spans="1:14" x14ac:dyDescent="0.3">
      <c r="A103">
        <v>2014</v>
      </c>
      <c r="B103" t="s">
        <v>259</v>
      </c>
      <c r="C103" t="s">
        <v>276</v>
      </c>
      <c r="D103" s="2">
        <v>8530994.3499999996</v>
      </c>
      <c r="E103" s="2">
        <v>4612060</v>
      </c>
      <c r="F103" s="2">
        <v>13143054.35</v>
      </c>
      <c r="G103" s="2">
        <v>-3918934.3499999996</v>
      </c>
      <c r="H103" s="2">
        <v>5717.76</v>
      </c>
      <c r="I103" s="2">
        <v>2370.9920000000002</v>
      </c>
      <c r="J103" s="2">
        <v>5.4</v>
      </c>
      <c r="K103" s="2">
        <v>4.2</v>
      </c>
      <c r="L103" s="2">
        <v>6.5</v>
      </c>
      <c r="M103" s="2">
        <v>5.2</v>
      </c>
      <c r="N103" s="2">
        <v>5.3</v>
      </c>
    </row>
    <row r="104" spans="1:14" x14ac:dyDescent="0.3">
      <c r="A104">
        <v>2014</v>
      </c>
      <c r="B104" t="s">
        <v>450</v>
      </c>
      <c r="C104" t="s">
        <v>276</v>
      </c>
      <c r="D104" s="2">
        <v>6945800</v>
      </c>
      <c r="E104" s="2">
        <v>4973501.4340000004</v>
      </c>
      <c r="F104" s="2">
        <v>11919301.434</v>
      </c>
      <c r="G104" s="2">
        <v>-1972298.5659999996</v>
      </c>
      <c r="H104" s="2">
        <v>1975.47</v>
      </c>
      <c r="I104" s="2">
        <v>6013.9970000000003</v>
      </c>
      <c r="J104" s="2">
        <v>3.6</v>
      </c>
      <c r="K104" s="2">
        <v>0</v>
      </c>
      <c r="L104" s="2">
        <v>3.2</v>
      </c>
      <c r="M104" s="2">
        <v>3.7</v>
      </c>
      <c r="N104" s="2">
        <v>3.3</v>
      </c>
    </row>
    <row r="105" spans="1:14" x14ac:dyDescent="0.3">
      <c r="A105">
        <v>2014</v>
      </c>
      <c r="B105" t="s">
        <v>260</v>
      </c>
      <c r="C105" t="s">
        <v>276</v>
      </c>
      <c r="D105" s="2">
        <v>2151091.9649999999</v>
      </c>
      <c r="E105" s="2">
        <v>1444502</v>
      </c>
      <c r="F105" s="2">
        <v>3595593.9649999999</v>
      </c>
      <c r="G105" s="2">
        <v>-706589.96499999985</v>
      </c>
      <c r="H105" s="2">
        <v>481.61200000000002</v>
      </c>
      <c r="I105" s="2">
        <v>19148.219000000001</v>
      </c>
      <c r="J105" s="2">
        <v>3.4</v>
      </c>
      <c r="K105" s="2">
        <v>2.6</v>
      </c>
      <c r="L105" s="2">
        <v>3.4</v>
      </c>
      <c r="M105" s="2">
        <v>3.4</v>
      </c>
      <c r="N105" s="2">
        <v>3</v>
      </c>
    </row>
    <row r="106" spans="1:14" x14ac:dyDescent="0.3">
      <c r="A106">
        <v>2014</v>
      </c>
      <c r="B106" t="s">
        <v>261</v>
      </c>
      <c r="C106" t="s">
        <v>276</v>
      </c>
      <c r="D106" s="2">
        <v>58300000</v>
      </c>
      <c r="E106" s="2">
        <v>102878499.711</v>
      </c>
      <c r="F106" s="2">
        <v>161178499.711</v>
      </c>
      <c r="G106" s="2">
        <v>44578499.710999995</v>
      </c>
      <c r="H106" s="2">
        <v>3268.39</v>
      </c>
      <c r="I106" s="2">
        <v>176460.50200000001</v>
      </c>
      <c r="J106" s="2">
        <v>3.4</v>
      </c>
      <c r="K106" s="2">
        <v>1.9</v>
      </c>
      <c r="L106" s="2">
        <v>3.6</v>
      </c>
      <c r="M106" s="2">
        <v>4.8</v>
      </c>
      <c r="N106" s="2">
        <v>3.4</v>
      </c>
    </row>
    <row r="107" spans="1:14" x14ac:dyDescent="0.3">
      <c r="A107">
        <v>2014</v>
      </c>
      <c r="B107" t="s">
        <v>262</v>
      </c>
      <c r="C107" t="s">
        <v>276</v>
      </c>
      <c r="D107" s="2">
        <v>2469760</v>
      </c>
      <c r="E107" s="2">
        <v>653364.88600000006</v>
      </c>
      <c r="F107" s="2">
        <v>3123124.8859999999</v>
      </c>
      <c r="G107" s="2">
        <v>-1816395.1140000001</v>
      </c>
      <c r="H107" s="2">
        <v>727.96900000000005</v>
      </c>
      <c r="I107" s="2">
        <v>11345.357</v>
      </c>
      <c r="J107" s="2">
        <v>4.4000000000000004</v>
      </c>
      <c r="K107" s="2">
        <v>0</v>
      </c>
      <c r="L107" s="2">
        <v>3.6</v>
      </c>
      <c r="M107" s="2">
        <v>5.2</v>
      </c>
      <c r="N107" s="2">
        <v>4.4000000000000004</v>
      </c>
    </row>
    <row r="108" spans="1:14" x14ac:dyDescent="0.3">
      <c r="A108">
        <v>2014</v>
      </c>
      <c r="B108" t="s">
        <v>264</v>
      </c>
      <c r="C108" t="s">
        <v>276</v>
      </c>
      <c r="D108" s="2">
        <v>6502674.1710000001</v>
      </c>
      <c r="E108" s="2">
        <v>2750172.1370000001</v>
      </c>
      <c r="F108" s="2">
        <v>9252846.3080000002</v>
      </c>
      <c r="G108" s="2">
        <v>-3752502.034</v>
      </c>
      <c r="H108" s="2">
        <v>1361.35</v>
      </c>
      <c r="I108" s="2">
        <v>14546.111000000001</v>
      </c>
      <c r="J108" s="2">
        <v>4</v>
      </c>
      <c r="K108" s="2">
        <v>2.2999999999999998</v>
      </c>
      <c r="L108" s="2">
        <v>5.2</v>
      </c>
      <c r="M108" s="2">
        <v>4.5999999999999996</v>
      </c>
      <c r="N108" s="2">
        <v>4</v>
      </c>
    </row>
    <row r="109" spans="1:14" x14ac:dyDescent="0.3">
      <c r="A109">
        <v>2014</v>
      </c>
      <c r="B109" t="s">
        <v>265</v>
      </c>
      <c r="C109" t="s">
        <v>276</v>
      </c>
      <c r="D109" s="2">
        <v>1075327.0660000001</v>
      </c>
      <c r="E109" s="2">
        <v>551249.86</v>
      </c>
      <c r="F109" s="2">
        <v>1626576.926</v>
      </c>
      <c r="G109" s="2">
        <v>-524077.20600000012</v>
      </c>
      <c r="H109" s="2">
        <v>14701.37</v>
      </c>
      <c r="I109" s="2">
        <v>93.254000000000005</v>
      </c>
      <c r="J109" s="2">
        <v>4.2</v>
      </c>
      <c r="K109" s="2">
        <v>0</v>
      </c>
      <c r="L109" s="2">
        <v>5</v>
      </c>
      <c r="M109" s="2">
        <v>4.9000000000000004</v>
      </c>
      <c r="N109" s="2">
        <v>4.7</v>
      </c>
    </row>
    <row r="110" spans="1:14" x14ac:dyDescent="0.3">
      <c r="A110">
        <v>2014</v>
      </c>
      <c r="B110" t="s">
        <v>266</v>
      </c>
      <c r="C110" t="s">
        <v>276</v>
      </c>
      <c r="D110" s="2">
        <v>1568000</v>
      </c>
      <c r="E110" s="2">
        <v>1552000</v>
      </c>
      <c r="F110" s="2">
        <v>3120000</v>
      </c>
      <c r="G110" s="2">
        <v>-16000</v>
      </c>
      <c r="H110" s="2">
        <v>721.55799999999999</v>
      </c>
      <c r="I110" s="2">
        <v>7079.1620000000003</v>
      </c>
      <c r="J110" s="2">
        <v>3</v>
      </c>
      <c r="K110" s="2">
        <v>0</v>
      </c>
      <c r="L110" s="2">
        <v>3.4</v>
      </c>
      <c r="M110" s="2">
        <v>2.7</v>
      </c>
      <c r="N110" s="2">
        <v>2.9</v>
      </c>
    </row>
    <row r="111" spans="1:14" x14ac:dyDescent="0.3">
      <c r="A111">
        <v>2014</v>
      </c>
      <c r="B111" t="s">
        <v>268</v>
      </c>
      <c r="C111" t="s">
        <v>276</v>
      </c>
      <c r="D111" s="2">
        <v>99794452.591000006</v>
      </c>
      <c r="E111" s="2">
        <v>92589502.650000006</v>
      </c>
      <c r="F111" s="2">
        <v>192383955.241</v>
      </c>
      <c r="G111" s="2">
        <v>-7204949.9409999996</v>
      </c>
      <c r="H111" s="2">
        <v>6508.78</v>
      </c>
      <c r="I111" s="2">
        <v>54539.571000000004</v>
      </c>
      <c r="J111" s="2">
        <v>5.0999999999999996</v>
      </c>
      <c r="K111" s="2">
        <v>3.6</v>
      </c>
      <c r="L111" s="2">
        <v>5.6</v>
      </c>
      <c r="M111" s="2">
        <v>6.1</v>
      </c>
      <c r="N111" s="2">
        <v>5.0999999999999996</v>
      </c>
    </row>
    <row r="112" spans="1:14" x14ac:dyDescent="0.3">
      <c r="A112">
        <v>2014</v>
      </c>
      <c r="B112" t="s">
        <v>271</v>
      </c>
      <c r="C112" t="s">
        <v>276</v>
      </c>
      <c r="D112" s="2">
        <v>24793340.074999999</v>
      </c>
      <c r="E112" s="2">
        <v>16759747.696</v>
      </c>
      <c r="F112" s="2">
        <v>41553087.770999998</v>
      </c>
      <c r="G112" s="2">
        <v>-8033592.3789999988</v>
      </c>
      <c r="H112" s="2">
        <v>4274.47</v>
      </c>
      <c r="I112" s="2">
        <v>11143.907999999999</v>
      </c>
      <c r="J112" s="2">
        <v>5.3</v>
      </c>
      <c r="K112" s="2">
        <v>4.8</v>
      </c>
      <c r="L112" s="2">
        <v>5.6</v>
      </c>
      <c r="M112" s="2">
        <v>6.3</v>
      </c>
      <c r="N112" s="2">
        <v>5.5</v>
      </c>
    </row>
    <row r="113" spans="1:14" x14ac:dyDescent="0.3">
      <c r="A113">
        <v>2014</v>
      </c>
      <c r="B113" t="s">
        <v>272</v>
      </c>
      <c r="C113" t="s">
        <v>276</v>
      </c>
      <c r="D113" s="2">
        <v>6073527.8020000001</v>
      </c>
      <c r="E113" s="2">
        <v>2261964.4440000001</v>
      </c>
      <c r="F113" s="2">
        <v>8335492.2460000003</v>
      </c>
      <c r="G113" s="2">
        <v>-3811563.358</v>
      </c>
      <c r="H113" s="2">
        <v>775.09500000000003</v>
      </c>
      <c r="I113" s="2">
        <v>38833.338000000003</v>
      </c>
      <c r="J113" s="2">
        <v>3.4</v>
      </c>
      <c r="K113" s="2">
        <v>2.6</v>
      </c>
      <c r="L113" s="2">
        <v>3.9</v>
      </c>
      <c r="M113" s="2">
        <v>4.3</v>
      </c>
      <c r="N113" s="2">
        <v>3.6</v>
      </c>
    </row>
    <row r="114" spans="1:14" x14ac:dyDescent="0.3">
      <c r="A114">
        <v>2014</v>
      </c>
      <c r="B114" t="s">
        <v>273</v>
      </c>
      <c r="C114" t="s">
        <v>276</v>
      </c>
      <c r="D114" s="2">
        <v>12691109.568</v>
      </c>
      <c r="E114" s="2">
        <v>4627500</v>
      </c>
      <c r="F114" s="2">
        <v>17318609.568</v>
      </c>
      <c r="G114" s="2">
        <v>-8063609.568</v>
      </c>
      <c r="H114" s="2">
        <v>1069.71</v>
      </c>
      <c r="I114" s="2">
        <v>52234.868999999999</v>
      </c>
      <c r="J114" s="2">
        <v>3</v>
      </c>
      <c r="K114" s="2">
        <v>2</v>
      </c>
      <c r="L114" s="2">
        <v>3.3</v>
      </c>
      <c r="M114" s="2">
        <v>2.8</v>
      </c>
      <c r="N114" s="2">
        <v>3.2</v>
      </c>
    </row>
    <row r="115" spans="1:14" x14ac:dyDescent="0.3">
      <c r="A115">
        <v>2014</v>
      </c>
      <c r="B115" t="s">
        <v>274</v>
      </c>
      <c r="C115" t="s">
        <v>276</v>
      </c>
      <c r="D115" s="2">
        <v>9539024.0710000005</v>
      </c>
      <c r="E115" s="2">
        <v>9687918.2349999994</v>
      </c>
      <c r="F115" s="2">
        <v>19226942.306000002</v>
      </c>
      <c r="G115" s="2">
        <v>148894.16399999894</v>
      </c>
      <c r="H115" s="2">
        <v>1727.03</v>
      </c>
      <c r="I115" s="2">
        <v>15620.974</v>
      </c>
      <c r="J115" s="2">
        <v>3.6</v>
      </c>
      <c r="K115" s="2">
        <v>3</v>
      </c>
      <c r="L115" s="2">
        <v>2.7</v>
      </c>
      <c r="M115" s="2">
        <v>3.5</v>
      </c>
      <c r="N115" s="2">
        <v>3.7</v>
      </c>
    </row>
    <row r="116" spans="1:14" x14ac:dyDescent="0.3">
      <c r="A116">
        <v>2014</v>
      </c>
      <c r="B116" t="s">
        <v>275</v>
      </c>
      <c r="C116" t="s">
        <v>276</v>
      </c>
      <c r="D116" s="2">
        <v>4200000</v>
      </c>
      <c r="E116" s="2">
        <v>3866377.8730000001</v>
      </c>
      <c r="F116" s="2">
        <v>8066377.8729999997</v>
      </c>
      <c r="G116" s="2">
        <v>-333622.12699999986</v>
      </c>
      <c r="H116" s="2">
        <v>1415.03</v>
      </c>
      <c r="I116" s="2">
        <v>15411.674999999999</v>
      </c>
      <c r="J116" s="2">
        <v>3.3</v>
      </c>
      <c r="K116" s="2">
        <v>2.2000000000000002</v>
      </c>
      <c r="L116" s="2">
        <v>3.6</v>
      </c>
      <c r="M116" s="2">
        <v>3.3</v>
      </c>
      <c r="N116" s="2">
        <v>3.1</v>
      </c>
    </row>
    <row r="117" spans="1:14" x14ac:dyDescent="0.3">
      <c r="A117">
        <v>2016</v>
      </c>
      <c r="B117" t="s">
        <v>226</v>
      </c>
      <c r="C117" t="s">
        <v>276</v>
      </c>
      <c r="D117" s="2">
        <v>2630157.5989999999</v>
      </c>
      <c r="E117" s="2">
        <v>1774303.682</v>
      </c>
      <c r="F117" s="2">
        <v>4404461.2809999995</v>
      </c>
      <c r="G117" s="2">
        <v>-855853.9169999999</v>
      </c>
      <c r="H117" s="2">
        <v>791.495</v>
      </c>
      <c r="I117" s="2">
        <v>10872.298000000001</v>
      </c>
      <c r="J117" s="2">
        <v>2.9</v>
      </c>
      <c r="K117" s="2">
        <v>1.6</v>
      </c>
      <c r="L117" s="2">
        <v>3.7</v>
      </c>
      <c r="M117" s="2">
        <v>3.2</v>
      </c>
      <c r="N117" s="2">
        <v>2.4</v>
      </c>
    </row>
    <row r="118" spans="1:14" x14ac:dyDescent="0.3">
      <c r="A118">
        <v>2016</v>
      </c>
      <c r="B118" t="s">
        <v>227</v>
      </c>
      <c r="C118" t="s">
        <v>276</v>
      </c>
      <c r="D118" s="2">
        <v>6102721.5750000002</v>
      </c>
      <c r="E118" s="2">
        <v>7320705.8300000001</v>
      </c>
      <c r="F118" s="2">
        <v>13423427.405000001</v>
      </c>
      <c r="G118" s="2">
        <v>1217984.2549999999</v>
      </c>
      <c r="H118" s="2">
        <v>6958.34</v>
      </c>
      <c r="I118" s="2">
        <v>2250.2600000000002</v>
      </c>
      <c r="J118" s="2">
        <v>4.0999999999999996</v>
      </c>
      <c r="K118" s="2">
        <v>3.2</v>
      </c>
      <c r="L118" s="2">
        <v>3</v>
      </c>
      <c r="M118" s="2">
        <v>4</v>
      </c>
      <c r="N118" s="2">
        <v>4</v>
      </c>
    </row>
    <row r="119" spans="1:14" x14ac:dyDescent="0.3">
      <c r="A119">
        <v>2016</v>
      </c>
      <c r="B119" t="s">
        <v>229</v>
      </c>
      <c r="C119" t="s">
        <v>276</v>
      </c>
      <c r="D119" s="2">
        <v>625328.49199999997</v>
      </c>
      <c r="E119" s="2">
        <v>123055.821</v>
      </c>
      <c r="F119" s="2">
        <v>748384.31299999997</v>
      </c>
      <c r="G119" s="2">
        <v>-502272.67099999997</v>
      </c>
      <c r="H119" s="2">
        <v>298.00599999999997</v>
      </c>
      <c r="I119" s="2">
        <v>10524.117</v>
      </c>
      <c r="J119" s="2">
        <v>2.9</v>
      </c>
      <c r="K119" s="2">
        <v>0</v>
      </c>
      <c r="L119" s="2">
        <v>2.2999999999999998</v>
      </c>
      <c r="M119" s="2">
        <v>2.6</v>
      </c>
      <c r="N119" s="2">
        <v>2.2000000000000002</v>
      </c>
    </row>
    <row r="120" spans="1:14" x14ac:dyDescent="0.3">
      <c r="A120">
        <v>2016</v>
      </c>
      <c r="B120" t="s">
        <v>231</v>
      </c>
      <c r="C120" t="s">
        <v>276</v>
      </c>
      <c r="D120" s="2">
        <v>4898887.03</v>
      </c>
      <c r="E120" s="2">
        <v>3304636.7</v>
      </c>
      <c r="F120" s="2">
        <v>8203523.7300000004</v>
      </c>
      <c r="G120" s="2">
        <v>-1594250.33</v>
      </c>
      <c r="H120" s="2">
        <v>1377.87</v>
      </c>
      <c r="I120" s="2">
        <v>23439.188999999998</v>
      </c>
      <c r="J120" s="2">
        <v>4.4000000000000004</v>
      </c>
      <c r="K120" s="2">
        <v>3.3</v>
      </c>
      <c r="L120" s="2">
        <v>4.2</v>
      </c>
      <c r="M120" s="2">
        <v>4.2</v>
      </c>
      <c r="N120" s="2">
        <v>4</v>
      </c>
    </row>
    <row r="121" spans="1:14" x14ac:dyDescent="0.3">
      <c r="A121">
        <v>2016</v>
      </c>
      <c r="B121" t="s">
        <v>233</v>
      </c>
      <c r="C121" t="s">
        <v>276</v>
      </c>
      <c r="D121" s="2">
        <v>2500000</v>
      </c>
      <c r="E121" s="2">
        <v>1800000</v>
      </c>
      <c r="F121" s="2">
        <v>4300000</v>
      </c>
      <c r="G121" s="2">
        <v>-700000</v>
      </c>
      <c r="H121" s="2">
        <v>851.54399999999998</v>
      </c>
      <c r="I121" s="2">
        <v>14452.543</v>
      </c>
      <c r="J121" s="2">
        <v>4.3</v>
      </c>
      <c r="K121" s="2">
        <v>0</v>
      </c>
      <c r="L121" s="2">
        <v>3.1</v>
      </c>
      <c r="M121" s="2">
        <v>4.0999999999999996</v>
      </c>
      <c r="N121" s="2">
        <v>3.8</v>
      </c>
    </row>
    <row r="122" spans="1:14" x14ac:dyDescent="0.3">
      <c r="A122">
        <v>2016</v>
      </c>
      <c r="B122" t="s">
        <v>236</v>
      </c>
      <c r="C122" t="s">
        <v>276</v>
      </c>
      <c r="D122" s="2">
        <v>8404078.2970000003</v>
      </c>
      <c r="E122" s="2">
        <v>10604810.362</v>
      </c>
      <c r="F122" s="2">
        <v>19008888.659000002</v>
      </c>
      <c r="G122" s="2">
        <v>2200732.0649999995</v>
      </c>
      <c r="H122" s="2">
        <v>1450.92</v>
      </c>
      <c r="I122" s="2">
        <v>23695.919000000002</v>
      </c>
      <c r="J122" s="2">
        <v>4.7</v>
      </c>
      <c r="K122" s="2">
        <v>2.7</v>
      </c>
      <c r="L122" s="2">
        <v>5.2</v>
      </c>
      <c r="M122" s="2">
        <v>5.2</v>
      </c>
      <c r="N122" s="2">
        <v>4.2</v>
      </c>
    </row>
    <row r="123" spans="1:14" x14ac:dyDescent="0.3">
      <c r="A123">
        <v>2016</v>
      </c>
      <c r="B123" t="s">
        <v>239</v>
      </c>
      <c r="C123" t="s">
        <v>276</v>
      </c>
      <c r="D123" s="2">
        <v>58052631.648999996</v>
      </c>
      <c r="E123" s="2">
        <v>25468000</v>
      </c>
      <c r="F123" s="2">
        <v>83520631.648999989</v>
      </c>
      <c r="G123" s="2">
        <v>-32584631.648999996</v>
      </c>
      <c r="H123" s="2">
        <v>3686.07</v>
      </c>
      <c r="I123" s="2">
        <v>95688.680999999997</v>
      </c>
      <c r="J123" s="2">
        <v>5.4</v>
      </c>
      <c r="K123" s="2">
        <v>4.3</v>
      </c>
      <c r="L123" s="2">
        <v>5.0999999999999996</v>
      </c>
      <c r="M123" s="2">
        <v>6.2</v>
      </c>
      <c r="N123" s="2">
        <v>5.0999999999999996</v>
      </c>
    </row>
    <row r="124" spans="1:14" x14ac:dyDescent="0.3">
      <c r="A124">
        <v>2016</v>
      </c>
      <c r="B124" t="s">
        <v>429</v>
      </c>
      <c r="C124" t="s">
        <v>276</v>
      </c>
      <c r="D124" s="2">
        <v>16632808.518999999</v>
      </c>
      <c r="E124" s="2">
        <v>2918700.9339999999</v>
      </c>
      <c r="F124" s="2">
        <v>19551509.452999998</v>
      </c>
      <c r="G124" s="2">
        <v>-13714107.584999999</v>
      </c>
      <c r="H124" s="2">
        <v>777.29399999999998</v>
      </c>
      <c r="I124" s="2">
        <v>102403.196</v>
      </c>
      <c r="J124" s="2">
        <v>4.7</v>
      </c>
      <c r="K124" s="2">
        <v>2.2999999999999998</v>
      </c>
      <c r="L124" s="2">
        <v>4.9000000000000004</v>
      </c>
      <c r="M124" s="2">
        <v>6.4</v>
      </c>
      <c r="N124" s="2">
        <v>4.5999999999999996</v>
      </c>
    </row>
    <row r="125" spans="1:14" x14ac:dyDescent="0.3">
      <c r="A125">
        <v>2016</v>
      </c>
      <c r="B125" t="s">
        <v>243</v>
      </c>
      <c r="C125" t="s">
        <v>276</v>
      </c>
      <c r="D125" s="2">
        <v>384337.73599999998</v>
      </c>
      <c r="E125" s="2">
        <v>94014.948000000004</v>
      </c>
      <c r="F125" s="2">
        <v>478352.68400000001</v>
      </c>
      <c r="G125" s="2">
        <v>-290322.78799999994</v>
      </c>
      <c r="H125" s="2">
        <v>708.85500000000002</v>
      </c>
      <c r="I125" s="2">
        <v>2038.501</v>
      </c>
      <c r="J125" s="2">
        <v>5.6</v>
      </c>
      <c r="K125" s="2">
        <v>0</v>
      </c>
      <c r="L125" s="2">
        <v>5.2</v>
      </c>
      <c r="M125" s="2">
        <v>5.9</v>
      </c>
      <c r="N125" s="2">
        <v>5.6</v>
      </c>
    </row>
    <row r="126" spans="1:14" x14ac:dyDescent="0.3">
      <c r="A126">
        <v>2016</v>
      </c>
      <c r="B126" t="s">
        <v>250</v>
      </c>
      <c r="C126" t="s">
        <v>276</v>
      </c>
      <c r="D126" s="2">
        <v>12920110</v>
      </c>
      <c r="E126" s="2">
        <v>10655796.413000001</v>
      </c>
      <c r="F126" s="2">
        <v>23575906.413000003</v>
      </c>
      <c r="G126" s="2">
        <v>-2264313.5869999994</v>
      </c>
      <c r="H126" s="2">
        <v>1941.46</v>
      </c>
      <c r="I126" s="2">
        <v>28206.727999999999</v>
      </c>
      <c r="J126" s="2">
        <v>4.2</v>
      </c>
      <c r="K126" s="2">
        <v>2.4</v>
      </c>
      <c r="L126" s="2">
        <v>5.3</v>
      </c>
      <c r="M126" s="2">
        <v>5.9</v>
      </c>
      <c r="N126" s="2">
        <v>4.5</v>
      </c>
    </row>
    <row r="127" spans="1:14" x14ac:dyDescent="0.3">
      <c r="A127">
        <v>2016</v>
      </c>
      <c r="B127" t="s">
        <v>438</v>
      </c>
      <c r="C127" t="s">
        <v>276</v>
      </c>
      <c r="D127" s="2">
        <v>4767089.1739999996</v>
      </c>
      <c r="E127" s="2">
        <v>1201786.561</v>
      </c>
      <c r="F127" s="2">
        <v>5968875.7349999994</v>
      </c>
      <c r="G127" s="2">
        <v>-3565302.6129999999</v>
      </c>
      <c r="H127" s="2">
        <v>4986.45</v>
      </c>
      <c r="I127" s="2">
        <v>2881.355</v>
      </c>
      <c r="J127" s="2">
        <v>3.8</v>
      </c>
      <c r="K127" s="2">
        <v>0</v>
      </c>
      <c r="L127" s="2">
        <v>4.7</v>
      </c>
      <c r="M127" s="2">
        <v>5</v>
      </c>
      <c r="N127" s="2">
        <v>4.0999999999999996</v>
      </c>
    </row>
    <row r="128" spans="1:14" x14ac:dyDescent="0.3">
      <c r="A128">
        <v>2016</v>
      </c>
      <c r="B128" t="s">
        <v>246</v>
      </c>
      <c r="C128" t="s">
        <v>276</v>
      </c>
      <c r="D128" s="2">
        <v>14113761.505000001</v>
      </c>
      <c r="E128" s="2">
        <v>5656226.7709999997</v>
      </c>
      <c r="F128" s="2">
        <v>19769988.276000001</v>
      </c>
      <c r="G128" s="2">
        <v>-8457534.7340000011</v>
      </c>
      <c r="H128" s="2">
        <v>1559.39</v>
      </c>
      <c r="I128" s="2">
        <v>48461.567000000003</v>
      </c>
      <c r="J128" s="2">
        <v>4.5</v>
      </c>
      <c r="K128" s="2">
        <v>3.2</v>
      </c>
      <c r="L128" s="2">
        <v>4.5999999999999996</v>
      </c>
      <c r="M128" s="2">
        <v>5.9</v>
      </c>
      <c r="N128" s="2">
        <v>4.5999999999999996</v>
      </c>
    </row>
    <row r="129" spans="1:14" x14ac:dyDescent="0.3">
      <c r="A129">
        <v>2016</v>
      </c>
      <c r="B129" t="s">
        <v>247</v>
      </c>
      <c r="C129" t="s">
        <v>276</v>
      </c>
      <c r="D129" s="2">
        <v>1842496.32</v>
      </c>
      <c r="E129" s="2">
        <v>883795.20700000005</v>
      </c>
      <c r="F129" s="2">
        <v>2726291.5270000002</v>
      </c>
      <c r="G129" s="2">
        <v>-958701.11300000001</v>
      </c>
      <c r="H129" s="2">
        <v>1216.6400000000001</v>
      </c>
      <c r="I129" s="2">
        <v>2203.8209999999999</v>
      </c>
      <c r="J129" s="2">
        <v>3.2</v>
      </c>
      <c r="K129" s="2">
        <v>2.6</v>
      </c>
      <c r="L129" s="2">
        <v>0</v>
      </c>
      <c r="M129" s="2">
        <v>4.4000000000000004</v>
      </c>
      <c r="N129" s="2">
        <v>3.4</v>
      </c>
    </row>
    <row r="130" spans="1:14" x14ac:dyDescent="0.3">
      <c r="A130">
        <v>2016</v>
      </c>
      <c r="B130" t="s">
        <v>251</v>
      </c>
      <c r="C130" t="s">
        <v>276</v>
      </c>
      <c r="D130" s="2">
        <v>1301800</v>
      </c>
      <c r="E130" s="2">
        <v>279400</v>
      </c>
      <c r="F130" s="2">
        <v>1581200</v>
      </c>
      <c r="G130" s="2">
        <v>-1022400</v>
      </c>
      <c r="H130" s="2">
        <v>772.39300000000003</v>
      </c>
      <c r="I130" s="2">
        <v>4613.8230000000003</v>
      </c>
      <c r="J130" s="2">
        <v>3.1</v>
      </c>
      <c r="K130" s="2">
        <v>2.8</v>
      </c>
      <c r="L130" s="2">
        <v>3.5</v>
      </c>
      <c r="M130" s="2">
        <v>3.2</v>
      </c>
      <c r="N130" s="2">
        <v>2.9</v>
      </c>
    </row>
    <row r="131" spans="1:14" x14ac:dyDescent="0.3">
      <c r="A131">
        <v>2016</v>
      </c>
      <c r="B131" t="s">
        <v>252</v>
      </c>
      <c r="C131" t="s">
        <v>276</v>
      </c>
      <c r="D131" s="2">
        <v>2971710.0419999999</v>
      </c>
      <c r="E131" s="2">
        <v>2261351.1779999998</v>
      </c>
      <c r="F131" s="2">
        <v>5233061.22</v>
      </c>
      <c r="G131" s="2">
        <v>-710358.86400000006</v>
      </c>
      <c r="H131" s="2">
        <v>399.68900000000002</v>
      </c>
      <c r="I131" s="2">
        <v>24894.550999999999</v>
      </c>
      <c r="J131" s="2">
        <v>3.5</v>
      </c>
      <c r="K131" s="2">
        <v>2.1</v>
      </c>
      <c r="L131" s="2">
        <v>3.6</v>
      </c>
      <c r="M131" s="2">
        <v>4.2</v>
      </c>
      <c r="N131" s="2">
        <v>3.4</v>
      </c>
    </row>
    <row r="132" spans="1:14" x14ac:dyDescent="0.3">
      <c r="A132">
        <v>2016</v>
      </c>
      <c r="B132" t="s">
        <v>253</v>
      </c>
      <c r="C132" t="s">
        <v>276</v>
      </c>
      <c r="D132" s="2">
        <v>2209814.62</v>
      </c>
      <c r="E132" s="2">
        <v>1022154.001</v>
      </c>
      <c r="F132" s="2">
        <v>3231968.6210000003</v>
      </c>
      <c r="G132" s="2">
        <v>-1187660.6189999999</v>
      </c>
      <c r="H132" s="2">
        <v>294.755</v>
      </c>
      <c r="I132" s="2">
        <v>18091.575000000001</v>
      </c>
      <c r="J132" s="2">
        <v>4.5999999999999996</v>
      </c>
      <c r="K132" s="2">
        <v>3.2</v>
      </c>
      <c r="L132" s="2">
        <v>4.9000000000000004</v>
      </c>
      <c r="M132" s="2">
        <v>4.7</v>
      </c>
      <c r="N132" s="2">
        <v>4.4000000000000004</v>
      </c>
    </row>
    <row r="133" spans="1:14" x14ac:dyDescent="0.3">
      <c r="A133">
        <v>2016</v>
      </c>
      <c r="B133" t="s">
        <v>254</v>
      </c>
      <c r="C133" t="s">
        <v>276</v>
      </c>
      <c r="D133" s="2">
        <v>3845404.7609999999</v>
      </c>
      <c r="E133" s="2">
        <v>2847593.5649999999</v>
      </c>
      <c r="F133" s="2">
        <v>6692998.3259999994</v>
      </c>
      <c r="G133" s="2">
        <v>-997811.196</v>
      </c>
      <c r="H133" s="2">
        <v>802.40700000000004</v>
      </c>
      <c r="I133" s="2">
        <v>17994.837</v>
      </c>
      <c r="J133" s="2">
        <v>4.0999999999999996</v>
      </c>
      <c r="K133" s="2">
        <v>3.0433189936593452</v>
      </c>
      <c r="L133" s="2">
        <v>4.4000000000000004</v>
      </c>
      <c r="M133" s="2">
        <v>4.3</v>
      </c>
      <c r="N133" s="2">
        <v>4</v>
      </c>
    </row>
    <row r="134" spans="1:14" x14ac:dyDescent="0.3">
      <c r="A134">
        <v>2016</v>
      </c>
      <c r="B134" t="s">
        <v>255</v>
      </c>
      <c r="C134" t="s">
        <v>276</v>
      </c>
      <c r="D134" s="2">
        <v>1900060.7150000001</v>
      </c>
      <c r="E134" s="2">
        <v>1400679.61</v>
      </c>
      <c r="F134" s="2">
        <v>3300740.3250000002</v>
      </c>
      <c r="G134" s="2">
        <v>-499381.10499999998</v>
      </c>
      <c r="H134" s="2">
        <v>1089.43</v>
      </c>
      <c r="I134" s="2">
        <v>4301.018</v>
      </c>
      <c r="J134" s="2">
        <v>3.4</v>
      </c>
      <c r="K134" s="2">
        <v>2.9</v>
      </c>
      <c r="L134" s="2">
        <v>4.5999999999999996</v>
      </c>
      <c r="M134" s="2">
        <v>3.5</v>
      </c>
      <c r="N134" s="2">
        <v>3.6</v>
      </c>
    </row>
    <row r="135" spans="1:14" x14ac:dyDescent="0.3">
      <c r="A135">
        <v>2016</v>
      </c>
      <c r="B135" t="s">
        <v>256</v>
      </c>
      <c r="C135" t="s">
        <v>276</v>
      </c>
      <c r="D135" s="2">
        <v>4654906.199</v>
      </c>
      <c r="E135" s="2">
        <v>2193836.1609999998</v>
      </c>
      <c r="F135" s="2">
        <v>6848742.3599999994</v>
      </c>
      <c r="G135" s="2">
        <v>-2461070.0380000002</v>
      </c>
      <c r="H135" s="2">
        <v>9681.42</v>
      </c>
      <c r="I135" s="2">
        <v>1262.1320000000001</v>
      </c>
      <c r="J135" s="2">
        <v>5.5</v>
      </c>
      <c r="K135" s="2">
        <v>0</v>
      </c>
      <c r="L135" s="2">
        <v>5.4</v>
      </c>
      <c r="M135" s="2">
        <v>6.1</v>
      </c>
      <c r="N135" s="2">
        <v>5.7</v>
      </c>
    </row>
    <row r="136" spans="1:14" x14ac:dyDescent="0.3">
      <c r="A136">
        <v>2016</v>
      </c>
      <c r="B136" t="s">
        <v>258</v>
      </c>
      <c r="C136" t="s">
        <v>276</v>
      </c>
      <c r="D136" s="2">
        <v>5295312.574</v>
      </c>
      <c r="E136" s="2">
        <v>3352109.2450000001</v>
      </c>
      <c r="F136" s="2">
        <v>8647421.8190000001</v>
      </c>
      <c r="G136" s="2">
        <v>-1943203.3289999999</v>
      </c>
      <c r="H136" s="2">
        <v>379.00400000000002</v>
      </c>
      <c r="I136" s="2">
        <v>28829.475999999999</v>
      </c>
      <c r="J136" s="2">
        <v>3.5</v>
      </c>
      <c r="K136" s="2">
        <v>3</v>
      </c>
      <c r="L136" s="2">
        <v>5.0999999999999996</v>
      </c>
      <c r="M136" s="2">
        <v>4.7</v>
      </c>
      <c r="N136" s="2">
        <v>4.0999999999999996</v>
      </c>
    </row>
    <row r="137" spans="1:14" x14ac:dyDescent="0.3">
      <c r="A137">
        <v>2016</v>
      </c>
      <c r="B137" t="s">
        <v>259</v>
      </c>
      <c r="C137" t="s">
        <v>276</v>
      </c>
      <c r="D137" s="2">
        <v>6721043.5290000001</v>
      </c>
      <c r="E137" s="2">
        <v>4084061.9810000001</v>
      </c>
      <c r="F137" s="2">
        <v>10805105.51</v>
      </c>
      <c r="G137" s="2">
        <v>-2636981.548</v>
      </c>
      <c r="H137" s="2">
        <v>4852.05</v>
      </c>
      <c r="I137" s="2">
        <v>2479.7130000000002</v>
      </c>
      <c r="J137" s="2">
        <v>5.6</v>
      </c>
      <c r="K137" s="2">
        <v>4.3</v>
      </c>
      <c r="L137" s="2">
        <v>6.6</v>
      </c>
      <c r="M137" s="2">
        <v>4.5999999999999996</v>
      </c>
      <c r="N137" s="2">
        <v>5.3</v>
      </c>
    </row>
    <row r="138" spans="1:14" x14ac:dyDescent="0.3">
      <c r="A138">
        <v>2016</v>
      </c>
      <c r="B138" t="s">
        <v>450</v>
      </c>
      <c r="C138" t="s">
        <v>276</v>
      </c>
      <c r="D138" s="2">
        <v>7475805.835</v>
      </c>
      <c r="E138" s="2">
        <v>4591961.8</v>
      </c>
      <c r="F138" s="2">
        <v>12067767.635</v>
      </c>
      <c r="G138" s="2">
        <v>-2883844.0350000001</v>
      </c>
      <c r="H138" s="2">
        <v>2143.81</v>
      </c>
      <c r="I138" s="2">
        <v>6149.9279999999999</v>
      </c>
      <c r="J138" s="2">
        <v>3.6</v>
      </c>
      <c r="K138" s="2">
        <v>0</v>
      </c>
      <c r="L138" s="2">
        <v>2.8</v>
      </c>
      <c r="M138" s="2">
        <v>3.6</v>
      </c>
      <c r="N138" s="2">
        <v>3.2</v>
      </c>
    </row>
    <row r="139" spans="1:14" x14ac:dyDescent="0.3">
      <c r="A139">
        <v>2016</v>
      </c>
      <c r="B139" t="s">
        <v>260</v>
      </c>
      <c r="C139" t="s">
        <v>276</v>
      </c>
      <c r="D139" s="2">
        <v>1860691.1310000001</v>
      </c>
      <c r="E139" s="2">
        <v>927241.62399999995</v>
      </c>
      <c r="F139" s="2">
        <v>2787932.7549999999</v>
      </c>
      <c r="G139" s="2">
        <v>-933449.5070000001</v>
      </c>
      <c r="H139" s="2">
        <v>418.27199999999999</v>
      </c>
      <c r="I139" s="2">
        <v>20672.987000000001</v>
      </c>
      <c r="J139" s="2">
        <v>3.4</v>
      </c>
      <c r="K139" s="2">
        <v>3.3</v>
      </c>
      <c r="L139" s="2">
        <v>3.5</v>
      </c>
      <c r="M139" s="2">
        <v>3.5</v>
      </c>
      <c r="N139" s="2">
        <v>3.4</v>
      </c>
    </row>
    <row r="140" spans="1:14" x14ac:dyDescent="0.3">
      <c r="A140">
        <v>2016</v>
      </c>
      <c r="B140" t="s">
        <v>261</v>
      </c>
      <c r="C140" t="s">
        <v>276</v>
      </c>
      <c r="D140" s="2">
        <v>35194301.006999999</v>
      </c>
      <c r="E140" s="2">
        <v>32883045.467</v>
      </c>
      <c r="F140" s="2">
        <v>68077346.474000007</v>
      </c>
      <c r="G140" s="2">
        <v>-2311255.5399999991</v>
      </c>
      <c r="H140" s="2">
        <v>2207.86</v>
      </c>
      <c r="I140" s="2">
        <v>185989.64</v>
      </c>
      <c r="J140" s="2">
        <v>3.2</v>
      </c>
      <c r="K140" s="2">
        <v>2.1</v>
      </c>
      <c r="L140" s="2">
        <v>4.2</v>
      </c>
      <c r="M140" s="2">
        <v>5.2</v>
      </c>
      <c r="N140" s="2">
        <v>3.7</v>
      </c>
    </row>
    <row r="141" spans="1:14" x14ac:dyDescent="0.3">
      <c r="A141">
        <v>2016</v>
      </c>
      <c r="B141" t="s">
        <v>262</v>
      </c>
      <c r="C141" t="s">
        <v>276</v>
      </c>
      <c r="D141" s="2">
        <v>2481480</v>
      </c>
      <c r="E141" s="2">
        <v>726540</v>
      </c>
      <c r="F141" s="2">
        <v>3208020</v>
      </c>
      <c r="G141" s="2">
        <v>-1754940</v>
      </c>
      <c r="H141" s="2">
        <v>734.822</v>
      </c>
      <c r="I141" s="2">
        <v>11917.508</v>
      </c>
      <c r="J141" s="2">
        <v>4.3</v>
      </c>
      <c r="K141" s="2">
        <v>0</v>
      </c>
      <c r="L141" s="2">
        <v>4.3</v>
      </c>
      <c r="M141" s="2">
        <v>5.0999999999999996</v>
      </c>
      <c r="N141" s="2">
        <v>4.5999999999999996</v>
      </c>
    </row>
    <row r="142" spans="1:14" x14ac:dyDescent="0.3">
      <c r="A142">
        <v>2016</v>
      </c>
      <c r="B142" t="s">
        <v>264</v>
      </c>
      <c r="C142" t="s">
        <v>276</v>
      </c>
      <c r="D142" s="2">
        <v>5477912.1900000004</v>
      </c>
      <c r="E142" s="2">
        <v>2640276.9160000002</v>
      </c>
      <c r="F142" s="2">
        <v>8118189.1060000006</v>
      </c>
      <c r="G142" s="2">
        <v>-2837635.2740000002</v>
      </c>
      <c r="H142" s="2">
        <v>1231.6500000000001</v>
      </c>
      <c r="I142" s="2">
        <v>15411.614</v>
      </c>
      <c r="J142" s="2">
        <v>4.2</v>
      </c>
      <c r="K142" s="2">
        <v>2.6</v>
      </c>
      <c r="L142" s="2">
        <v>5.3</v>
      </c>
      <c r="M142" s="2">
        <v>4.9000000000000004</v>
      </c>
      <c r="N142" s="2">
        <v>4.3</v>
      </c>
    </row>
    <row r="143" spans="1:14" x14ac:dyDescent="0.3">
      <c r="A143">
        <v>2016</v>
      </c>
      <c r="B143" t="s">
        <v>266</v>
      </c>
      <c r="C143" t="s">
        <v>276</v>
      </c>
      <c r="D143" s="2">
        <v>957927.38600000006</v>
      </c>
      <c r="E143" s="2">
        <v>600054.55299999996</v>
      </c>
      <c r="F143" s="2">
        <v>1557981.939</v>
      </c>
      <c r="G143" s="2">
        <v>-357872.8330000001</v>
      </c>
      <c r="H143" s="2">
        <v>522.35500000000002</v>
      </c>
      <c r="I143" s="2">
        <v>7396.19</v>
      </c>
      <c r="J143" s="2">
        <v>2.8</v>
      </c>
      <c r="K143" s="2">
        <v>0</v>
      </c>
      <c r="L143" s="2">
        <v>3</v>
      </c>
      <c r="M143" s="2">
        <v>2.7</v>
      </c>
      <c r="N143" s="2">
        <v>2.4</v>
      </c>
    </row>
    <row r="144" spans="1:14" x14ac:dyDescent="0.3">
      <c r="A144">
        <v>2016</v>
      </c>
      <c r="B144" t="s">
        <v>268</v>
      </c>
      <c r="C144" t="s">
        <v>276</v>
      </c>
      <c r="D144" s="2">
        <v>74744010.292999998</v>
      </c>
      <c r="E144" s="2">
        <v>74110816.972000003</v>
      </c>
      <c r="F144" s="2">
        <v>148854827.26499999</v>
      </c>
      <c r="G144" s="2">
        <v>-633193.32099999487</v>
      </c>
      <c r="H144" s="2">
        <v>5326.73</v>
      </c>
      <c r="I144" s="2">
        <v>56015.472999999998</v>
      </c>
      <c r="J144" s="2">
        <v>5.2</v>
      </c>
      <c r="K144" s="2">
        <v>3.6</v>
      </c>
      <c r="L144" s="2">
        <v>5.8</v>
      </c>
      <c r="M144" s="2">
        <v>6.1</v>
      </c>
      <c r="N144" s="2">
        <v>5.2</v>
      </c>
    </row>
    <row r="145" spans="1:14" x14ac:dyDescent="0.3">
      <c r="A145">
        <v>2016</v>
      </c>
      <c r="B145" t="s">
        <v>271</v>
      </c>
      <c r="C145" t="s">
        <v>276</v>
      </c>
      <c r="D145" s="2">
        <v>19487207.662</v>
      </c>
      <c r="E145" s="2">
        <v>13575130.953</v>
      </c>
      <c r="F145" s="2">
        <v>33062338.615000002</v>
      </c>
      <c r="G145" s="2">
        <v>-5912076.7090000007</v>
      </c>
      <c r="H145" s="2">
        <v>3666.31</v>
      </c>
      <c r="I145" s="2">
        <v>11403.248</v>
      </c>
      <c r="J145" s="2">
        <v>5.6</v>
      </c>
      <c r="K145" s="2">
        <v>4.9000000000000004</v>
      </c>
      <c r="L145" s="2">
        <v>5.8</v>
      </c>
      <c r="M145" s="2">
        <v>6</v>
      </c>
      <c r="N145" s="2">
        <v>5.6</v>
      </c>
    </row>
    <row r="146" spans="1:14" x14ac:dyDescent="0.3">
      <c r="A146">
        <v>2016</v>
      </c>
      <c r="B146" t="s">
        <v>272</v>
      </c>
      <c r="C146" t="s">
        <v>276</v>
      </c>
      <c r="D146" s="2">
        <v>4829459.1359999999</v>
      </c>
      <c r="E146" s="2">
        <v>2482313.415</v>
      </c>
      <c r="F146" s="2">
        <v>7311772.551</v>
      </c>
      <c r="G146" s="2">
        <v>-2347145.7209999999</v>
      </c>
      <c r="H146" s="2">
        <v>676.94799999999998</v>
      </c>
      <c r="I146" s="2">
        <v>41487.964999999997</v>
      </c>
      <c r="J146" s="2">
        <v>3.3</v>
      </c>
      <c r="K146" s="2">
        <v>2.7</v>
      </c>
      <c r="L146" s="2">
        <v>3.9</v>
      </c>
      <c r="M146" s="2">
        <v>4.3</v>
      </c>
      <c r="N146" s="2">
        <v>3.6</v>
      </c>
    </row>
    <row r="147" spans="1:14" x14ac:dyDescent="0.3">
      <c r="A147">
        <v>2016</v>
      </c>
      <c r="B147" t="s">
        <v>273</v>
      </c>
      <c r="C147" t="s">
        <v>276</v>
      </c>
      <c r="D147" s="2">
        <v>9300457.7970000003</v>
      </c>
      <c r="E147" s="2">
        <v>4741924.5829999996</v>
      </c>
      <c r="F147" s="2">
        <v>14042382.379999999</v>
      </c>
      <c r="G147" s="2">
        <v>-4558533.2140000006</v>
      </c>
      <c r="H147" s="2">
        <v>1022.54</v>
      </c>
      <c r="I147" s="2">
        <v>55572.201000000001</v>
      </c>
      <c r="J147" s="2">
        <v>3.4</v>
      </c>
      <c r="K147" s="2">
        <v>2.5</v>
      </c>
      <c r="L147" s="2">
        <v>3.4</v>
      </c>
      <c r="M147" s="2">
        <v>3.2</v>
      </c>
      <c r="N147" s="2">
        <v>3.5</v>
      </c>
    </row>
    <row r="148" spans="1:14" x14ac:dyDescent="0.3">
      <c r="A148">
        <v>2016</v>
      </c>
      <c r="B148" t="s">
        <v>274</v>
      </c>
      <c r="C148" t="s">
        <v>276</v>
      </c>
      <c r="D148" s="2">
        <v>7870961.2800000003</v>
      </c>
      <c r="E148" s="2">
        <v>6614044.8399999999</v>
      </c>
      <c r="F148" s="2">
        <v>14485006.120000001</v>
      </c>
      <c r="G148" s="2">
        <v>-1256916.4400000004</v>
      </c>
      <c r="H148" s="2">
        <v>1252.7</v>
      </c>
      <c r="I148" s="2">
        <v>16591.39</v>
      </c>
      <c r="J148" s="2">
        <v>3.5</v>
      </c>
      <c r="K148" s="2">
        <v>2.6</v>
      </c>
      <c r="L148" s="2">
        <v>2.2000000000000002</v>
      </c>
      <c r="M148" s="2">
        <v>3.2</v>
      </c>
      <c r="N148" s="2">
        <v>3.3</v>
      </c>
    </row>
    <row r="149" spans="1:14" x14ac:dyDescent="0.3">
      <c r="A149">
        <v>2016</v>
      </c>
      <c r="B149" t="s">
        <v>275</v>
      </c>
      <c r="C149" t="s">
        <v>276</v>
      </c>
      <c r="D149" s="2">
        <v>3700000</v>
      </c>
      <c r="E149" s="2">
        <v>3318642.2880000002</v>
      </c>
      <c r="F149" s="2">
        <v>7018642.2880000006</v>
      </c>
      <c r="G149" s="2">
        <v>-381357.71199999982</v>
      </c>
      <c r="H149" s="2">
        <v>1382.89</v>
      </c>
      <c r="I149" s="2">
        <v>16150.361999999999</v>
      </c>
      <c r="J149" s="2">
        <v>3.2</v>
      </c>
      <c r="K149" s="2">
        <v>2.2999999999999998</v>
      </c>
      <c r="L149" s="2">
        <v>3.2</v>
      </c>
      <c r="M149" s="2">
        <v>3.6</v>
      </c>
      <c r="N149" s="2">
        <v>3.1</v>
      </c>
    </row>
    <row r="150" spans="1:14" x14ac:dyDescent="0.3">
      <c r="A150">
        <v>2018</v>
      </c>
      <c r="B150" t="s">
        <v>226</v>
      </c>
      <c r="C150" t="s">
        <v>276</v>
      </c>
      <c r="D150" s="2">
        <v>3808145.4810000001</v>
      </c>
      <c r="E150" s="2">
        <v>2248608.5660000001</v>
      </c>
      <c r="F150" s="2">
        <v>6056754.0470000003</v>
      </c>
      <c r="G150" s="2">
        <v>-1559536.915</v>
      </c>
      <c r="H150" s="2">
        <v>915.36500000000001</v>
      </c>
      <c r="I150" s="2">
        <v>11485.674000000001</v>
      </c>
      <c r="J150" s="2">
        <v>2.9</v>
      </c>
      <c r="K150" s="2">
        <v>1.5</v>
      </c>
      <c r="L150" s="2">
        <v>3.4</v>
      </c>
      <c r="M150" s="2">
        <v>3.3</v>
      </c>
      <c r="N150" s="2">
        <v>2.5</v>
      </c>
    </row>
    <row r="151" spans="1:14" x14ac:dyDescent="0.3">
      <c r="A151">
        <v>2018</v>
      </c>
      <c r="B151" t="s">
        <v>227</v>
      </c>
      <c r="C151" t="s">
        <v>276</v>
      </c>
      <c r="D151" s="2">
        <v>6168953.943</v>
      </c>
      <c r="E151" s="2">
        <v>6573000.8909999998</v>
      </c>
      <c r="F151" s="2">
        <v>12741954.833999999</v>
      </c>
      <c r="G151" s="2">
        <v>404046.94799999986</v>
      </c>
      <c r="H151" s="2">
        <v>8137.15</v>
      </c>
      <c r="I151" s="2">
        <v>2333.201</v>
      </c>
      <c r="J151" s="2">
        <v>4.3</v>
      </c>
      <c r="K151" s="2">
        <v>3.6</v>
      </c>
      <c r="L151" s="2">
        <v>3.5</v>
      </c>
      <c r="M151" s="2">
        <v>4.2</v>
      </c>
      <c r="N151" s="2">
        <v>4.2</v>
      </c>
    </row>
    <row r="152" spans="1:14" x14ac:dyDescent="0.3">
      <c r="A152">
        <v>2018</v>
      </c>
      <c r="B152" t="s">
        <v>229</v>
      </c>
      <c r="C152" t="s">
        <v>276</v>
      </c>
      <c r="D152" s="2">
        <v>840699.35</v>
      </c>
      <c r="E152" s="2">
        <v>160667.01300000001</v>
      </c>
      <c r="F152" s="2">
        <v>1001366.363</v>
      </c>
      <c r="G152" s="2">
        <v>-680032.33699999994</v>
      </c>
      <c r="H152" s="2">
        <v>306.96600000000001</v>
      </c>
      <c r="I152" s="2">
        <v>11216.45</v>
      </c>
      <c r="J152" s="2">
        <v>2.8</v>
      </c>
      <c r="K152" s="2">
        <v>0</v>
      </c>
      <c r="L152" s="2">
        <v>2.6</v>
      </c>
      <c r="M152" s="2">
        <v>2.8</v>
      </c>
      <c r="N152" s="2">
        <v>2.2999999999999998</v>
      </c>
    </row>
    <row r="153" spans="1:14" x14ac:dyDescent="0.3">
      <c r="A153">
        <v>2018</v>
      </c>
      <c r="B153" t="s">
        <v>231</v>
      </c>
      <c r="C153" t="s">
        <v>276</v>
      </c>
      <c r="D153" s="2">
        <v>5941359.1030000001</v>
      </c>
      <c r="E153" s="2">
        <v>3853573.031</v>
      </c>
      <c r="F153" s="2">
        <v>9794932.1339999996</v>
      </c>
      <c r="G153" s="2">
        <v>-2087786.0720000002</v>
      </c>
      <c r="H153" s="2">
        <v>1547.99</v>
      </c>
      <c r="I153" s="2">
        <v>24678.234</v>
      </c>
      <c r="J153" s="2">
        <v>4.5999999999999996</v>
      </c>
      <c r="K153" s="2">
        <v>3.4</v>
      </c>
      <c r="L153" s="2">
        <v>4.3</v>
      </c>
      <c r="M153" s="2">
        <v>4.3</v>
      </c>
      <c r="N153" s="2">
        <v>3.8</v>
      </c>
    </row>
    <row r="154" spans="1:14" x14ac:dyDescent="0.3">
      <c r="A154">
        <v>2018</v>
      </c>
      <c r="B154" t="s">
        <v>233</v>
      </c>
      <c r="C154" t="s">
        <v>276</v>
      </c>
      <c r="D154" s="2">
        <v>3000000</v>
      </c>
      <c r="E154" s="2">
        <v>1900000</v>
      </c>
      <c r="F154" s="2">
        <v>4900000</v>
      </c>
      <c r="G154" s="2">
        <v>-1100000</v>
      </c>
      <c r="H154" s="2">
        <v>874.19200000000001</v>
      </c>
      <c r="I154" s="2">
        <v>15353.183999999999</v>
      </c>
      <c r="J154" s="2">
        <v>4.2</v>
      </c>
      <c r="K154" s="2">
        <v>0</v>
      </c>
      <c r="L154" s="2">
        <v>3.6</v>
      </c>
      <c r="M154" s="2">
        <v>4.3</v>
      </c>
      <c r="N154" s="2">
        <v>3.6</v>
      </c>
    </row>
    <row r="155" spans="1:14" x14ac:dyDescent="0.3">
      <c r="A155">
        <v>2018</v>
      </c>
      <c r="B155" t="s">
        <v>239</v>
      </c>
      <c r="C155" t="s">
        <v>276</v>
      </c>
      <c r="D155" s="2">
        <v>72000000</v>
      </c>
      <c r="E155" s="2">
        <v>29383961.546</v>
      </c>
      <c r="F155" s="2">
        <v>101383961.546</v>
      </c>
      <c r="G155" s="2">
        <v>-42616038.453999996</v>
      </c>
      <c r="H155" s="2">
        <v>2573.29</v>
      </c>
      <c r="I155" s="2">
        <v>99375.740999999995</v>
      </c>
      <c r="J155" s="2">
        <v>5.5</v>
      </c>
      <c r="K155" s="2">
        <v>4.5999999999999996</v>
      </c>
      <c r="L155" s="2">
        <v>5.0999999999999996</v>
      </c>
      <c r="M155" s="2">
        <v>6.3</v>
      </c>
      <c r="N155" s="2">
        <v>5.3</v>
      </c>
    </row>
    <row r="156" spans="1:14" x14ac:dyDescent="0.3">
      <c r="A156">
        <v>2018</v>
      </c>
      <c r="B156" t="s">
        <v>429</v>
      </c>
      <c r="C156" t="s">
        <v>276</v>
      </c>
      <c r="D156" s="2">
        <v>15194772.390000001</v>
      </c>
      <c r="E156" s="2">
        <v>2803334.6850000001</v>
      </c>
      <c r="F156" s="2">
        <v>17998107.074999999</v>
      </c>
      <c r="G156" s="2">
        <v>-12391437.705</v>
      </c>
      <c r="H156" s="2">
        <v>852.774</v>
      </c>
      <c r="I156" s="2">
        <v>107534.882</v>
      </c>
      <c r="J156" s="2">
        <v>4.9000000000000004</v>
      </c>
      <c r="K156" s="2">
        <v>2.9</v>
      </c>
      <c r="L156" s="2">
        <v>4.9000000000000004</v>
      </c>
      <c r="M156" s="2">
        <v>6</v>
      </c>
      <c r="N156" s="2">
        <v>4.8</v>
      </c>
    </row>
    <row r="157" spans="1:14" x14ac:dyDescent="0.3">
      <c r="A157">
        <v>2018</v>
      </c>
      <c r="B157" t="s">
        <v>243</v>
      </c>
      <c r="C157" t="s">
        <v>276</v>
      </c>
      <c r="D157" s="2">
        <v>552603.179</v>
      </c>
      <c r="E157" s="2">
        <v>152785.212</v>
      </c>
      <c r="F157" s="2">
        <v>705388.39100000006</v>
      </c>
      <c r="G157" s="2">
        <v>-399817.967</v>
      </c>
      <c r="H157" s="2">
        <v>745.22500000000002</v>
      </c>
      <c r="I157" s="2">
        <v>2163.7649999999999</v>
      </c>
      <c r="J157" s="2">
        <v>5.2</v>
      </c>
      <c r="K157" s="2">
        <v>0</v>
      </c>
      <c r="L157" s="2">
        <v>5.3</v>
      </c>
      <c r="M157" s="2">
        <v>5.9</v>
      </c>
      <c r="N157" s="2">
        <v>5.3</v>
      </c>
    </row>
    <row r="158" spans="1:14" x14ac:dyDescent="0.3">
      <c r="A158">
        <v>2018</v>
      </c>
      <c r="B158" t="s">
        <v>250</v>
      </c>
      <c r="C158" t="s">
        <v>276</v>
      </c>
      <c r="D158" s="2">
        <v>11880470.763</v>
      </c>
      <c r="E158" s="2">
        <v>14642251.653000001</v>
      </c>
      <c r="F158" s="2">
        <v>26522722.416000001</v>
      </c>
      <c r="G158" s="2">
        <v>2761780.8900000006</v>
      </c>
      <c r="H158" s="2">
        <v>2205.8000000000002</v>
      </c>
      <c r="I158" s="2">
        <v>29463.643</v>
      </c>
      <c r="J158" s="2">
        <v>4.3</v>
      </c>
      <c r="K158" s="2">
        <v>2.6</v>
      </c>
      <c r="L158" s="2">
        <v>5.4</v>
      </c>
      <c r="M158" s="2">
        <v>6.1</v>
      </c>
      <c r="N158" s="2">
        <v>4.9000000000000004</v>
      </c>
    </row>
    <row r="159" spans="1:14" x14ac:dyDescent="0.3">
      <c r="A159">
        <v>2018</v>
      </c>
      <c r="B159" t="s">
        <v>244</v>
      </c>
      <c r="C159" t="s">
        <v>276</v>
      </c>
      <c r="D159" s="2">
        <v>3698382.2450000001</v>
      </c>
      <c r="E159" s="2">
        <v>4084553.8220000002</v>
      </c>
      <c r="F159" s="2">
        <v>7782936.0669999998</v>
      </c>
      <c r="G159" s="2">
        <v>386171.57700000005</v>
      </c>
      <c r="H159" s="2">
        <v>883.03</v>
      </c>
      <c r="I159" s="2">
        <v>13052.608</v>
      </c>
      <c r="J159" s="2">
        <v>2.2000000000000002</v>
      </c>
      <c r="K159" s="2">
        <v>0</v>
      </c>
      <c r="L159" s="2">
        <v>3.4</v>
      </c>
      <c r="M159" s="2">
        <v>3.4</v>
      </c>
      <c r="N159" s="2">
        <v>2.6</v>
      </c>
    </row>
    <row r="160" spans="1:14" x14ac:dyDescent="0.3">
      <c r="A160">
        <v>2018</v>
      </c>
      <c r="B160" t="s">
        <v>438</v>
      </c>
      <c r="C160" t="s">
        <v>276</v>
      </c>
      <c r="D160" s="2">
        <v>6120000.1900000004</v>
      </c>
      <c r="E160" s="2">
        <v>1710000.578</v>
      </c>
      <c r="F160" s="2">
        <v>7830000.7680000002</v>
      </c>
      <c r="G160" s="2">
        <v>-4409999.6120000007</v>
      </c>
      <c r="H160" s="2">
        <v>5392.49</v>
      </c>
      <c r="I160" s="2">
        <v>2898.6770000000001</v>
      </c>
      <c r="J160" s="2">
        <v>3.9</v>
      </c>
      <c r="K160" s="2">
        <v>0</v>
      </c>
      <c r="L160" s="2">
        <v>4.9000000000000004</v>
      </c>
      <c r="M160" s="2">
        <v>5.0999999999999996</v>
      </c>
      <c r="N160" s="2">
        <v>4.2</v>
      </c>
    </row>
    <row r="161" spans="1:14" x14ac:dyDescent="0.3">
      <c r="A161">
        <v>2018</v>
      </c>
      <c r="B161" t="s">
        <v>246</v>
      </c>
      <c r="C161" t="s">
        <v>276</v>
      </c>
      <c r="D161" s="2">
        <v>17376721.272</v>
      </c>
      <c r="E161" s="2">
        <v>6050420.682</v>
      </c>
      <c r="F161" s="2">
        <v>23427141.954</v>
      </c>
      <c r="G161" s="2">
        <v>-11326300.59</v>
      </c>
      <c r="H161" s="2">
        <v>1857.16</v>
      </c>
      <c r="I161" s="2">
        <v>50950.879000000001</v>
      </c>
      <c r="J161" s="2">
        <v>4.5999999999999996</v>
      </c>
      <c r="K161" s="2">
        <v>3.5</v>
      </c>
      <c r="L161" s="2">
        <v>4.9000000000000004</v>
      </c>
      <c r="M161" s="2">
        <v>6</v>
      </c>
      <c r="N161" s="2">
        <v>4.9000000000000004</v>
      </c>
    </row>
    <row r="162" spans="1:14" x14ac:dyDescent="0.3">
      <c r="A162">
        <v>2018</v>
      </c>
      <c r="B162" t="s">
        <v>247</v>
      </c>
      <c r="C162" t="s">
        <v>276</v>
      </c>
      <c r="D162" s="2">
        <v>2248026.3939999999</v>
      </c>
      <c r="E162" s="2">
        <v>1229760.3629999999</v>
      </c>
      <c r="F162" s="2">
        <v>3477786.7569999998</v>
      </c>
      <c r="G162" s="2">
        <v>-1018266.031</v>
      </c>
      <c r="H162" s="2">
        <v>1357.78</v>
      </c>
      <c r="I162" s="2">
        <v>2263.0100000000002</v>
      </c>
      <c r="J162" s="2">
        <v>3.5</v>
      </c>
      <c r="K162" s="2">
        <v>2.9</v>
      </c>
      <c r="L162" s="2">
        <v>0</v>
      </c>
      <c r="M162" s="2">
        <v>4.3</v>
      </c>
      <c r="N162" s="2">
        <v>3.5</v>
      </c>
    </row>
    <row r="163" spans="1:14" x14ac:dyDescent="0.3">
      <c r="A163">
        <v>2018</v>
      </c>
      <c r="B163" t="s">
        <v>251</v>
      </c>
      <c r="C163" t="s">
        <v>276</v>
      </c>
      <c r="D163" s="2">
        <v>1100000</v>
      </c>
      <c r="E163" s="2">
        <v>490300</v>
      </c>
      <c r="F163" s="2">
        <v>1590300</v>
      </c>
      <c r="G163" s="2">
        <v>-609700</v>
      </c>
      <c r="H163" s="2">
        <v>728.01900000000001</v>
      </c>
      <c r="I163" s="2">
        <v>4853.5159999999996</v>
      </c>
      <c r="J163" s="2">
        <v>3</v>
      </c>
      <c r="K163" s="2">
        <v>0</v>
      </c>
      <c r="L163" s="2">
        <v>3.2</v>
      </c>
      <c r="M163" s="2">
        <v>2.8</v>
      </c>
      <c r="N163" s="2">
        <v>2.6</v>
      </c>
    </row>
    <row r="164" spans="1:14" x14ac:dyDescent="0.3">
      <c r="A164">
        <v>2018</v>
      </c>
      <c r="B164" t="s">
        <v>252</v>
      </c>
      <c r="C164" t="s">
        <v>276</v>
      </c>
      <c r="D164" s="2">
        <v>4013644.767</v>
      </c>
      <c r="E164" s="2">
        <v>3049996.3390000002</v>
      </c>
      <c r="F164" s="2">
        <v>7063641.1060000006</v>
      </c>
      <c r="G164" s="2">
        <v>-963648.42799999984</v>
      </c>
      <c r="H164" s="2">
        <v>459.346</v>
      </c>
      <c r="I164" s="2">
        <v>26262.81</v>
      </c>
      <c r="J164" s="2">
        <v>3.6</v>
      </c>
      <c r="K164" s="2">
        <v>2.6</v>
      </c>
      <c r="L164" s="2">
        <v>3.9</v>
      </c>
      <c r="M164" s="2">
        <v>4.3</v>
      </c>
      <c r="N164" s="2">
        <v>3.5</v>
      </c>
    </row>
    <row r="165" spans="1:14" x14ac:dyDescent="0.3">
      <c r="A165">
        <v>2018</v>
      </c>
      <c r="B165" t="s">
        <v>253</v>
      </c>
      <c r="C165" t="s">
        <v>276</v>
      </c>
      <c r="D165" s="2">
        <v>2824610.06</v>
      </c>
      <c r="E165" s="2">
        <v>1012722.197</v>
      </c>
      <c r="F165" s="2">
        <v>3837332.2570000002</v>
      </c>
      <c r="G165" s="2">
        <v>-1811887.8629999999</v>
      </c>
      <c r="H165" s="2">
        <v>351.14</v>
      </c>
      <c r="I165" s="2">
        <v>19164.727999999999</v>
      </c>
      <c r="J165" s="2">
        <v>4.8</v>
      </c>
      <c r="K165" s="2">
        <v>3.6</v>
      </c>
      <c r="L165" s="2">
        <v>4.9000000000000004</v>
      </c>
      <c r="M165" s="2">
        <v>4.7</v>
      </c>
      <c r="N165" s="2">
        <v>4.5999999999999996</v>
      </c>
    </row>
    <row r="166" spans="1:14" x14ac:dyDescent="0.3">
      <c r="A166">
        <v>2018</v>
      </c>
      <c r="B166" t="s">
        <v>254</v>
      </c>
      <c r="C166" t="s">
        <v>276</v>
      </c>
      <c r="D166" s="2">
        <v>4978485.9369999999</v>
      </c>
      <c r="E166" s="2">
        <v>2943183.1719999998</v>
      </c>
      <c r="F166" s="2">
        <v>7921669.1089999992</v>
      </c>
      <c r="G166" s="2">
        <v>-2035302.7650000001</v>
      </c>
      <c r="H166" s="2">
        <v>926.90800000000002</v>
      </c>
      <c r="I166" s="2">
        <v>19107.705999999998</v>
      </c>
      <c r="J166" s="2">
        <v>4.2</v>
      </c>
      <c r="K166" s="2">
        <v>3.4</v>
      </c>
      <c r="L166" s="2">
        <v>4.5</v>
      </c>
      <c r="M166" s="2">
        <v>4.3</v>
      </c>
      <c r="N166" s="2">
        <v>4.2</v>
      </c>
    </row>
    <row r="167" spans="1:14" x14ac:dyDescent="0.3">
      <c r="A167">
        <v>2018</v>
      </c>
      <c r="B167" t="s">
        <v>255</v>
      </c>
      <c r="C167" t="s">
        <v>276</v>
      </c>
      <c r="D167" s="2">
        <v>2578312.7110000001</v>
      </c>
      <c r="E167" s="2">
        <v>1931467.3940000001</v>
      </c>
      <c r="F167" s="2">
        <v>4509780.1050000004</v>
      </c>
      <c r="G167" s="2">
        <v>-646845.31700000004</v>
      </c>
      <c r="H167" s="2">
        <v>1142.52</v>
      </c>
      <c r="I167" s="2">
        <v>4540.0680000000002</v>
      </c>
      <c r="J167" s="2">
        <v>3.6</v>
      </c>
      <c r="K167" s="2">
        <v>3.2</v>
      </c>
      <c r="L167" s="2">
        <v>3.9</v>
      </c>
      <c r="M167" s="2">
        <v>3.5</v>
      </c>
      <c r="N167" s="2">
        <v>3.9</v>
      </c>
    </row>
    <row r="168" spans="1:14" x14ac:dyDescent="0.3">
      <c r="A168">
        <v>2018</v>
      </c>
      <c r="B168" t="s">
        <v>256</v>
      </c>
      <c r="C168" t="s">
        <v>276</v>
      </c>
      <c r="D168" s="2">
        <v>5669326.9239999996</v>
      </c>
      <c r="E168" s="2">
        <v>2372664.6669999999</v>
      </c>
      <c r="F168" s="2">
        <v>8041991.591</v>
      </c>
      <c r="G168" s="2">
        <v>-3296662.2569999998</v>
      </c>
      <c r="H168" s="2">
        <v>11280.68</v>
      </c>
      <c r="I168" s="2">
        <v>1268.3150000000001</v>
      </c>
      <c r="J168" s="2">
        <v>5.4</v>
      </c>
      <c r="K168" s="2">
        <v>0</v>
      </c>
      <c r="L168" s="2">
        <v>5.6</v>
      </c>
      <c r="M168" s="2">
        <v>6.2</v>
      </c>
      <c r="N168" s="2">
        <v>5.6</v>
      </c>
    </row>
    <row r="169" spans="1:14" x14ac:dyDescent="0.3">
      <c r="A169">
        <v>2018</v>
      </c>
      <c r="B169" t="s">
        <v>258</v>
      </c>
      <c r="C169" t="s">
        <v>276</v>
      </c>
      <c r="D169" s="2">
        <v>6785547.3839999996</v>
      </c>
      <c r="E169" s="2">
        <v>5195579.5329999998</v>
      </c>
      <c r="F169" s="2">
        <v>11981126.916999999</v>
      </c>
      <c r="G169" s="2">
        <v>-1589967.8509999998</v>
      </c>
      <c r="H169" s="2">
        <v>475.56299999999999</v>
      </c>
      <c r="I169" s="2">
        <v>30528.672999999999</v>
      </c>
      <c r="J169" s="2">
        <v>3.6</v>
      </c>
      <c r="K169" s="2">
        <v>3.2</v>
      </c>
      <c r="L169" s="2">
        <v>5.4</v>
      </c>
      <c r="M169" s="2">
        <v>4.5999999999999996</v>
      </c>
      <c r="N169" s="2">
        <v>4.3</v>
      </c>
    </row>
    <row r="170" spans="1:14" x14ac:dyDescent="0.3">
      <c r="A170">
        <v>2018</v>
      </c>
      <c r="B170" t="s">
        <v>259</v>
      </c>
      <c r="C170" t="s">
        <v>276</v>
      </c>
      <c r="D170" s="2">
        <v>8288940.1409999998</v>
      </c>
      <c r="E170" s="2">
        <v>4874736.7089999998</v>
      </c>
      <c r="F170" s="2">
        <v>13163676.85</v>
      </c>
      <c r="G170" s="2">
        <v>-3414203.432</v>
      </c>
      <c r="H170" s="2">
        <v>5726.7</v>
      </c>
      <c r="I170" s="2">
        <v>2587.8009999999999</v>
      </c>
      <c r="J170" s="2">
        <v>5.4</v>
      </c>
      <c r="K170" s="2">
        <v>4.5999999999999996</v>
      </c>
      <c r="L170" s="2">
        <v>6.3</v>
      </c>
      <c r="M170" s="2">
        <v>4.5999999999999996</v>
      </c>
      <c r="N170" s="2">
        <v>5.4</v>
      </c>
    </row>
    <row r="171" spans="1:14" x14ac:dyDescent="0.3">
      <c r="A171">
        <v>2018</v>
      </c>
      <c r="B171" t="s">
        <v>450</v>
      </c>
      <c r="C171" t="s">
        <v>276</v>
      </c>
      <c r="D171" s="2">
        <v>7160326.6390000004</v>
      </c>
      <c r="E171" s="2">
        <v>4777230.9179999996</v>
      </c>
      <c r="F171" s="2">
        <v>11937557.557</v>
      </c>
      <c r="G171" s="2">
        <v>-2383095.7210000008</v>
      </c>
      <c r="H171" s="2">
        <v>2108.42</v>
      </c>
      <c r="I171" s="2">
        <v>6284.7569999999996</v>
      </c>
      <c r="J171" s="2">
        <v>4.3</v>
      </c>
      <c r="K171" s="2">
        <v>0</v>
      </c>
      <c r="L171" s="2">
        <v>3.1</v>
      </c>
      <c r="M171" s="2">
        <v>3.8</v>
      </c>
      <c r="N171" s="2">
        <v>3.5</v>
      </c>
    </row>
    <row r="172" spans="1:14" x14ac:dyDescent="0.3">
      <c r="A172">
        <v>2018</v>
      </c>
      <c r="B172" t="s">
        <v>260</v>
      </c>
      <c r="C172" t="s">
        <v>276</v>
      </c>
      <c r="D172" s="2">
        <v>2594147.3969999999</v>
      </c>
      <c r="E172" s="2">
        <v>1282364.5</v>
      </c>
      <c r="F172" s="2">
        <v>3876511.8969999999</v>
      </c>
      <c r="G172" s="2">
        <v>-1311782.8969999999</v>
      </c>
      <c r="H172" s="2">
        <v>477.06799999999998</v>
      </c>
      <c r="I172" s="2">
        <v>22311.375</v>
      </c>
      <c r="J172" s="2">
        <v>3.8</v>
      </c>
      <c r="K172" s="2">
        <v>3.6</v>
      </c>
      <c r="L172" s="2">
        <v>3.6</v>
      </c>
      <c r="M172" s="2">
        <v>3.4</v>
      </c>
      <c r="N172" s="2">
        <v>3.3</v>
      </c>
    </row>
    <row r="173" spans="1:14" x14ac:dyDescent="0.3">
      <c r="A173">
        <v>2018</v>
      </c>
      <c r="B173" t="s">
        <v>261</v>
      </c>
      <c r="C173" t="s">
        <v>276</v>
      </c>
      <c r="D173" s="2">
        <v>43011523.215000004</v>
      </c>
      <c r="E173" s="2">
        <v>62399742.737000003</v>
      </c>
      <c r="F173" s="2">
        <v>105411265.95200001</v>
      </c>
      <c r="G173" s="2">
        <v>19388219.522</v>
      </c>
      <c r="H173" s="2">
        <v>2049.11</v>
      </c>
      <c r="I173" s="2">
        <v>195875.23699999999</v>
      </c>
      <c r="J173" s="2">
        <v>3.6</v>
      </c>
      <c r="K173" s="2">
        <v>2.5</v>
      </c>
      <c r="L173" s="2">
        <v>4.8</v>
      </c>
      <c r="M173" s="2">
        <v>5.6</v>
      </c>
      <c r="N173" s="2">
        <v>3.6</v>
      </c>
    </row>
    <row r="174" spans="1:14" x14ac:dyDescent="0.3">
      <c r="A174">
        <v>2018</v>
      </c>
      <c r="B174" t="s">
        <v>262</v>
      </c>
      <c r="C174" t="s">
        <v>276</v>
      </c>
      <c r="D174" s="2">
        <v>2588228.4840000002</v>
      </c>
      <c r="E174" s="2">
        <v>1108287.4569999999</v>
      </c>
      <c r="F174" s="2">
        <v>3696515.9410000001</v>
      </c>
      <c r="G174" s="2">
        <v>-1479941.0270000002</v>
      </c>
      <c r="H174" s="2">
        <v>791.33900000000006</v>
      </c>
      <c r="I174" s="2">
        <v>12501.156000000001</v>
      </c>
      <c r="J174" s="2">
        <v>4.2</v>
      </c>
      <c r="K174" s="2">
        <v>0</v>
      </c>
      <c r="L174" s="2">
        <v>4.3</v>
      </c>
      <c r="M174" s="2">
        <v>5</v>
      </c>
      <c r="N174" s="2">
        <v>4.5999999999999996</v>
      </c>
    </row>
    <row r="175" spans="1:14" x14ac:dyDescent="0.3">
      <c r="A175">
        <v>2018</v>
      </c>
      <c r="B175" t="s">
        <v>264</v>
      </c>
      <c r="C175" t="s">
        <v>276</v>
      </c>
      <c r="D175" s="2">
        <v>8071904.2060000002</v>
      </c>
      <c r="E175" s="2">
        <v>3623445.2059999998</v>
      </c>
      <c r="F175" s="2">
        <v>11695349.412</v>
      </c>
      <c r="G175" s="2">
        <v>-4448459</v>
      </c>
      <c r="H175" s="2">
        <v>1473.84</v>
      </c>
      <c r="I175" s="2">
        <v>16294.27</v>
      </c>
      <c r="J175" s="2">
        <v>4.5999999999999996</v>
      </c>
      <c r="K175" s="2">
        <v>2.9</v>
      </c>
      <c r="L175" s="2">
        <v>5.6</v>
      </c>
      <c r="M175" s="2">
        <v>4.8</v>
      </c>
      <c r="N175" s="2">
        <v>4.5</v>
      </c>
    </row>
    <row r="176" spans="1:14" x14ac:dyDescent="0.3">
      <c r="A176">
        <v>2018</v>
      </c>
      <c r="B176" t="s">
        <v>265</v>
      </c>
      <c r="C176" t="s">
        <v>276</v>
      </c>
      <c r="D176" s="2">
        <v>1329049.2790000001</v>
      </c>
      <c r="E176" s="2">
        <v>619814.97100000002</v>
      </c>
      <c r="F176" s="2">
        <v>1948864.25</v>
      </c>
      <c r="G176" s="2">
        <v>-709234.30800000008</v>
      </c>
      <c r="H176" s="2">
        <v>16472.11</v>
      </c>
      <c r="I176" s="2">
        <v>95.234999999999999</v>
      </c>
      <c r="J176" s="2">
        <v>4.4000000000000004</v>
      </c>
      <c r="K176" s="2">
        <v>0</v>
      </c>
      <c r="L176" s="2">
        <v>4.5</v>
      </c>
      <c r="M176" s="2">
        <v>4.7</v>
      </c>
      <c r="N176" s="2">
        <v>4.7</v>
      </c>
    </row>
    <row r="177" spans="1:14" x14ac:dyDescent="0.3">
      <c r="A177">
        <v>2018</v>
      </c>
      <c r="B177" t="s">
        <v>266</v>
      </c>
      <c r="C177" t="s">
        <v>276</v>
      </c>
      <c r="D177" s="2">
        <v>1429225.8959999999</v>
      </c>
      <c r="E177" s="2">
        <v>825779.27099999995</v>
      </c>
      <c r="F177" s="2">
        <v>2255005.1669999999</v>
      </c>
      <c r="G177" s="2">
        <v>-603446.625</v>
      </c>
      <c r="H177" s="2">
        <v>515.904</v>
      </c>
      <c r="I177" s="2">
        <v>7719.7290000000003</v>
      </c>
      <c r="J177" s="2">
        <v>3.2</v>
      </c>
      <c r="K177" s="2">
        <v>0</v>
      </c>
      <c r="L177" s="2">
        <v>3.3</v>
      </c>
      <c r="M177" s="2">
        <v>2.8</v>
      </c>
      <c r="N177" s="2">
        <v>2.6</v>
      </c>
    </row>
    <row r="178" spans="1:14" x14ac:dyDescent="0.3">
      <c r="A178">
        <v>2018</v>
      </c>
      <c r="B178" t="s">
        <v>268</v>
      </c>
      <c r="C178" t="s">
        <v>276</v>
      </c>
      <c r="D178" s="2">
        <v>93364505.75</v>
      </c>
      <c r="E178" s="2">
        <v>93452851.454999998</v>
      </c>
      <c r="F178" s="2">
        <v>186817357.20499998</v>
      </c>
      <c r="G178" s="2">
        <v>88345.704999998212</v>
      </c>
      <c r="H178" s="2">
        <v>6377.29</v>
      </c>
      <c r="I178" s="2">
        <v>57398.421000000002</v>
      </c>
      <c r="J178" s="2">
        <v>5.3</v>
      </c>
      <c r="K178" s="2">
        <v>3.8</v>
      </c>
      <c r="L178" s="2">
        <v>5.9</v>
      </c>
      <c r="M178" s="2">
        <v>6.3</v>
      </c>
      <c r="N178" s="2">
        <v>5.5</v>
      </c>
    </row>
    <row r="179" spans="1:14" x14ac:dyDescent="0.3">
      <c r="A179">
        <v>2018</v>
      </c>
      <c r="B179" t="s">
        <v>271</v>
      </c>
      <c r="C179" t="s">
        <v>276</v>
      </c>
      <c r="D179" s="2">
        <v>22667004.377999999</v>
      </c>
      <c r="E179" s="2">
        <v>15529602.115</v>
      </c>
      <c r="F179" s="2">
        <v>38196606.493000001</v>
      </c>
      <c r="G179" s="2">
        <v>-7137402.2629999984</v>
      </c>
      <c r="H179" s="2">
        <v>3423.18</v>
      </c>
      <c r="I179" s="2">
        <v>11659.174000000001</v>
      </c>
      <c r="J179" s="2">
        <v>5.6</v>
      </c>
      <c r="K179" s="2">
        <v>4.9000000000000004</v>
      </c>
      <c r="L179" s="2">
        <v>5.9</v>
      </c>
      <c r="M179" s="2">
        <v>6.1</v>
      </c>
      <c r="N179" s="2">
        <v>5.4</v>
      </c>
    </row>
    <row r="180" spans="1:14" x14ac:dyDescent="0.3">
      <c r="A180">
        <v>2018</v>
      </c>
      <c r="B180" t="s">
        <v>272</v>
      </c>
      <c r="C180" t="s">
        <v>276</v>
      </c>
      <c r="D180" s="2">
        <v>6729436.5</v>
      </c>
      <c r="E180" s="2">
        <v>3087363.5759999999</v>
      </c>
      <c r="F180" s="2">
        <v>9816800.0759999994</v>
      </c>
      <c r="G180" s="2">
        <v>-3642072.9240000001</v>
      </c>
      <c r="H180" s="2">
        <v>724.37099999999998</v>
      </c>
      <c r="I180" s="2">
        <v>44270.563000000002</v>
      </c>
      <c r="J180" s="2">
        <v>3.5</v>
      </c>
      <c r="K180" s="2">
        <v>2.8</v>
      </c>
      <c r="L180" s="2">
        <v>4.0999999999999996</v>
      </c>
      <c r="M180" s="2">
        <v>4.5999999999999996</v>
      </c>
      <c r="N180" s="2">
        <v>3.5</v>
      </c>
    </row>
    <row r="181" spans="1:14" x14ac:dyDescent="0.3">
      <c r="A181">
        <v>2018</v>
      </c>
      <c r="B181" t="s">
        <v>273</v>
      </c>
      <c r="C181" t="s">
        <v>276</v>
      </c>
      <c r="D181" s="2">
        <v>8802595.4230000004</v>
      </c>
      <c r="E181" s="2">
        <v>3664640.338</v>
      </c>
      <c r="F181" s="2">
        <v>12467235.761</v>
      </c>
      <c r="G181" s="2">
        <v>-5137955.0850000009</v>
      </c>
      <c r="H181" s="2">
        <v>1133.53</v>
      </c>
      <c r="I181" s="2">
        <v>59091.392</v>
      </c>
      <c r="J181" s="2">
        <v>3.5</v>
      </c>
      <c r="K181" s="2">
        <v>2.8</v>
      </c>
      <c r="L181" s="2">
        <v>3.4</v>
      </c>
      <c r="M181" s="2">
        <v>3.4</v>
      </c>
      <c r="N181" s="2">
        <v>3.6</v>
      </c>
    </row>
    <row r="182" spans="1:14" x14ac:dyDescent="0.3">
      <c r="A182">
        <v>2018</v>
      </c>
      <c r="B182" t="s">
        <v>274</v>
      </c>
      <c r="C182" t="s">
        <v>276</v>
      </c>
      <c r="D182" s="2">
        <v>9461739.0889999997</v>
      </c>
      <c r="E182" s="2">
        <v>9052164.7750000004</v>
      </c>
      <c r="F182" s="2">
        <v>18513903.864</v>
      </c>
      <c r="G182" s="2">
        <v>-409574.31399999931</v>
      </c>
      <c r="H182" s="2">
        <v>1416.72</v>
      </c>
      <c r="I182" s="2">
        <v>17609.178</v>
      </c>
      <c r="J182" s="2">
        <v>3.6</v>
      </c>
      <c r="K182" s="2">
        <v>2.4</v>
      </c>
      <c r="L182" s="2">
        <v>2.2999999999999998</v>
      </c>
      <c r="M182" s="2">
        <v>3.2</v>
      </c>
      <c r="N182" s="2">
        <v>3.2</v>
      </c>
    </row>
    <row r="183" spans="1:14" x14ac:dyDescent="0.3">
      <c r="A183">
        <v>2018</v>
      </c>
      <c r="B183" t="s">
        <v>275</v>
      </c>
      <c r="C183" t="s">
        <v>276</v>
      </c>
      <c r="D183" s="2">
        <v>4100000</v>
      </c>
      <c r="E183" s="2">
        <v>4037202.67</v>
      </c>
      <c r="F183" s="2">
        <v>8137202.6699999999</v>
      </c>
      <c r="G183" s="2">
        <v>-62797.330000000075</v>
      </c>
      <c r="H183" s="2">
        <v>1711.82</v>
      </c>
      <c r="I183" s="2">
        <v>16913.260999999999</v>
      </c>
      <c r="J183" s="2">
        <v>2.8</v>
      </c>
      <c r="K183" s="2">
        <v>2.1</v>
      </c>
      <c r="L183" s="2">
        <v>3.1</v>
      </c>
      <c r="M183" s="2">
        <v>3.7</v>
      </c>
      <c r="N183" s="2">
        <v>2.9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158108-29F5-4CA0-B7B2-36285999FC57}">
  <sheetPr>
    <tabColor theme="7"/>
  </sheetPr>
  <dimension ref="A1:Z183"/>
  <sheetViews>
    <sheetView zoomScale="60" zoomScaleNormal="60" workbookViewId="0">
      <selection activeCell="X59" sqref="X59"/>
    </sheetView>
  </sheetViews>
  <sheetFormatPr defaultRowHeight="14" x14ac:dyDescent="0.3"/>
  <cols>
    <col min="4" max="6" width="15.4140625" style="2" bestFit="1" customWidth="1"/>
    <col min="7" max="7" width="14.5" style="2" bestFit="1" customWidth="1"/>
    <col min="8" max="8" width="10.1640625" style="2" bestFit="1" customWidth="1"/>
    <col min="9" max="9" width="9.83203125" style="2" bestFit="1" customWidth="1"/>
    <col min="10" max="11" width="8.83203125" style="2" bestFit="1" customWidth="1"/>
    <col min="12" max="12" width="8.83203125" style="2" customWidth="1"/>
    <col min="13" max="14" width="8.83203125" style="2" bestFit="1" customWidth="1"/>
    <col min="17" max="17" width="4.75" customWidth="1"/>
    <col min="18" max="18" width="14.9140625" customWidth="1"/>
  </cols>
  <sheetData>
    <row r="1" spans="1:26" x14ac:dyDescent="0.3">
      <c r="A1" t="s">
        <v>0</v>
      </c>
      <c r="B1" t="s">
        <v>136</v>
      </c>
      <c r="C1" t="s">
        <v>1</v>
      </c>
      <c r="D1" s="2" t="s">
        <v>2</v>
      </c>
      <c r="E1" s="2" t="s">
        <v>3</v>
      </c>
      <c r="F1" s="2" t="s">
        <v>4</v>
      </c>
      <c r="G1" s="2" t="s">
        <v>53</v>
      </c>
      <c r="H1" s="2" t="s">
        <v>5</v>
      </c>
      <c r="I1" s="2" t="s">
        <v>6</v>
      </c>
      <c r="J1" s="2" t="s">
        <v>541</v>
      </c>
      <c r="K1" s="2" t="s">
        <v>542</v>
      </c>
      <c r="L1" s="2" t="s">
        <v>543</v>
      </c>
      <c r="M1" s="2" t="s">
        <v>544</v>
      </c>
      <c r="N1" s="2" t="s">
        <v>540</v>
      </c>
      <c r="R1" t="s">
        <v>567</v>
      </c>
    </row>
    <row r="2" spans="1:26" ht="14.5" thickBot="1" x14ac:dyDescent="0.35">
      <c r="A2">
        <v>2010</v>
      </c>
      <c r="B2" t="s">
        <v>99</v>
      </c>
      <c r="C2" t="s">
        <v>488</v>
      </c>
      <c r="D2" s="2">
        <v>150592664.07100001</v>
      </c>
      <c r="E2" s="2">
        <v>144882002.01199999</v>
      </c>
      <c r="F2" s="2">
        <v>295474666.083</v>
      </c>
      <c r="G2" s="2">
        <v>-5710662.0590000153</v>
      </c>
      <c r="H2" s="2">
        <v>46958.52</v>
      </c>
      <c r="I2" s="2">
        <v>8409.9490000000005</v>
      </c>
      <c r="J2" s="2">
        <v>6.2</v>
      </c>
      <c r="K2" s="2">
        <v>5.3</v>
      </c>
      <c r="L2" s="2">
        <v>4.7</v>
      </c>
      <c r="M2" s="2">
        <v>5.9</v>
      </c>
      <c r="N2" s="2">
        <v>6.3</v>
      </c>
    </row>
    <row r="3" spans="1:26" x14ac:dyDescent="0.3">
      <c r="A3">
        <v>2010</v>
      </c>
      <c r="B3" t="s">
        <v>100</v>
      </c>
      <c r="C3" t="s">
        <v>488</v>
      </c>
      <c r="D3" s="2">
        <v>34884450.899999999</v>
      </c>
      <c r="E3" s="2">
        <v>25283462.300000001</v>
      </c>
      <c r="F3" s="2">
        <v>60167913.200000003</v>
      </c>
      <c r="G3" s="2">
        <v>-9600988.5999999978</v>
      </c>
      <c r="H3" s="2">
        <v>6023.15</v>
      </c>
      <c r="I3" s="2">
        <v>9473.0709999999999</v>
      </c>
      <c r="J3" s="2">
        <v>2</v>
      </c>
      <c r="K3" s="2">
        <v>2.8</v>
      </c>
      <c r="L3" s="2">
        <v>2.6</v>
      </c>
      <c r="M3" s="2">
        <v>2.2999999999999998</v>
      </c>
      <c r="N3" s="2">
        <v>2.5</v>
      </c>
      <c r="R3" s="6" t="s">
        <v>31</v>
      </c>
      <c r="S3" s="6"/>
    </row>
    <row r="4" spans="1:26" x14ac:dyDescent="0.3">
      <c r="A4">
        <v>2010</v>
      </c>
      <c r="B4" t="s">
        <v>101</v>
      </c>
      <c r="C4" t="s">
        <v>488</v>
      </c>
      <c r="D4" s="2">
        <v>391255897.338</v>
      </c>
      <c r="E4" s="2">
        <v>407595914.29799998</v>
      </c>
      <c r="F4" s="2">
        <v>798851811.63599992</v>
      </c>
      <c r="G4" s="2">
        <v>16340016.959999979</v>
      </c>
      <c r="H4" s="2">
        <v>44691.38</v>
      </c>
      <c r="I4" s="2">
        <v>10938.739</v>
      </c>
      <c r="J4" s="2">
        <v>5.4</v>
      </c>
      <c r="K4" s="2">
        <v>5.4</v>
      </c>
      <c r="L4" s="2">
        <v>6.5</v>
      </c>
      <c r="M4" s="2">
        <v>6.2</v>
      </c>
      <c r="N4" s="2">
        <v>5.9</v>
      </c>
      <c r="R4" s="3" t="s">
        <v>32</v>
      </c>
      <c r="S4" s="3">
        <v>0.38939556575100265</v>
      </c>
    </row>
    <row r="5" spans="1:26" x14ac:dyDescent="0.3">
      <c r="A5">
        <v>2010</v>
      </c>
      <c r="B5" t="s">
        <v>418</v>
      </c>
      <c r="C5" t="s">
        <v>488</v>
      </c>
      <c r="D5" s="2">
        <v>9222997.6329999994</v>
      </c>
      <c r="E5" s="2">
        <v>4803107.1909999996</v>
      </c>
      <c r="F5" s="2">
        <v>14026104.823999999</v>
      </c>
      <c r="G5" s="2">
        <v>-4419890.4419999998</v>
      </c>
      <c r="H5" s="2">
        <v>4611.3500000000004</v>
      </c>
      <c r="I5" s="2">
        <v>3722.0839999999998</v>
      </c>
      <c r="J5" s="2">
        <v>3.6</v>
      </c>
      <c r="K5" s="2">
        <v>3.5</v>
      </c>
      <c r="L5" s="2">
        <v>3</v>
      </c>
      <c r="M5" s="2">
        <v>3.1</v>
      </c>
      <c r="N5" s="2">
        <v>3.1</v>
      </c>
      <c r="R5" s="3" t="s">
        <v>33</v>
      </c>
      <c r="S5" s="3">
        <v>0.15162890662654344</v>
      </c>
    </row>
    <row r="6" spans="1:26" x14ac:dyDescent="0.3">
      <c r="A6">
        <v>2010</v>
      </c>
      <c r="B6" t="s">
        <v>120</v>
      </c>
      <c r="C6" t="s">
        <v>488</v>
      </c>
      <c r="D6" s="2">
        <v>25359886.219999999</v>
      </c>
      <c r="E6" s="2">
        <v>20608005.155999999</v>
      </c>
      <c r="F6" s="2">
        <v>45967891.376000002</v>
      </c>
      <c r="G6" s="2">
        <v>-4751881.0639999993</v>
      </c>
      <c r="H6" s="2">
        <v>6743.74</v>
      </c>
      <c r="I6" s="2">
        <v>7404.59</v>
      </c>
      <c r="J6" s="2">
        <v>3.2</v>
      </c>
      <c r="K6" s="2">
        <v>3</v>
      </c>
      <c r="L6" s="2">
        <v>2.9</v>
      </c>
      <c r="M6" s="2">
        <v>3.5</v>
      </c>
      <c r="N6" s="2">
        <v>3.4</v>
      </c>
      <c r="R6" s="3" t="s">
        <v>34</v>
      </c>
      <c r="S6" s="3">
        <v>0.12184563692843388</v>
      </c>
    </row>
    <row r="7" spans="1:26" x14ac:dyDescent="0.3">
      <c r="A7">
        <v>2010</v>
      </c>
      <c r="B7" t="s">
        <v>127</v>
      </c>
      <c r="C7" t="s">
        <v>488</v>
      </c>
      <c r="D7" s="2">
        <v>20067004.556000002</v>
      </c>
      <c r="E7" s="2">
        <v>11810676.241</v>
      </c>
      <c r="F7" s="2">
        <v>31877680.797000002</v>
      </c>
      <c r="G7" s="2">
        <v>-8256328.3150000013</v>
      </c>
      <c r="H7" s="2">
        <v>13550.44</v>
      </c>
      <c r="I7" s="2">
        <v>4328.1530000000002</v>
      </c>
      <c r="J7" s="2">
        <v>5.6</v>
      </c>
      <c r="K7" s="2">
        <v>2.9</v>
      </c>
      <c r="L7" s="2">
        <v>4.5999999999999996</v>
      </c>
      <c r="M7" s="2">
        <v>4.2</v>
      </c>
      <c r="N7" s="2">
        <v>4.9000000000000004</v>
      </c>
      <c r="R7" s="3" t="s">
        <v>35</v>
      </c>
      <c r="S7" s="3">
        <v>62631237.311844595</v>
      </c>
    </row>
    <row r="8" spans="1:26" ht="14.5" thickBot="1" x14ac:dyDescent="0.35">
      <c r="A8">
        <v>2010</v>
      </c>
      <c r="B8" t="s">
        <v>128</v>
      </c>
      <c r="C8" t="s">
        <v>488</v>
      </c>
      <c r="D8" s="2">
        <v>8644721.9869999997</v>
      </c>
      <c r="E8" s="2">
        <v>1506457.953</v>
      </c>
      <c r="F8" s="2">
        <v>10151179.939999999</v>
      </c>
      <c r="G8" s="2">
        <v>-7138264.034</v>
      </c>
      <c r="H8" s="2">
        <v>31262.53</v>
      </c>
      <c r="I8" s="2">
        <v>829.38147684889998</v>
      </c>
      <c r="J8" s="2">
        <v>5.7</v>
      </c>
      <c r="K8" s="2">
        <v>0</v>
      </c>
      <c r="L8" s="2">
        <v>5.0999999999999996</v>
      </c>
      <c r="M8" s="2">
        <v>5.5</v>
      </c>
      <c r="N8" s="2">
        <v>5.5</v>
      </c>
      <c r="R8" s="4" t="s">
        <v>36</v>
      </c>
      <c r="S8" s="4">
        <v>182</v>
      </c>
    </row>
    <row r="9" spans="1:26" x14ac:dyDescent="0.3">
      <c r="A9">
        <v>2010</v>
      </c>
      <c r="B9" t="s">
        <v>130</v>
      </c>
      <c r="C9" t="s">
        <v>488</v>
      </c>
      <c r="D9" s="2">
        <v>82724280.371999994</v>
      </c>
      <c r="E9" s="2">
        <v>96216730.269999996</v>
      </c>
      <c r="F9" s="2">
        <v>178941010.64199999</v>
      </c>
      <c r="G9" s="2">
        <v>13492449.898000002</v>
      </c>
      <c r="H9" s="2">
        <v>58177.16</v>
      </c>
      <c r="I9" s="2">
        <v>5554.8440000000001</v>
      </c>
      <c r="J9" s="2">
        <v>6.3</v>
      </c>
      <c r="K9" s="2">
        <v>5.5</v>
      </c>
      <c r="L9" s="2">
        <v>6.2</v>
      </c>
      <c r="M9" s="2">
        <v>6.3</v>
      </c>
      <c r="N9" s="2">
        <v>6.4</v>
      </c>
    </row>
    <row r="10" spans="1:26" ht="14.5" thickBot="1" x14ac:dyDescent="0.35">
      <c r="A10">
        <v>2010</v>
      </c>
      <c r="B10" t="s">
        <v>131</v>
      </c>
      <c r="C10" t="s">
        <v>488</v>
      </c>
      <c r="D10" s="2">
        <v>13196568.154999999</v>
      </c>
      <c r="E10" s="2">
        <v>12811364.478</v>
      </c>
      <c r="F10" s="2">
        <v>26007932.633000001</v>
      </c>
      <c r="G10" s="2">
        <v>-385203.67699999921</v>
      </c>
      <c r="H10" s="2">
        <v>14672.33</v>
      </c>
      <c r="I10" s="2">
        <v>1332.1020000000001</v>
      </c>
      <c r="J10" s="2">
        <v>4.5</v>
      </c>
      <c r="K10" s="2">
        <v>3.5</v>
      </c>
      <c r="L10" s="2">
        <v>5.6</v>
      </c>
      <c r="M10" s="2">
        <v>4.4000000000000004</v>
      </c>
      <c r="N10" s="2">
        <v>5.5</v>
      </c>
      <c r="R10" t="s">
        <v>37</v>
      </c>
    </row>
    <row r="11" spans="1:26" x14ac:dyDescent="0.3">
      <c r="A11">
        <v>2010</v>
      </c>
      <c r="B11" t="s">
        <v>132</v>
      </c>
      <c r="C11" t="s">
        <v>488</v>
      </c>
      <c r="D11" s="2">
        <v>68767143.783000007</v>
      </c>
      <c r="E11" s="2">
        <v>70116501.474999994</v>
      </c>
      <c r="F11" s="2">
        <v>138883645.25800002</v>
      </c>
      <c r="G11" s="2">
        <v>1349357.6919999868</v>
      </c>
      <c r="H11" s="2">
        <v>46391.71</v>
      </c>
      <c r="I11" s="2">
        <v>5365.7820000000002</v>
      </c>
      <c r="J11" s="2">
        <v>5.8</v>
      </c>
      <c r="K11" s="2">
        <v>5.6</v>
      </c>
      <c r="L11" s="2">
        <v>6.2</v>
      </c>
      <c r="M11" s="2">
        <v>6.2</v>
      </c>
      <c r="N11" s="2">
        <v>6.4</v>
      </c>
      <c r="R11" s="5"/>
      <c r="S11" s="5" t="s">
        <v>41</v>
      </c>
      <c r="T11" s="5" t="s">
        <v>42</v>
      </c>
      <c r="U11" s="5" t="s">
        <v>43</v>
      </c>
      <c r="V11" s="5" t="s">
        <v>44</v>
      </c>
      <c r="W11" s="5" t="s">
        <v>45</v>
      </c>
    </row>
    <row r="12" spans="1:26" x14ac:dyDescent="0.3">
      <c r="A12">
        <v>2010</v>
      </c>
      <c r="B12" t="s">
        <v>133</v>
      </c>
      <c r="C12" t="s">
        <v>488</v>
      </c>
      <c r="D12" s="2">
        <v>599171506.08399999</v>
      </c>
      <c r="E12" s="2">
        <v>511651042.741</v>
      </c>
      <c r="F12" s="2">
        <v>1110822548.825</v>
      </c>
      <c r="G12" s="2">
        <v>-87520463.342999995</v>
      </c>
      <c r="H12" s="2">
        <v>42181.58</v>
      </c>
      <c r="I12" s="2">
        <v>65182.879999999997</v>
      </c>
      <c r="J12" s="2">
        <v>6.6</v>
      </c>
      <c r="K12" s="2">
        <v>6.4</v>
      </c>
      <c r="L12" s="2">
        <v>5.6</v>
      </c>
      <c r="M12" s="2">
        <v>6.3</v>
      </c>
      <c r="N12" s="2">
        <v>6.5</v>
      </c>
      <c r="R12" s="3" t="s">
        <v>38</v>
      </c>
      <c r="S12" s="3">
        <v>6</v>
      </c>
      <c r="T12" s="3">
        <v>1.2339307632792922E+17</v>
      </c>
      <c r="U12" s="3">
        <v>2.0565512721321536E+16</v>
      </c>
      <c r="V12" s="3">
        <v>5.2427307999841783</v>
      </c>
      <c r="W12" s="3">
        <v>5.4485993807939165E-5</v>
      </c>
    </row>
    <row r="13" spans="1:26" x14ac:dyDescent="0.3">
      <c r="A13">
        <v>2010</v>
      </c>
      <c r="B13" t="s">
        <v>158</v>
      </c>
      <c r="C13" t="s">
        <v>488</v>
      </c>
      <c r="D13" s="2">
        <v>5235753.0829999996</v>
      </c>
      <c r="E13" s="2">
        <v>1677298.831</v>
      </c>
      <c r="F13" s="2">
        <v>6913051.9139999999</v>
      </c>
      <c r="G13" s="2">
        <v>-3558454.2519999994</v>
      </c>
      <c r="H13" s="2">
        <v>3062.85</v>
      </c>
      <c r="I13" s="2">
        <v>4231.6610000000001</v>
      </c>
      <c r="J13" s="2">
        <v>4.2</v>
      </c>
      <c r="K13" s="2">
        <v>3.9</v>
      </c>
      <c r="L13" s="2">
        <v>4.2</v>
      </c>
      <c r="M13" s="2">
        <v>4.2</v>
      </c>
      <c r="N13" s="2">
        <v>4.5999999999999996</v>
      </c>
      <c r="R13" s="3" t="s">
        <v>39</v>
      </c>
      <c r="S13" s="3">
        <v>176</v>
      </c>
      <c r="T13" s="3">
        <v>6.903902521494167E+17</v>
      </c>
      <c r="U13" s="3">
        <v>3922671887212595</v>
      </c>
      <c r="V13" s="3"/>
      <c r="W13" s="3"/>
    </row>
    <row r="14" spans="1:26" ht="14.5" thickBot="1" x14ac:dyDescent="0.35">
      <c r="A14">
        <v>2010</v>
      </c>
      <c r="B14" t="s">
        <v>134</v>
      </c>
      <c r="C14" t="s">
        <v>488</v>
      </c>
      <c r="D14" s="2">
        <v>1066816751.876</v>
      </c>
      <c r="E14" s="2">
        <v>1271096328.74</v>
      </c>
      <c r="F14" s="2">
        <v>2337913080.6160002</v>
      </c>
      <c r="G14" s="2">
        <v>204279576.86399996</v>
      </c>
      <c r="H14" s="2">
        <v>42641.42</v>
      </c>
      <c r="I14" s="2">
        <v>80894.785000000003</v>
      </c>
      <c r="J14" s="2">
        <v>6.2</v>
      </c>
      <c r="K14" s="2">
        <v>5.7</v>
      </c>
      <c r="L14" s="2">
        <v>6.1</v>
      </c>
      <c r="M14" s="2">
        <v>6.5</v>
      </c>
      <c r="N14" s="2">
        <v>6.2</v>
      </c>
      <c r="R14" s="4" t="s">
        <v>4</v>
      </c>
      <c r="S14" s="4">
        <v>182</v>
      </c>
      <c r="T14" s="4">
        <v>8.1378332847734592E+17</v>
      </c>
      <c r="U14" s="4"/>
      <c r="V14" s="4"/>
      <c r="W14" s="4"/>
    </row>
    <row r="15" spans="1:26" ht="14.5" thickBot="1" x14ac:dyDescent="0.35">
      <c r="A15">
        <v>2010</v>
      </c>
      <c r="B15" t="s">
        <v>135</v>
      </c>
      <c r="C15" t="s">
        <v>488</v>
      </c>
      <c r="D15" s="2">
        <v>66452642.920000002</v>
      </c>
      <c r="E15" s="2">
        <v>27585695.544</v>
      </c>
      <c r="F15" s="2">
        <v>94038338.464000002</v>
      </c>
      <c r="G15" s="2">
        <v>-38866947.376000002</v>
      </c>
      <c r="H15" s="2">
        <v>26972.87</v>
      </c>
      <c r="I15" s="2">
        <v>11446.004999999999</v>
      </c>
      <c r="J15" s="2">
        <v>4</v>
      </c>
      <c r="K15" s="2">
        <v>2.6</v>
      </c>
      <c r="L15" s="2">
        <v>4.0999999999999996</v>
      </c>
      <c r="M15" s="2">
        <v>5.4</v>
      </c>
      <c r="N15" s="2">
        <v>4.5</v>
      </c>
    </row>
    <row r="16" spans="1:26" x14ac:dyDescent="0.3">
      <c r="A16">
        <v>2010</v>
      </c>
      <c r="B16" t="s">
        <v>126</v>
      </c>
      <c r="C16" t="s">
        <v>488</v>
      </c>
      <c r="D16" s="2">
        <v>87432095</v>
      </c>
      <c r="E16" s="2">
        <v>94748737</v>
      </c>
      <c r="F16" s="2">
        <v>182180832</v>
      </c>
      <c r="G16" s="2">
        <v>7316642</v>
      </c>
      <c r="H16" s="2">
        <v>13073.96</v>
      </c>
      <c r="I16" s="2">
        <v>9927.84</v>
      </c>
      <c r="J16" s="2">
        <v>4</v>
      </c>
      <c r="K16" s="2">
        <v>3.6</v>
      </c>
      <c r="L16" s="2">
        <v>4</v>
      </c>
      <c r="M16" s="2">
        <v>4.7</v>
      </c>
      <c r="N16" s="2">
        <v>4.8</v>
      </c>
      <c r="R16" s="5"/>
      <c r="S16" s="5" t="s">
        <v>46</v>
      </c>
      <c r="T16" s="5" t="s">
        <v>35</v>
      </c>
      <c r="U16" s="5" t="s">
        <v>47</v>
      </c>
      <c r="V16" s="5" t="s">
        <v>48</v>
      </c>
      <c r="W16" s="5" t="s">
        <v>49</v>
      </c>
      <c r="X16" s="5" t="s">
        <v>50</v>
      </c>
      <c r="Y16" s="5" t="s">
        <v>51</v>
      </c>
      <c r="Z16" s="5" t="s">
        <v>52</v>
      </c>
    </row>
    <row r="17" spans="1:26" x14ac:dyDescent="0.3">
      <c r="A17">
        <v>2010</v>
      </c>
      <c r="B17" t="s">
        <v>436</v>
      </c>
      <c r="C17" t="s">
        <v>488</v>
      </c>
      <c r="D17" s="2">
        <v>3914349.4440000001</v>
      </c>
      <c r="E17" s="2">
        <v>4603089.4780000001</v>
      </c>
      <c r="F17" s="2">
        <v>8517438.9220000003</v>
      </c>
      <c r="G17" s="2">
        <v>688740.03399999999</v>
      </c>
      <c r="H17" s="2">
        <v>43080.6</v>
      </c>
      <c r="I17" s="2">
        <v>320.32799999999997</v>
      </c>
      <c r="J17" s="2">
        <v>3.5</v>
      </c>
      <c r="K17" s="2">
        <v>4</v>
      </c>
      <c r="L17" s="2">
        <v>2.6</v>
      </c>
      <c r="M17" s="2">
        <v>3.9</v>
      </c>
      <c r="N17" s="2">
        <v>3.8</v>
      </c>
      <c r="R17" s="3" t="s">
        <v>40</v>
      </c>
      <c r="S17" s="3">
        <v>0</v>
      </c>
      <c r="T17" s="3" t="e">
        <v>#N/A</v>
      </c>
      <c r="U17" s="3" t="e">
        <v>#N/A</v>
      </c>
      <c r="V17" s="3" t="e">
        <v>#N/A</v>
      </c>
      <c r="W17" s="3" t="e">
        <v>#N/A</v>
      </c>
      <c r="X17" s="3" t="e">
        <v>#N/A</v>
      </c>
      <c r="Y17" s="3" t="e">
        <v>#N/A</v>
      </c>
      <c r="Z17" s="3" t="e">
        <v>#N/A</v>
      </c>
    </row>
    <row r="18" spans="1:26" x14ac:dyDescent="0.3">
      <c r="A18">
        <v>2010</v>
      </c>
      <c r="B18" t="s">
        <v>125</v>
      </c>
      <c r="C18" t="s">
        <v>488</v>
      </c>
      <c r="D18" s="2">
        <v>64600595.239</v>
      </c>
      <c r="E18" s="2">
        <v>120645180.498</v>
      </c>
      <c r="F18" s="2">
        <v>185245775.73699999</v>
      </c>
      <c r="G18" s="2">
        <v>56044585.258999996</v>
      </c>
      <c r="H18" s="2">
        <v>48716.46</v>
      </c>
      <c r="I18" s="2">
        <v>4626.9279999999999</v>
      </c>
      <c r="J18" s="2">
        <v>4.8</v>
      </c>
      <c r="K18" s="2">
        <v>4</v>
      </c>
      <c r="L18" s="2">
        <v>5.2</v>
      </c>
      <c r="M18" s="2">
        <v>5.5</v>
      </c>
      <c r="N18" s="2">
        <v>4.5999999999999996</v>
      </c>
      <c r="R18" s="3" t="s">
        <v>5</v>
      </c>
      <c r="S18" s="3">
        <v>692.26203679758714</v>
      </c>
      <c r="T18" s="3">
        <v>223.43607295577294</v>
      </c>
      <c r="U18" s="3">
        <v>3.098255477013391</v>
      </c>
      <c r="V18" s="7">
        <v>2.2664608941431706E-3</v>
      </c>
      <c r="W18" s="3">
        <v>251.30326336535933</v>
      </c>
      <c r="X18" s="3">
        <v>1133.220810229815</v>
      </c>
      <c r="Y18" s="3">
        <v>251.30326336535933</v>
      </c>
      <c r="Z18" s="3">
        <v>1133.220810229815</v>
      </c>
    </row>
    <row r="19" spans="1:26" x14ac:dyDescent="0.3">
      <c r="A19">
        <v>2010</v>
      </c>
      <c r="B19" t="s">
        <v>124</v>
      </c>
      <c r="C19" t="s">
        <v>488</v>
      </c>
      <c r="D19" s="2">
        <v>486984371.949</v>
      </c>
      <c r="E19" s="2">
        <v>446839829.71499997</v>
      </c>
      <c r="F19" s="2">
        <v>933824201.66400003</v>
      </c>
      <c r="G19" s="2">
        <v>-40144542.234000027</v>
      </c>
      <c r="H19" s="2">
        <v>35657.65</v>
      </c>
      <c r="I19" s="2">
        <v>59729.807000000001</v>
      </c>
      <c r="J19" s="2">
        <v>4.2</v>
      </c>
      <c r="K19" s="2">
        <v>3.5</v>
      </c>
      <c r="L19" s="2">
        <v>3.9</v>
      </c>
      <c r="M19" s="2">
        <v>4.5999999999999996</v>
      </c>
      <c r="N19" s="2">
        <v>4</v>
      </c>
      <c r="R19" s="3" t="s">
        <v>6</v>
      </c>
      <c r="S19" s="3">
        <v>809.59503527198785</v>
      </c>
      <c r="T19" s="3">
        <v>177.91870746262117</v>
      </c>
      <c r="U19" s="3">
        <v>4.5503648650441955</v>
      </c>
      <c r="V19" s="7">
        <v>9.9518642409665775E-6</v>
      </c>
      <c r="W19" s="3">
        <v>458.46634787828231</v>
      </c>
      <c r="X19" s="3">
        <v>1160.7237226656935</v>
      </c>
      <c r="Y19" s="3">
        <v>458.46634787828231</v>
      </c>
      <c r="Z19" s="3">
        <v>1160.7237226656935</v>
      </c>
    </row>
    <row r="20" spans="1:26" x14ac:dyDescent="0.3">
      <c r="A20">
        <v>2010</v>
      </c>
      <c r="B20" t="s">
        <v>123</v>
      </c>
      <c r="C20" t="s">
        <v>488</v>
      </c>
      <c r="D20" s="2">
        <v>11143287.700999999</v>
      </c>
      <c r="E20" s="2">
        <v>8850801.2310000006</v>
      </c>
      <c r="F20" s="2">
        <v>19994088.932</v>
      </c>
      <c r="G20" s="2">
        <v>-2292486.4699999988</v>
      </c>
      <c r="H20" s="2">
        <v>11228.13</v>
      </c>
      <c r="I20" s="2">
        <v>2118.848</v>
      </c>
      <c r="J20" s="2">
        <v>3.1</v>
      </c>
      <c r="K20" s="2">
        <v>3.9</v>
      </c>
      <c r="L20" s="2">
        <v>4.7</v>
      </c>
      <c r="M20" s="2">
        <v>5.2</v>
      </c>
      <c r="N20" s="2">
        <v>4.5</v>
      </c>
      <c r="R20" s="3" t="s">
        <v>541</v>
      </c>
      <c r="S20" s="3">
        <v>-7178484.1115621496</v>
      </c>
      <c r="T20" s="3">
        <v>5583496.7723111417</v>
      </c>
      <c r="U20" s="3">
        <v>-1.2856610121386001</v>
      </c>
      <c r="V20" s="3">
        <v>0.20025042223737877</v>
      </c>
      <c r="W20" s="3">
        <v>-18197706.995364226</v>
      </c>
      <c r="X20" s="3">
        <v>3840738.7722399291</v>
      </c>
      <c r="Y20" s="3">
        <v>-18197706.995364226</v>
      </c>
      <c r="Z20" s="3">
        <v>3840738.7722399291</v>
      </c>
    </row>
    <row r="21" spans="1:26" x14ac:dyDescent="0.3">
      <c r="A21">
        <v>2010</v>
      </c>
      <c r="B21" t="s">
        <v>122</v>
      </c>
      <c r="C21" t="s">
        <v>488</v>
      </c>
      <c r="D21" s="2">
        <v>23378047.392999999</v>
      </c>
      <c r="E21" s="2">
        <v>20813922.631999999</v>
      </c>
      <c r="F21" s="2">
        <v>44191970.024999999</v>
      </c>
      <c r="G21" s="2">
        <v>-2564124.7609999999</v>
      </c>
      <c r="H21" s="2">
        <v>12010.68</v>
      </c>
      <c r="I21" s="2">
        <v>3123.8029999999999</v>
      </c>
      <c r="J21" s="2">
        <v>5.2</v>
      </c>
      <c r="K21" s="2">
        <v>4.4000000000000004</v>
      </c>
      <c r="L21" s="2">
        <v>4.9000000000000004</v>
      </c>
      <c r="M21" s="2">
        <v>3.7</v>
      </c>
      <c r="N21" s="2">
        <v>5.0999999999999996</v>
      </c>
      <c r="R21" s="3" t="s">
        <v>542</v>
      </c>
      <c r="S21" s="3">
        <v>-2155822.3493922553</v>
      </c>
      <c r="T21" s="3">
        <v>3261616.7304873979</v>
      </c>
      <c r="U21" s="3">
        <v>-0.6609674059006011</v>
      </c>
      <c r="V21" s="3">
        <v>0.50949748786820037</v>
      </c>
      <c r="W21" s="3">
        <v>-8592735.1265266873</v>
      </c>
      <c r="X21" s="3">
        <v>4281090.4277421776</v>
      </c>
      <c r="Y21" s="3">
        <v>-8592735.1265266873</v>
      </c>
      <c r="Z21" s="3">
        <v>4281090.4277421776</v>
      </c>
    </row>
    <row r="22" spans="1:26" x14ac:dyDescent="0.3">
      <c r="A22">
        <v>2010</v>
      </c>
      <c r="B22" t="s">
        <v>121</v>
      </c>
      <c r="C22" t="s">
        <v>488</v>
      </c>
      <c r="D22" s="2">
        <v>25092232.250999998</v>
      </c>
      <c r="E22" s="2">
        <v>19748439.482000001</v>
      </c>
      <c r="F22" s="2">
        <v>44840671.732999995</v>
      </c>
      <c r="G22" s="2">
        <v>-5343792.7689999975</v>
      </c>
      <c r="H22" s="2">
        <v>106184.61</v>
      </c>
      <c r="I22" s="2">
        <v>507.88900000000001</v>
      </c>
      <c r="J22" s="2">
        <v>5.9</v>
      </c>
      <c r="K22" s="2">
        <v>5.0999999999999996</v>
      </c>
      <c r="L22" s="2">
        <v>5.2</v>
      </c>
      <c r="M22" s="2">
        <v>5.8</v>
      </c>
      <c r="N22" s="2">
        <v>5.9</v>
      </c>
      <c r="R22" s="3" t="s">
        <v>543</v>
      </c>
      <c r="S22" s="3">
        <v>25643599.089591105</v>
      </c>
      <c r="T22" s="3">
        <v>8565603.9301632363</v>
      </c>
      <c r="U22" s="3">
        <v>2.9937876299987187</v>
      </c>
      <c r="V22" s="7">
        <v>3.1520152171023892E-3</v>
      </c>
      <c r="W22" s="3">
        <v>8739085.1819434017</v>
      </c>
      <c r="X22" s="3">
        <v>42548112.997238807</v>
      </c>
      <c r="Y22" s="3">
        <v>8739085.1819434017</v>
      </c>
      <c r="Z22" s="3">
        <v>42548112.997238807</v>
      </c>
    </row>
    <row r="23" spans="1:26" ht="14.5" thickBot="1" x14ac:dyDescent="0.35">
      <c r="A23">
        <v>2010</v>
      </c>
      <c r="B23" t="s">
        <v>119</v>
      </c>
      <c r="C23" t="s">
        <v>488</v>
      </c>
      <c r="D23" s="2">
        <v>5062059.943</v>
      </c>
      <c r="E23" s="2">
        <v>3716753.9929999998</v>
      </c>
      <c r="F23" s="2">
        <v>8778813.9360000007</v>
      </c>
      <c r="G23" s="2">
        <v>-1345305.9500000002</v>
      </c>
      <c r="H23" s="2">
        <v>21150.42</v>
      </c>
      <c r="I23" s="2">
        <v>416.11</v>
      </c>
      <c r="J23" s="2">
        <v>3</v>
      </c>
      <c r="K23" s="2">
        <v>0</v>
      </c>
      <c r="L23" s="2">
        <v>5.6</v>
      </c>
      <c r="M23" s="2">
        <v>6.1</v>
      </c>
      <c r="N23" s="2">
        <v>4.9000000000000004</v>
      </c>
      <c r="R23" s="4" t="s">
        <v>544</v>
      </c>
      <c r="S23" s="4">
        <v>-23146225.80590352</v>
      </c>
      <c r="T23" s="4">
        <v>8769285.4092630707</v>
      </c>
      <c r="U23" s="4">
        <v>-2.6394654439521337</v>
      </c>
      <c r="V23" s="8">
        <v>9.0491247723390178E-3</v>
      </c>
      <c r="W23" s="4">
        <v>-40452712.116693586</v>
      </c>
      <c r="X23" s="4">
        <v>-5839739.495113451</v>
      </c>
      <c r="Y23" s="4">
        <v>-40452712.116693586</v>
      </c>
      <c r="Z23" s="4">
        <v>-5839739.495113451</v>
      </c>
    </row>
    <row r="24" spans="1:26" x14ac:dyDescent="0.3">
      <c r="A24">
        <v>2010</v>
      </c>
      <c r="B24" t="s">
        <v>118</v>
      </c>
      <c r="C24" t="s">
        <v>488</v>
      </c>
      <c r="D24" s="2">
        <v>2181940.2940000002</v>
      </c>
      <c r="E24" s="2">
        <v>436575.41200000001</v>
      </c>
      <c r="F24" s="2">
        <v>2618515.7060000002</v>
      </c>
      <c r="G24" s="2">
        <v>-1745364.8820000002</v>
      </c>
      <c r="H24" s="2">
        <v>6694.34</v>
      </c>
      <c r="I24" s="2">
        <v>624.28499999999997</v>
      </c>
      <c r="J24" s="2">
        <v>2.6</v>
      </c>
      <c r="K24" s="2">
        <v>3</v>
      </c>
      <c r="L24" s="2">
        <v>2.8</v>
      </c>
      <c r="M24" s="2">
        <v>2.4</v>
      </c>
      <c r="N24" s="2">
        <v>2.9</v>
      </c>
    </row>
    <row r="25" spans="1:26" x14ac:dyDescent="0.3">
      <c r="A25">
        <v>2010</v>
      </c>
      <c r="B25" t="s">
        <v>257</v>
      </c>
      <c r="C25" t="s">
        <v>488</v>
      </c>
      <c r="D25" s="2">
        <v>35378881.794</v>
      </c>
      <c r="E25" s="2">
        <v>17764791.263999999</v>
      </c>
      <c r="F25" s="2">
        <v>53143673.057999998</v>
      </c>
      <c r="G25" s="2">
        <v>-17614090.530000001</v>
      </c>
      <c r="H25" s="2">
        <v>2896.56</v>
      </c>
      <c r="I25" s="2">
        <v>32409.638999999999</v>
      </c>
      <c r="J25" s="2">
        <v>3.4</v>
      </c>
      <c r="K25" s="2">
        <v>3.6</v>
      </c>
      <c r="L25" s="2">
        <v>4.5</v>
      </c>
      <c r="M25" s="2">
        <v>4.8</v>
      </c>
      <c r="N25" s="2">
        <v>4.3</v>
      </c>
      <c r="R25" t="s">
        <v>545</v>
      </c>
    </row>
    <row r="26" spans="1:26" ht="14.5" thickBot="1" x14ac:dyDescent="0.35">
      <c r="A26">
        <v>2010</v>
      </c>
      <c r="B26" t="s">
        <v>117</v>
      </c>
      <c r="C26" t="s">
        <v>488</v>
      </c>
      <c r="D26" s="2">
        <v>516408787.33999997</v>
      </c>
      <c r="E26" s="2">
        <v>574251148.60000002</v>
      </c>
      <c r="F26" s="2">
        <v>1090659935.9400001</v>
      </c>
      <c r="G26" s="2">
        <v>57842361.26000005</v>
      </c>
      <c r="H26" s="2">
        <v>51046.25</v>
      </c>
      <c r="I26" s="2">
        <v>16682.917000000001</v>
      </c>
      <c r="J26" s="2">
        <v>5.6</v>
      </c>
      <c r="K26" s="2">
        <v>5.7</v>
      </c>
      <c r="L26" s="2">
        <v>6.6</v>
      </c>
      <c r="M26" s="2">
        <v>6.5</v>
      </c>
      <c r="N26" s="2">
        <v>6</v>
      </c>
    </row>
    <row r="27" spans="1:26" x14ac:dyDescent="0.3">
      <c r="A27">
        <v>2010</v>
      </c>
      <c r="B27" t="s">
        <v>115</v>
      </c>
      <c r="C27" t="s">
        <v>488</v>
      </c>
      <c r="D27" s="2">
        <v>77330164.614999995</v>
      </c>
      <c r="E27" s="2">
        <v>130656792.43099999</v>
      </c>
      <c r="F27" s="2">
        <v>207986957.046</v>
      </c>
      <c r="G27" s="2">
        <v>53326627.816</v>
      </c>
      <c r="H27" s="2">
        <v>87432.38</v>
      </c>
      <c r="I27" s="2">
        <v>4885.8779999999997</v>
      </c>
      <c r="J27" s="2">
        <v>4</v>
      </c>
      <c r="K27" s="2">
        <v>3.2</v>
      </c>
      <c r="L27" s="2">
        <v>3.6</v>
      </c>
      <c r="M27" s="2">
        <v>3.8</v>
      </c>
      <c r="N27" s="2">
        <v>3.9</v>
      </c>
      <c r="R27" s="6" t="s">
        <v>31</v>
      </c>
      <c r="S27" s="6"/>
    </row>
    <row r="28" spans="1:26" x14ac:dyDescent="0.3">
      <c r="A28">
        <v>2010</v>
      </c>
      <c r="B28" t="s">
        <v>114</v>
      </c>
      <c r="C28" t="s">
        <v>488</v>
      </c>
      <c r="D28" s="2">
        <v>174127590.29300001</v>
      </c>
      <c r="E28" s="2">
        <v>157064948.463</v>
      </c>
      <c r="F28" s="2">
        <v>331192538.75600004</v>
      </c>
      <c r="G28" s="2">
        <v>-17062641.830000013</v>
      </c>
      <c r="H28" s="2">
        <v>12601.92</v>
      </c>
      <c r="I28" s="2">
        <v>38323.402000000002</v>
      </c>
      <c r="J28" s="2">
        <v>2.2999999999999998</v>
      </c>
      <c r="K28" s="2">
        <v>2.5</v>
      </c>
      <c r="L28" s="2">
        <v>3.4</v>
      </c>
      <c r="M28" s="2">
        <v>3.7</v>
      </c>
      <c r="N28" s="2">
        <v>3.8</v>
      </c>
      <c r="R28" s="3" t="s">
        <v>32</v>
      </c>
      <c r="S28" s="3">
        <v>0.82383258808001625</v>
      </c>
    </row>
    <row r="29" spans="1:26" x14ac:dyDescent="0.3">
      <c r="A29">
        <v>2010</v>
      </c>
      <c r="B29" t="s">
        <v>113</v>
      </c>
      <c r="C29" t="s">
        <v>488</v>
      </c>
      <c r="D29" s="2">
        <v>77682426.213</v>
      </c>
      <c r="E29" s="2">
        <v>49414051.267999999</v>
      </c>
      <c r="F29" s="2">
        <v>127096477.48100001</v>
      </c>
      <c r="G29" s="2">
        <v>-28268374.945</v>
      </c>
      <c r="H29" s="2">
        <v>22580.68</v>
      </c>
      <c r="I29" s="2">
        <v>10652.321</v>
      </c>
      <c r="J29" s="2">
        <v>6.3</v>
      </c>
      <c r="K29" s="2">
        <v>4.4000000000000004</v>
      </c>
      <c r="L29" s="2">
        <v>4.9000000000000004</v>
      </c>
      <c r="M29" s="2">
        <v>5.5</v>
      </c>
      <c r="N29" s="2">
        <v>6.1</v>
      </c>
      <c r="R29" s="3" t="s">
        <v>33</v>
      </c>
      <c r="S29" s="3">
        <v>0.67870013318261779</v>
      </c>
    </row>
    <row r="30" spans="1:26" x14ac:dyDescent="0.3">
      <c r="A30">
        <v>2010</v>
      </c>
      <c r="B30" t="s">
        <v>109</v>
      </c>
      <c r="C30" t="s">
        <v>488</v>
      </c>
      <c r="D30" s="2">
        <v>16734509.022</v>
      </c>
      <c r="E30" s="2">
        <v>9794515.7990000006</v>
      </c>
      <c r="F30" s="2">
        <v>26529024.821000002</v>
      </c>
      <c r="G30" s="2">
        <v>-6939993.2229999993</v>
      </c>
      <c r="H30" s="2">
        <v>5673.62</v>
      </c>
      <c r="I30" s="2">
        <v>9029.7160000000003</v>
      </c>
      <c r="J30" s="2">
        <v>3.2</v>
      </c>
      <c r="K30" s="2">
        <v>3.3</v>
      </c>
      <c r="L30" s="2">
        <v>3</v>
      </c>
      <c r="M30" s="2">
        <v>3.2</v>
      </c>
      <c r="N30" s="2">
        <v>3.6</v>
      </c>
      <c r="R30" s="3" t="s">
        <v>34</v>
      </c>
      <c r="S30" s="3">
        <v>0.66389047787530575</v>
      </c>
    </row>
    <row r="31" spans="1:26" x14ac:dyDescent="0.3">
      <c r="A31">
        <v>2010</v>
      </c>
      <c r="B31" t="s">
        <v>107</v>
      </c>
      <c r="C31" t="s">
        <v>488</v>
      </c>
      <c r="D31" s="2">
        <v>30093508.875999998</v>
      </c>
      <c r="E31" s="2">
        <v>29200113.449000001</v>
      </c>
      <c r="F31" s="2">
        <v>59293622.325000003</v>
      </c>
      <c r="G31" s="2">
        <v>-893395.42699999735</v>
      </c>
      <c r="H31" s="2">
        <v>23499.59</v>
      </c>
      <c r="I31" s="2">
        <v>2045.1679999999999</v>
      </c>
      <c r="J31" s="2">
        <v>4.7</v>
      </c>
      <c r="K31" s="2">
        <v>2.9</v>
      </c>
      <c r="L31" s="2">
        <v>5.2</v>
      </c>
      <c r="M31" s="2">
        <v>4.5999999999999996</v>
      </c>
      <c r="N31" s="2">
        <v>5.3</v>
      </c>
      <c r="R31" s="3" t="s">
        <v>35</v>
      </c>
      <c r="S31" s="3">
        <v>173958092.47941506</v>
      </c>
    </row>
    <row r="32" spans="1:26" ht="14.5" thickBot="1" x14ac:dyDescent="0.35">
      <c r="A32">
        <v>2010</v>
      </c>
      <c r="B32" t="s">
        <v>106</v>
      </c>
      <c r="C32" t="s">
        <v>488</v>
      </c>
      <c r="D32" s="2">
        <v>315547199.30900002</v>
      </c>
      <c r="E32" s="2">
        <v>246265330.44299999</v>
      </c>
      <c r="F32" s="2">
        <v>561812529.75199997</v>
      </c>
      <c r="G32" s="2">
        <v>-69281868.866000026</v>
      </c>
      <c r="H32" s="2">
        <v>30803.47</v>
      </c>
      <c r="I32" s="2">
        <v>46788.63</v>
      </c>
      <c r="J32" s="2">
        <v>5.9</v>
      </c>
      <c r="K32" s="2">
        <v>5.6</v>
      </c>
      <c r="L32" s="2">
        <v>5.8</v>
      </c>
      <c r="M32" s="2">
        <v>6</v>
      </c>
      <c r="N32" s="2">
        <v>5.8</v>
      </c>
      <c r="R32" s="4" t="s">
        <v>36</v>
      </c>
      <c r="S32" s="4">
        <v>182</v>
      </c>
    </row>
    <row r="33" spans="1:26" x14ac:dyDescent="0.3">
      <c r="A33">
        <v>2010</v>
      </c>
      <c r="B33" t="s">
        <v>105</v>
      </c>
      <c r="C33" t="s">
        <v>488</v>
      </c>
      <c r="D33" s="2">
        <v>148788238.595</v>
      </c>
      <c r="E33" s="2">
        <v>158410621.98899999</v>
      </c>
      <c r="F33" s="2">
        <v>307198860.58399999</v>
      </c>
      <c r="G33" s="2">
        <v>9622383.3939999938</v>
      </c>
      <c r="H33" s="2">
        <v>51925.599999999999</v>
      </c>
      <c r="I33" s="2">
        <v>9390.1679999999997</v>
      </c>
      <c r="J33" s="2">
        <v>5.7</v>
      </c>
      <c r="K33" s="2">
        <v>5</v>
      </c>
      <c r="L33" s="2">
        <v>6</v>
      </c>
      <c r="M33" s="2">
        <v>6.3</v>
      </c>
      <c r="N33" s="2">
        <v>6.1</v>
      </c>
    </row>
    <row r="34" spans="1:26" ht="14.5" thickBot="1" x14ac:dyDescent="0.35">
      <c r="A34">
        <v>2010</v>
      </c>
      <c r="B34" t="s">
        <v>104</v>
      </c>
      <c r="C34" t="s">
        <v>488</v>
      </c>
      <c r="D34" s="2">
        <v>176280625.55500001</v>
      </c>
      <c r="E34" s="2">
        <v>195609280.16999999</v>
      </c>
      <c r="F34" s="2">
        <v>371889905.72500002</v>
      </c>
      <c r="G34" s="2">
        <v>19328654.61499998</v>
      </c>
      <c r="H34" s="2">
        <v>74884.83</v>
      </c>
      <c r="I34" s="2">
        <v>7867.9740000000002</v>
      </c>
      <c r="J34" s="2">
        <v>4.3</v>
      </c>
      <c r="K34" s="2">
        <v>3.9</v>
      </c>
      <c r="L34" s="2">
        <v>3.5</v>
      </c>
      <c r="M34" s="2">
        <v>3.5</v>
      </c>
      <c r="N34" s="2">
        <v>4.2</v>
      </c>
      <c r="R34" t="s">
        <v>37</v>
      </c>
    </row>
    <row r="35" spans="1:26" x14ac:dyDescent="0.3">
      <c r="A35">
        <v>2010</v>
      </c>
      <c r="B35" t="s">
        <v>103</v>
      </c>
      <c r="C35" t="s">
        <v>488</v>
      </c>
      <c r="D35" s="2">
        <v>60737134.586000003</v>
      </c>
      <c r="E35" s="2">
        <v>51430285.575999998</v>
      </c>
      <c r="F35" s="2">
        <v>112167420.162</v>
      </c>
      <c r="G35" s="2">
        <v>-9306849.0100000054</v>
      </c>
      <c r="H35" s="2">
        <v>2982.81</v>
      </c>
      <c r="I35" s="2">
        <v>45792.500999999997</v>
      </c>
      <c r="J35" s="2">
        <v>3.5</v>
      </c>
      <c r="K35" s="2">
        <v>3.8</v>
      </c>
      <c r="L35" s="2">
        <v>3</v>
      </c>
      <c r="M35" s="2">
        <v>2.9</v>
      </c>
      <c r="N35" s="2">
        <v>4.2</v>
      </c>
      <c r="R35" s="5"/>
      <c r="S35" s="5" t="s">
        <v>41</v>
      </c>
      <c r="T35" s="5" t="s">
        <v>42</v>
      </c>
      <c r="U35" s="5" t="s">
        <v>43</v>
      </c>
      <c r="V35" s="5" t="s">
        <v>44</v>
      </c>
      <c r="W35" s="5" t="s">
        <v>45</v>
      </c>
    </row>
    <row r="36" spans="1:26" x14ac:dyDescent="0.3">
      <c r="A36">
        <v>2010</v>
      </c>
      <c r="B36" t="s">
        <v>102</v>
      </c>
      <c r="C36" t="s">
        <v>488</v>
      </c>
      <c r="D36" s="2">
        <v>627617523.09300005</v>
      </c>
      <c r="E36" s="2">
        <v>422014118.47299999</v>
      </c>
      <c r="F36" s="2">
        <v>1049631641.566</v>
      </c>
      <c r="G36" s="2">
        <v>-205603404.62000006</v>
      </c>
      <c r="H36" s="2">
        <v>39122.19</v>
      </c>
      <c r="I36" s="2">
        <v>63546.495999999999</v>
      </c>
      <c r="J36" s="2">
        <v>5.5</v>
      </c>
      <c r="K36" s="2">
        <v>4.9000000000000004</v>
      </c>
      <c r="L36" s="2">
        <v>5.6</v>
      </c>
      <c r="M36" s="2">
        <v>5.9</v>
      </c>
      <c r="N36" s="2">
        <v>5.6</v>
      </c>
      <c r="R36" s="3" t="s">
        <v>38</v>
      </c>
      <c r="S36" s="3">
        <v>6</v>
      </c>
      <c r="T36" s="3">
        <v>1.1250435400618033E+19</v>
      </c>
      <c r="U36" s="3">
        <v>1.8750725667696722E+18</v>
      </c>
      <c r="V36" s="3">
        <v>61.962482080140127</v>
      </c>
      <c r="W36" s="3">
        <v>9.4379728323681892E-41</v>
      </c>
    </row>
    <row r="37" spans="1:26" x14ac:dyDescent="0.3">
      <c r="A37">
        <v>2012</v>
      </c>
      <c r="B37" t="s">
        <v>98</v>
      </c>
      <c r="C37" t="s">
        <v>488</v>
      </c>
      <c r="D37" s="2">
        <v>4879829.648</v>
      </c>
      <c r="E37" s="2">
        <v>1967918.9469999999</v>
      </c>
      <c r="F37" s="2">
        <v>6847748.5949999997</v>
      </c>
      <c r="G37" s="2">
        <v>-2911910.7010000004</v>
      </c>
      <c r="H37" s="2">
        <v>4248.8100000000004</v>
      </c>
      <c r="I37" s="2">
        <v>2920.0390000000002</v>
      </c>
      <c r="J37" s="2">
        <v>3</v>
      </c>
      <c r="K37" s="2">
        <v>1.7</v>
      </c>
      <c r="L37" s="2">
        <v>3.6</v>
      </c>
      <c r="M37" s="2">
        <v>3.5</v>
      </c>
      <c r="N37" s="2">
        <v>3.4</v>
      </c>
      <c r="R37" s="3" t="s">
        <v>39</v>
      </c>
      <c r="S37" s="3">
        <v>176</v>
      </c>
      <c r="T37" s="3">
        <v>5.3260095572775025E+18</v>
      </c>
      <c r="U37" s="3">
        <v>3.026141793907672E+16</v>
      </c>
      <c r="V37" s="3"/>
      <c r="W37" s="3"/>
    </row>
    <row r="38" spans="1:26" ht="14.5" thickBot="1" x14ac:dyDescent="0.35">
      <c r="A38">
        <v>2012</v>
      </c>
      <c r="B38" t="s">
        <v>99</v>
      </c>
      <c r="C38" t="s">
        <v>488</v>
      </c>
      <c r="D38" s="2">
        <v>169657276.31</v>
      </c>
      <c r="E38" s="2">
        <v>158820719.33199999</v>
      </c>
      <c r="F38" s="2">
        <v>328477995.64199996</v>
      </c>
      <c r="G38" s="2">
        <v>-10836556.978000015</v>
      </c>
      <c r="H38" s="2">
        <v>48615.82</v>
      </c>
      <c r="I38" s="2">
        <v>8517.5480000000007</v>
      </c>
      <c r="J38" s="2">
        <v>6.3</v>
      </c>
      <c r="K38" s="2">
        <v>5.3</v>
      </c>
      <c r="L38" s="2">
        <v>4.9000000000000004</v>
      </c>
      <c r="M38" s="2">
        <v>5.8</v>
      </c>
      <c r="N38" s="2">
        <v>6.3</v>
      </c>
      <c r="R38" s="4" t="s">
        <v>4</v>
      </c>
      <c r="S38" s="4">
        <v>182</v>
      </c>
      <c r="T38" s="4">
        <v>1.6576444957895537E+19</v>
      </c>
      <c r="U38" s="4"/>
      <c r="V38" s="4"/>
      <c r="W38" s="4"/>
    </row>
    <row r="39" spans="1:26" ht="14.5" thickBot="1" x14ac:dyDescent="0.35">
      <c r="A39">
        <v>2012</v>
      </c>
      <c r="B39" t="s">
        <v>101</v>
      </c>
      <c r="C39" t="s">
        <v>488</v>
      </c>
      <c r="D39" s="2">
        <v>437882665.741</v>
      </c>
      <c r="E39" s="2">
        <v>446854421.18800002</v>
      </c>
      <c r="F39" s="2">
        <v>884737086.92900002</v>
      </c>
      <c r="G39" s="2">
        <v>8971755.4470000267</v>
      </c>
      <c r="H39" s="2">
        <v>44977.07</v>
      </c>
      <c r="I39" s="2">
        <v>11083.55</v>
      </c>
      <c r="J39" s="2">
        <v>5.5</v>
      </c>
      <c r="K39" s="2">
        <v>5.2</v>
      </c>
      <c r="L39" s="2">
        <v>6.3</v>
      </c>
      <c r="M39" s="2">
        <v>6.2</v>
      </c>
      <c r="N39" s="2">
        <v>5.9</v>
      </c>
    </row>
    <row r="40" spans="1:26" x14ac:dyDescent="0.3">
      <c r="A40">
        <v>2012</v>
      </c>
      <c r="B40" t="s">
        <v>418</v>
      </c>
      <c r="C40" t="s">
        <v>488</v>
      </c>
      <c r="D40" s="2">
        <v>10019077.120999999</v>
      </c>
      <c r="E40" s="2">
        <v>5161808.9960000003</v>
      </c>
      <c r="F40" s="2">
        <v>15180886.116999999</v>
      </c>
      <c r="G40" s="2">
        <v>-4857268.1249999991</v>
      </c>
      <c r="H40" s="2">
        <v>4716.6400000000003</v>
      </c>
      <c r="I40" s="2">
        <v>3648.2</v>
      </c>
      <c r="J40" s="2">
        <v>2.5</v>
      </c>
      <c r="K40" s="2">
        <v>2.5</v>
      </c>
      <c r="L40" s="2">
        <v>1.7</v>
      </c>
      <c r="M40" s="2">
        <v>2.2999999999999998</v>
      </c>
      <c r="N40" s="2">
        <v>2.7</v>
      </c>
      <c r="R40" s="5"/>
      <c r="S40" s="5" t="s">
        <v>46</v>
      </c>
      <c r="T40" s="5" t="s">
        <v>35</v>
      </c>
      <c r="U40" s="5" t="s">
        <v>47</v>
      </c>
      <c r="V40" s="5" t="s">
        <v>48</v>
      </c>
      <c r="W40" s="5" t="s">
        <v>49</v>
      </c>
      <c r="X40" s="5" t="s">
        <v>50</v>
      </c>
      <c r="Y40" s="5" t="s">
        <v>51</v>
      </c>
      <c r="Z40" s="5" t="s">
        <v>52</v>
      </c>
    </row>
    <row r="41" spans="1:26" x14ac:dyDescent="0.3">
      <c r="A41">
        <v>2012</v>
      </c>
      <c r="B41" t="s">
        <v>120</v>
      </c>
      <c r="C41" t="s">
        <v>488</v>
      </c>
      <c r="D41" s="2">
        <v>32743133.695</v>
      </c>
      <c r="E41" s="2">
        <v>26698780.088</v>
      </c>
      <c r="F41" s="2">
        <v>59441913.783</v>
      </c>
      <c r="G41" s="2">
        <v>-6044353.6070000008</v>
      </c>
      <c r="H41" s="2">
        <v>7399.39</v>
      </c>
      <c r="I41" s="2">
        <v>7310.3829999999998</v>
      </c>
      <c r="J41" s="2">
        <v>2.5</v>
      </c>
      <c r="K41" s="2">
        <v>3</v>
      </c>
      <c r="L41" s="2">
        <v>3.7</v>
      </c>
      <c r="M41" s="2">
        <v>4</v>
      </c>
      <c r="N41" s="2">
        <v>3.3</v>
      </c>
      <c r="R41" s="3" t="s">
        <v>40</v>
      </c>
      <c r="S41" s="3">
        <v>0</v>
      </c>
      <c r="T41" s="3" t="e">
        <v>#N/A</v>
      </c>
      <c r="U41" s="3" t="e">
        <v>#N/A</v>
      </c>
      <c r="V41" s="3" t="e">
        <v>#N/A</v>
      </c>
      <c r="W41" s="3" t="e">
        <v>#N/A</v>
      </c>
      <c r="X41" s="3" t="e">
        <v>#N/A</v>
      </c>
      <c r="Y41" s="3" t="e">
        <v>#N/A</v>
      </c>
      <c r="Z41" s="3" t="e">
        <v>#N/A</v>
      </c>
    </row>
    <row r="42" spans="1:26" x14ac:dyDescent="0.3">
      <c r="A42">
        <v>2012</v>
      </c>
      <c r="B42" t="s">
        <v>127</v>
      </c>
      <c r="C42" t="s">
        <v>488</v>
      </c>
      <c r="D42" s="2">
        <v>20834262.291999999</v>
      </c>
      <c r="E42" s="2">
        <v>12368983.411</v>
      </c>
      <c r="F42" s="2">
        <v>33203245.703000002</v>
      </c>
      <c r="G42" s="2">
        <v>-8465278.8809999991</v>
      </c>
      <c r="H42" s="2">
        <v>13249.45</v>
      </c>
      <c r="I42" s="2">
        <v>4296.5259999999998</v>
      </c>
      <c r="J42" s="2">
        <v>5.3</v>
      </c>
      <c r="K42" s="2">
        <v>3.2</v>
      </c>
      <c r="L42" s="2">
        <v>4</v>
      </c>
      <c r="M42" s="2">
        <v>4.3</v>
      </c>
      <c r="N42" s="2">
        <v>5.2</v>
      </c>
      <c r="R42" s="3" t="s">
        <v>5</v>
      </c>
      <c r="S42" s="3">
        <v>2358.2138154475792</v>
      </c>
      <c r="T42" s="3">
        <v>620.59308917927126</v>
      </c>
      <c r="U42" s="3">
        <v>3.7999356689039119</v>
      </c>
      <c r="V42" s="7">
        <v>1.9920164269928692E-4</v>
      </c>
      <c r="W42" s="3">
        <v>1133.4520131795264</v>
      </c>
      <c r="X42" s="3">
        <v>3582.9756177156323</v>
      </c>
      <c r="Y42" s="3">
        <v>1133.4520131795264</v>
      </c>
      <c r="Z42" s="3">
        <v>3582.9756177156323</v>
      </c>
    </row>
    <row r="43" spans="1:26" x14ac:dyDescent="0.3">
      <c r="A43">
        <v>2012</v>
      </c>
      <c r="B43" t="s">
        <v>128</v>
      </c>
      <c r="C43" t="s">
        <v>488</v>
      </c>
      <c r="D43" s="2">
        <v>7376933.5039999997</v>
      </c>
      <c r="E43" s="2">
        <v>1826017.361</v>
      </c>
      <c r="F43" s="2">
        <v>9202950.8650000002</v>
      </c>
      <c r="G43" s="2">
        <v>-5550916.1429999992</v>
      </c>
      <c r="H43" s="2">
        <v>29066.12</v>
      </c>
      <c r="I43" s="2">
        <v>863.94233641949995</v>
      </c>
      <c r="J43" s="2">
        <v>5.6</v>
      </c>
      <c r="K43" s="2">
        <v>0</v>
      </c>
      <c r="L43" s="2">
        <v>5</v>
      </c>
      <c r="M43" s="2">
        <v>5.4</v>
      </c>
      <c r="N43" s="2">
        <v>5.3</v>
      </c>
      <c r="R43" s="3" t="s">
        <v>6</v>
      </c>
      <c r="S43" s="3">
        <v>5794.4564166793925</v>
      </c>
      <c r="T43" s="3">
        <v>494.16872945518855</v>
      </c>
      <c r="U43" s="3">
        <v>11.725663870046306</v>
      </c>
      <c r="V43" s="7">
        <v>7.7939362018806019E-24</v>
      </c>
      <c r="W43" s="3">
        <v>4819.197435770544</v>
      </c>
      <c r="X43" s="3">
        <v>6769.7153975882411</v>
      </c>
      <c r="Y43" s="3">
        <v>4819.197435770544</v>
      </c>
      <c r="Z43" s="3">
        <v>6769.7153975882411</v>
      </c>
    </row>
    <row r="44" spans="1:26" x14ac:dyDescent="0.3">
      <c r="A44">
        <v>2012</v>
      </c>
      <c r="B44" t="s">
        <v>130</v>
      </c>
      <c r="C44" t="s">
        <v>488</v>
      </c>
      <c r="D44" s="2">
        <v>91325521.621999994</v>
      </c>
      <c r="E44" s="2">
        <v>106104022.22</v>
      </c>
      <c r="F44" s="2">
        <v>197429543.84200001</v>
      </c>
      <c r="G44" s="2">
        <v>14778500.598000005</v>
      </c>
      <c r="H44" s="2">
        <v>58623.41</v>
      </c>
      <c r="I44" s="2">
        <v>5610.66</v>
      </c>
      <c r="J44" s="2">
        <v>5.7</v>
      </c>
      <c r="K44" s="2">
        <v>4.8</v>
      </c>
      <c r="L44" s="2">
        <v>5.8</v>
      </c>
      <c r="M44" s="2">
        <v>6</v>
      </c>
      <c r="N44" s="2">
        <v>6</v>
      </c>
      <c r="R44" s="3" t="s">
        <v>541</v>
      </c>
      <c r="S44" s="3">
        <v>35288197.307294101</v>
      </c>
      <c r="T44" s="3">
        <v>15508147.205205049</v>
      </c>
      <c r="U44" s="3">
        <v>2.2754618485598468</v>
      </c>
      <c r="V44" s="7">
        <v>2.408383376740808E-2</v>
      </c>
      <c r="W44" s="3">
        <v>4682335.5082136206</v>
      </c>
      <c r="X44" s="3">
        <v>65894059.106374577</v>
      </c>
      <c r="Y44" s="3">
        <v>4682335.5082136206</v>
      </c>
      <c r="Z44" s="3">
        <v>65894059.106374577</v>
      </c>
    </row>
    <row r="45" spans="1:26" x14ac:dyDescent="0.3">
      <c r="A45">
        <v>2012</v>
      </c>
      <c r="B45" t="s">
        <v>131</v>
      </c>
      <c r="C45" t="s">
        <v>488</v>
      </c>
      <c r="D45" s="2">
        <v>20070375.616</v>
      </c>
      <c r="E45" s="2">
        <v>18161223.710999999</v>
      </c>
      <c r="F45" s="2">
        <v>38231599.327</v>
      </c>
      <c r="G45" s="2">
        <v>-1909151.9050000012</v>
      </c>
      <c r="H45" s="2">
        <v>17431.54</v>
      </c>
      <c r="I45" s="2">
        <v>1324.934</v>
      </c>
      <c r="J45" s="2">
        <v>4.2</v>
      </c>
      <c r="K45" s="2">
        <v>3.5</v>
      </c>
      <c r="L45" s="2">
        <v>5.6</v>
      </c>
      <c r="M45" s="2">
        <v>4.5</v>
      </c>
      <c r="N45" s="2">
        <v>5.4</v>
      </c>
      <c r="R45" s="3" t="s">
        <v>542</v>
      </c>
      <c r="S45" s="3">
        <v>-5399385.0074172635</v>
      </c>
      <c r="T45" s="3">
        <v>9059131.6599653438</v>
      </c>
      <c r="U45" s="3">
        <v>-0.59601573418769793</v>
      </c>
      <c r="V45" s="3">
        <v>0.55193045405763685</v>
      </c>
      <c r="W45" s="3">
        <v>-23277892.861115955</v>
      </c>
      <c r="X45" s="3">
        <v>12479122.846281426</v>
      </c>
      <c r="Y45" s="3">
        <v>-23277892.861115955</v>
      </c>
      <c r="Z45" s="3">
        <v>12479122.846281426</v>
      </c>
    </row>
    <row r="46" spans="1:26" x14ac:dyDescent="0.3">
      <c r="A46">
        <v>2012</v>
      </c>
      <c r="B46" t="s">
        <v>132</v>
      </c>
      <c r="C46" t="s">
        <v>488</v>
      </c>
      <c r="D46" s="2">
        <v>76089021.011000007</v>
      </c>
      <c r="E46" s="2">
        <v>72974489.143999994</v>
      </c>
      <c r="F46" s="2">
        <v>149063510.155</v>
      </c>
      <c r="G46" s="2">
        <v>-3114531.8670000136</v>
      </c>
      <c r="H46" s="2">
        <v>47553.4</v>
      </c>
      <c r="I46" s="2">
        <v>5412.98</v>
      </c>
      <c r="J46" s="2">
        <v>6.1</v>
      </c>
      <c r="K46" s="2">
        <v>5.7</v>
      </c>
      <c r="L46" s="2">
        <v>6.3</v>
      </c>
      <c r="M46" s="2">
        <v>6.2</v>
      </c>
      <c r="N46" s="2">
        <v>6.5</v>
      </c>
      <c r="R46" s="3" t="s">
        <v>543</v>
      </c>
      <c r="S46" s="3">
        <v>6533912.5156033682</v>
      </c>
      <c r="T46" s="3">
        <v>23790941.782074343</v>
      </c>
      <c r="U46" s="3">
        <v>0.2746386660710694</v>
      </c>
      <c r="V46" s="3">
        <v>0.78391596560309884</v>
      </c>
      <c r="W46" s="3">
        <v>-40418329.207234293</v>
      </c>
      <c r="X46" s="3">
        <v>53486154.238441035</v>
      </c>
      <c r="Y46" s="3">
        <v>-40418329.207234293</v>
      </c>
      <c r="Z46" s="3">
        <v>53486154.238441035</v>
      </c>
    </row>
    <row r="47" spans="1:26" ht="14.5" thickBot="1" x14ac:dyDescent="0.35">
      <c r="A47">
        <v>2012</v>
      </c>
      <c r="B47" t="s">
        <v>133</v>
      </c>
      <c r="C47" t="s">
        <v>488</v>
      </c>
      <c r="D47" s="2">
        <v>666675230.977</v>
      </c>
      <c r="E47" s="2">
        <v>558460545.47599995</v>
      </c>
      <c r="F47" s="2">
        <v>1225135776.4530001</v>
      </c>
      <c r="G47" s="2">
        <v>-108214685.50100005</v>
      </c>
      <c r="H47" s="2">
        <v>42371.12</v>
      </c>
      <c r="I47" s="2">
        <v>65832.914000000004</v>
      </c>
      <c r="J47" s="2">
        <v>6.5</v>
      </c>
      <c r="K47" s="2">
        <v>6.3</v>
      </c>
      <c r="L47" s="2">
        <v>5.4</v>
      </c>
      <c r="M47" s="2">
        <v>6.2</v>
      </c>
      <c r="N47" s="2">
        <v>6.4</v>
      </c>
      <c r="R47" s="4" t="s">
        <v>544</v>
      </c>
      <c r="S47" s="4">
        <v>-36259095.402278259</v>
      </c>
      <c r="T47" s="4">
        <v>24356666.540171888</v>
      </c>
      <c r="U47" s="4">
        <v>-1.4886723247812044</v>
      </c>
      <c r="V47" s="4">
        <v>0.13836331074659811</v>
      </c>
      <c r="W47" s="4">
        <v>-84327814.389198139</v>
      </c>
      <c r="X47" s="4">
        <v>11809623.584641621</v>
      </c>
      <c r="Y47" s="4">
        <v>-84327814.389198139</v>
      </c>
      <c r="Z47" s="4">
        <v>11809623.584641621</v>
      </c>
    </row>
    <row r="48" spans="1:26" x14ac:dyDescent="0.3">
      <c r="A48">
        <v>2012</v>
      </c>
      <c r="B48" t="s">
        <v>158</v>
      </c>
      <c r="C48" t="s">
        <v>488</v>
      </c>
      <c r="D48" s="2">
        <v>8053871.5029999996</v>
      </c>
      <c r="E48" s="2">
        <v>2376634.36</v>
      </c>
      <c r="F48" s="2">
        <v>10430505.863</v>
      </c>
      <c r="G48" s="2">
        <v>-5677237.1429999992</v>
      </c>
      <c r="H48" s="2">
        <v>4237.93</v>
      </c>
      <c r="I48" s="2">
        <v>4107.7190000000001</v>
      </c>
      <c r="J48" s="2">
        <v>4.3</v>
      </c>
      <c r="K48" s="2">
        <v>3.8</v>
      </c>
      <c r="L48" s="2">
        <v>4.3</v>
      </c>
      <c r="M48" s="2">
        <v>4.3</v>
      </c>
      <c r="N48" s="2">
        <v>4.0999999999999996</v>
      </c>
    </row>
    <row r="49" spans="1:26" x14ac:dyDescent="0.3">
      <c r="A49">
        <v>2012</v>
      </c>
      <c r="B49" t="s">
        <v>134</v>
      </c>
      <c r="C49" t="s">
        <v>488</v>
      </c>
      <c r="D49" s="2">
        <v>1161213213.46</v>
      </c>
      <c r="E49" s="2">
        <v>1410129632.9760001</v>
      </c>
      <c r="F49" s="2">
        <v>2571342846.4359999</v>
      </c>
      <c r="G49" s="2">
        <v>248916419.51600003</v>
      </c>
      <c r="H49" s="2">
        <v>44089.279999999999</v>
      </c>
      <c r="I49" s="2">
        <v>81066.228000000003</v>
      </c>
      <c r="J49" s="2">
        <v>6.1</v>
      </c>
      <c r="K49" s="2">
        <v>5.7</v>
      </c>
      <c r="L49" s="2">
        <v>6</v>
      </c>
      <c r="M49" s="2">
        <v>6.4</v>
      </c>
      <c r="N49" s="2">
        <v>6.2</v>
      </c>
      <c r="R49" t="s">
        <v>546</v>
      </c>
    </row>
    <row r="50" spans="1:26" ht="14.5" thickBot="1" x14ac:dyDescent="0.35">
      <c r="A50">
        <v>2012</v>
      </c>
      <c r="B50" t="s">
        <v>135</v>
      </c>
      <c r="C50" t="s">
        <v>488</v>
      </c>
      <c r="D50" s="2">
        <v>62504427.045999996</v>
      </c>
      <c r="E50" s="2">
        <v>35151146.149999999</v>
      </c>
      <c r="F50" s="2">
        <v>97655573.195999995</v>
      </c>
      <c r="G50" s="2">
        <v>-27353280.895999998</v>
      </c>
      <c r="H50" s="2">
        <v>22171.91</v>
      </c>
      <c r="I50" s="2">
        <v>11378.257</v>
      </c>
      <c r="J50" s="2">
        <v>4</v>
      </c>
      <c r="K50" s="2">
        <v>2.5</v>
      </c>
      <c r="L50" s="2">
        <v>4</v>
      </c>
      <c r="M50" s="2">
        <v>5.3</v>
      </c>
      <c r="N50" s="2">
        <v>4.5</v>
      </c>
    </row>
    <row r="51" spans="1:26" x14ac:dyDescent="0.3">
      <c r="A51">
        <v>2012</v>
      </c>
      <c r="B51" t="s">
        <v>126</v>
      </c>
      <c r="C51" t="s">
        <v>488</v>
      </c>
      <c r="D51" s="2">
        <v>94300664.567000002</v>
      </c>
      <c r="E51" s="2">
        <v>102829804.31299999</v>
      </c>
      <c r="F51" s="2">
        <v>197130468.88</v>
      </c>
      <c r="G51" s="2">
        <v>8529139.7459999919</v>
      </c>
      <c r="H51" s="2">
        <v>12873.2</v>
      </c>
      <c r="I51" s="2">
        <v>9869.6839999999993</v>
      </c>
      <c r="J51" s="2">
        <v>4</v>
      </c>
      <c r="K51" s="2">
        <v>3.5</v>
      </c>
      <c r="L51" s="2">
        <v>4</v>
      </c>
      <c r="M51" s="2">
        <v>4.2</v>
      </c>
      <c r="N51" s="2">
        <v>4.8</v>
      </c>
      <c r="R51" s="6" t="s">
        <v>31</v>
      </c>
      <c r="S51" s="6"/>
    </row>
    <row r="52" spans="1:26" x14ac:dyDescent="0.3">
      <c r="A52">
        <v>2012</v>
      </c>
      <c r="B52" t="s">
        <v>436</v>
      </c>
      <c r="C52" t="s">
        <v>488</v>
      </c>
      <c r="D52" s="2">
        <v>4771916.2189999996</v>
      </c>
      <c r="E52" s="2">
        <v>5063441.6869999999</v>
      </c>
      <c r="F52" s="2">
        <v>9835357.9059999995</v>
      </c>
      <c r="G52" s="2">
        <v>291525.46800000034</v>
      </c>
      <c r="H52" s="2">
        <v>46073.94</v>
      </c>
      <c r="I52" s="2">
        <v>325.52600000000001</v>
      </c>
      <c r="J52" s="2">
        <v>5.2</v>
      </c>
      <c r="K52" s="2">
        <v>0</v>
      </c>
      <c r="L52" s="2">
        <v>6.2</v>
      </c>
      <c r="M52" s="2">
        <v>6.2</v>
      </c>
      <c r="N52" s="2">
        <v>6.3</v>
      </c>
      <c r="R52" s="3" t="s">
        <v>32</v>
      </c>
      <c r="S52" s="3">
        <v>0.81574747127119196</v>
      </c>
    </row>
    <row r="53" spans="1:26" x14ac:dyDescent="0.3">
      <c r="A53">
        <v>2012</v>
      </c>
      <c r="B53" t="s">
        <v>125</v>
      </c>
      <c r="C53" t="s">
        <v>488</v>
      </c>
      <c r="D53" s="2">
        <v>62769289</v>
      </c>
      <c r="E53" s="2">
        <v>120208957.76100001</v>
      </c>
      <c r="F53" s="2">
        <v>182978246.76100001</v>
      </c>
      <c r="G53" s="2">
        <v>57439668.761000007</v>
      </c>
      <c r="H53" s="2">
        <v>48892.23</v>
      </c>
      <c r="I53" s="2">
        <v>4678.1170000000002</v>
      </c>
      <c r="J53" s="2">
        <v>5.4</v>
      </c>
      <c r="K53" s="2">
        <v>4.0999999999999996</v>
      </c>
      <c r="L53" s="2">
        <v>5.3</v>
      </c>
      <c r="M53" s="2">
        <v>5.7</v>
      </c>
      <c r="N53" s="2">
        <v>5.2</v>
      </c>
      <c r="R53" s="3" t="s">
        <v>33</v>
      </c>
      <c r="S53" s="3">
        <v>0.6654439368853442</v>
      </c>
    </row>
    <row r="54" spans="1:26" x14ac:dyDescent="0.3">
      <c r="A54">
        <v>2012</v>
      </c>
      <c r="B54" t="s">
        <v>124</v>
      </c>
      <c r="C54" t="s">
        <v>488</v>
      </c>
      <c r="D54" s="2">
        <v>489104116.13800001</v>
      </c>
      <c r="E54" s="2">
        <v>501528850.94300002</v>
      </c>
      <c r="F54" s="2">
        <v>990632967.08100009</v>
      </c>
      <c r="G54" s="2">
        <v>12424734.805000007</v>
      </c>
      <c r="H54" s="2">
        <v>34469.65</v>
      </c>
      <c r="I54" s="2">
        <v>59733.834000000003</v>
      </c>
      <c r="J54" s="2">
        <v>4.3</v>
      </c>
      <c r="K54" s="2">
        <v>3.6</v>
      </c>
      <c r="L54" s="2">
        <v>3.9</v>
      </c>
      <c r="M54" s="2">
        <v>4.7</v>
      </c>
      <c r="N54" s="2">
        <v>3.9</v>
      </c>
      <c r="R54" s="3" t="s">
        <v>34</v>
      </c>
      <c r="S54" s="3">
        <v>0.65025768509231419</v>
      </c>
    </row>
    <row r="55" spans="1:26" x14ac:dyDescent="0.3">
      <c r="A55">
        <v>2012</v>
      </c>
      <c r="B55" t="s">
        <v>123</v>
      </c>
      <c r="C55" t="s">
        <v>488</v>
      </c>
      <c r="D55" s="2">
        <v>16082387.658</v>
      </c>
      <c r="E55" s="2">
        <v>12685521.524</v>
      </c>
      <c r="F55" s="2">
        <v>28767909.182</v>
      </c>
      <c r="G55" s="2">
        <v>-3396866.1339999996</v>
      </c>
      <c r="H55" s="2">
        <v>13762.16</v>
      </c>
      <c r="I55" s="2">
        <v>2066.3739999999998</v>
      </c>
      <c r="J55" s="2">
        <v>3.2</v>
      </c>
      <c r="K55" s="2">
        <v>4</v>
      </c>
      <c r="L55" s="2">
        <v>4.8</v>
      </c>
      <c r="M55" s="2">
        <v>5.3</v>
      </c>
      <c r="N55" s="2">
        <v>4.5999999999999996</v>
      </c>
      <c r="R55" s="3" t="s">
        <v>35</v>
      </c>
      <c r="S55" s="3">
        <v>192124416.43995553</v>
      </c>
    </row>
    <row r="56" spans="1:26" ht="14.5" thickBot="1" x14ac:dyDescent="0.35">
      <c r="A56">
        <v>2012</v>
      </c>
      <c r="B56" t="s">
        <v>122</v>
      </c>
      <c r="C56" t="s">
        <v>488</v>
      </c>
      <c r="D56" s="2">
        <v>32237640.017000001</v>
      </c>
      <c r="E56" s="2">
        <v>29652662.127999999</v>
      </c>
      <c r="F56" s="2">
        <v>61890302.144999996</v>
      </c>
      <c r="G56" s="2">
        <v>-2584977.8890000023</v>
      </c>
      <c r="H56" s="2">
        <v>14354.29</v>
      </c>
      <c r="I56" s="2">
        <v>3037.2460000000001</v>
      </c>
      <c r="J56" s="2">
        <v>5.0999999999999996</v>
      </c>
      <c r="K56" s="2">
        <v>4.5999999999999996</v>
      </c>
      <c r="L56" s="2">
        <v>4.5</v>
      </c>
      <c r="M56" s="2">
        <v>3.8</v>
      </c>
      <c r="N56" s="2">
        <v>4.5</v>
      </c>
      <c r="R56" s="4" t="s">
        <v>36</v>
      </c>
      <c r="S56" s="4">
        <v>182</v>
      </c>
    </row>
    <row r="57" spans="1:26" x14ac:dyDescent="0.3">
      <c r="A57">
        <v>2012</v>
      </c>
      <c r="B57" t="s">
        <v>121</v>
      </c>
      <c r="C57" t="s">
        <v>488</v>
      </c>
      <c r="D57" s="2">
        <v>27542643</v>
      </c>
      <c r="E57" s="2">
        <v>18833369</v>
      </c>
      <c r="F57" s="2">
        <v>46376012</v>
      </c>
      <c r="G57" s="2">
        <v>-8709274</v>
      </c>
      <c r="H57" s="2">
        <v>108047.82</v>
      </c>
      <c r="I57" s="2">
        <v>532.38699999999994</v>
      </c>
      <c r="J57" s="2">
        <v>5.8</v>
      </c>
      <c r="K57" s="2">
        <v>5.9</v>
      </c>
      <c r="L57" s="2">
        <v>5.3</v>
      </c>
      <c r="M57" s="2">
        <v>5.7</v>
      </c>
      <c r="N57" s="2">
        <v>5.6</v>
      </c>
    </row>
    <row r="58" spans="1:26" ht="14.5" thickBot="1" x14ac:dyDescent="0.35">
      <c r="A58">
        <v>2012</v>
      </c>
      <c r="B58" t="s">
        <v>119</v>
      </c>
      <c r="C58" t="s">
        <v>488</v>
      </c>
      <c r="D58" s="2">
        <v>6597962</v>
      </c>
      <c r="E58" s="2">
        <v>4250247</v>
      </c>
      <c r="F58" s="2">
        <v>10848209</v>
      </c>
      <c r="G58" s="2">
        <v>-2347715</v>
      </c>
      <c r="H58" s="2">
        <v>22070.54</v>
      </c>
      <c r="I58" s="2">
        <v>420.78899999999999</v>
      </c>
      <c r="J58" s="2">
        <v>4.8</v>
      </c>
      <c r="K58" s="2">
        <v>0</v>
      </c>
      <c r="L58" s="2">
        <v>5.7</v>
      </c>
      <c r="M58" s="2">
        <v>6.2</v>
      </c>
      <c r="N58" s="2">
        <v>5.5</v>
      </c>
      <c r="R58" t="s">
        <v>37</v>
      </c>
    </row>
    <row r="59" spans="1:26" x14ac:dyDescent="0.3">
      <c r="A59">
        <v>2012</v>
      </c>
      <c r="B59" t="s">
        <v>118</v>
      </c>
      <c r="C59" t="s">
        <v>488</v>
      </c>
      <c r="D59" s="2">
        <v>2336353.4720000001</v>
      </c>
      <c r="E59" s="2">
        <v>468788.33100000001</v>
      </c>
      <c r="F59" s="2">
        <v>2805141.8030000003</v>
      </c>
      <c r="G59" s="2">
        <v>-1867565.1410000001</v>
      </c>
      <c r="H59" s="2">
        <v>6590.43</v>
      </c>
      <c r="I59" s="2">
        <v>626.38599999999997</v>
      </c>
      <c r="J59" s="2">
        <v>3.2</v>
      </c>
      <c r="K59" s="2">
        <v>2.9</v>
      </c>
      <c r="L59" s="2">
        <v>3.6</v>
      </c>
      <c r="M59" s="2">
        <v>4.4000000000000004</v>
      </c>
      <c r="N59" s="2">
        <v>3.7</v>
      </c>
      <c r="R59" s="5"/>
      <c r="S59" s="5" t="s">
        <v>41</v>
      </c>
      <c r="T59" s="5" t="s">
        <v>42</v>
      </c>
      <c r="U59" s="5" t="s">
        <v>43</v>
      </c>
      <c r="V59" s="5" t="s">
        <v>44</v>
      </c>
      <c r="W59" s="5" t="s">
        <v>45</v>
      </c>
    </row>
    <row r="60" spans="1:26" x14ac:dyDescent="0.3">
      <c r="A60">
        <v>2012</v>
      </c>
      <c r="B60" t="s">
        <v>257</v>
      </c>
      <c r="C60" t="s">
        <v>488</v>
      </c>
      <c r="D60" s="2">
        <v>44789781.626000002</v>
      </c>
      <c r="E60" s="2">
        <v>21417184.362</v>
      </c>
      <c r="F60" s="2">
        <v>66206965.988000005</v>
      </c>
      <c r="G60" s="2">
        <v>-23372597.264000002</v>
      </c>
      <c r="H60" s="2">
        <v>2979.74</v>
      </c>
      <c r="I60" s="2">
        <v>33333.788999999997</v>
      </c>
      <c r="J60" s="2">
        <v>4.0999999999999996</v>
      </c>
      <c r="K60" s="2">
        <v>3.8</v>
      </c>
      <c r="L60" s="2">
        <v>4.8</v>
      </c>
      <c r="M60" s="2">
        <v>4.9000000000000004</v>
      </c>
      <c r="N60" s="2">
        <v>4.4000000000000004</v>
      </c>
      <c r="R60" s="3" t="s">
        <v>38</v>
      </c>
      <c r="S60" s="3">
        <v>6</v>
      </c>
      <c r="T60" s="3">
        <v>1.2921720949615383E+19</v>
      </c>
      <c r="U60" s="3">
        <v>2.1536201582692303E+18</v>
      </c>
      <c r="V60" s="3">
        <v>58.345045770740739</v>
      </c>
      <c r="W60" s="3">
        <v>3.1428359237511323E-39</v>
      </c>
    </row>
    <row r="61" spans="1:26" x14ac:dyDescent="0.3">
      <c r="A61">
        <v>2012</v>
      </c>
      <c r="B61" t="s">
        <v>117</v>
      </c>
      <c r="C61" t="s">
        <v>488</v>
      </c>
      <c r="D61" s="2">
        <v>586926961</v>
      </c>
      <c r="E61" s="2">
        <v>655373782</v>
      </c>
      <c r="F61" s="2">
        <v>1242300743</v>
      </c>
      <c r="G61" s="2">
        <v>68446821</v>
      </c>
      <c r="H61" s="2">
        <v>50100.62</v>
      </c>
      <c r="I61" s="2">
        <v>16789.095000000001</v>
      </c>
      <c r="J61" s="2">
        <v>5.7</v>
      </c>
      <c r="K61" s="2">
        <v>5.8</v>
      </c>
      <c r="L61" s="2">
        <v>6.7</v>
      </c>
      <c r="M61" s="2">
        <v>6.4</v>
      </c>
      <c r="N61" s="2">
        <v>6.1</v>
      </c>
      <c r="R61" s="3" t="s">
        <v>39</v>
      </c>
      <c r="S61" s="3">
        <v>176</v>
      </c>
      <c r="T61" s="3">
        <v>6.496475285061248E+18</v>
      </c>
      <c r="U61" s="3">
        <v>3.6911791392393456E+16</v>
      </c>
      <c r="V61" s="3"/>
      <c r="W61" s="3"/>
    </row>
    <row r="62" spans="1:26" ht="14.5" thickBot="1" x14ac:dyDescent="0.35">
      <c r="A62">
        <v>2012</v>
      </c>
      <c r="B62" t="s">
        <v>115</v>
      </c>
      <c r="C62" t="s">
        <v>488</v>
      </c>
      <c r="D62" s="2">
        <v>87307781.576000005</v>
      </c>
      <c r="E62" s="2">
        <v>160952207.39300001</v>
      </c>
      <c r="F62" s="2">
        <v>248259988.96900001</v>
      </c>
      <c r="G62" s="2">
        <v>73644425.817000002</v>
      </c>
      <c r="H62" s="2">
        <v>101273.38</v>
      </c>
      <c r="I62" s="2">
        <v>5012.0069999999996</v>
      </c>
      <c r="J62" s="2">
        <v>3.6</v>
      </c>
      <c r="K62" s="2">
        <v>3.3</v>
      </c>
      <c r="L62" s="2">
        <v>5.4</v>
      </c>
      <c r="M62" s="2">
        <v>6.2</v>
      </c>
      <c r="N62" s="2">
        <v>5.2</v>
      </c>
      <c r="R62" s="4" t="s">
        <v>4</v>
      </c>
      <c r="S62" s="4">
        <v>182</v>
      </c>
      <c r="T62" s="4">
        <v>1.941819623467663E+19</v>
      </c>
      <c r="U62" s="4"/>
      <c r="V62" s="4"/>
      <c r="W62" s="4"/>
    </row>
    <row r="63" spans="1:26" ht="14.5" thickBot="1" x14ac:dyDescent="0.35">
      <c r="A63">
        <v>2012</v>
      </c>
      <c r="B63" t="s">
        <v>114</v>
      </c>
      <c r="C63" t="s">
        <v>488</v>
      </c>
      <c r="D63" s="2">
        <v>191430111.65799999</v>
      </c>
      <c r="E63" s="2">
        <v>179603599.442</v>
      </c>
      <c r="F63" s="2">
        <v>371033711.10000002</v>
      </c>
      <c r="G63" s="2">
        <v>-11826512.215999991</v>
      </c>
      <c r="H63" s="2">
        <v>13158.07</v>
      </c>
      <c r="I63" s="2">
        <v>38317.404000000002</v>
      </c>
      <c r="J63" s="2">
        <v>2.4</v>
      </c>
      <c r="K63" s="2">
        <v>2.5</v>
      </c>
      <c r="L63" s="2">
        <v>3.5</v>
      </c>
      <c r="M63" s="2">
        <v>3.8</v>
      </c>
      <c r="N63" s="2">
        <v>3.1</v>
      </c>
    </row>
    <row r="64" spans="1:26" x14ac:dyDescent="0.3">
      <c r="A64">
        <v>2012</v>
      </c>
      <c r="B64" t="s">
        <v>113</v>
      </c>
      <c r="C64" t="s">
        <v>488</v>
      </c>
      <c r="D64" s="2">
        <v>72506492.414000005</v>
      </c>
      <c r="E64" s="2">
        <v>58140499.722000003</v>
      </c>
      <c r="F64" s="2">
        <v>130646992.13600001</v>
      </c>
      <c r="G64" s="2">
        <v>-14365992.692000002</v>
      </c>
      <c r="H64" s="2">
        <v>20588.87</v>
      </c>
      <c r="I64" s="2">
        <v>10581.821</v>
      </c>
      <c r="J64" s="2">
        <v>6.4</v>
      </c>
      <c r="K64" s="2">
        <v>4.2</v>
      </c>
      <c r="L64" s="2">
        <v>5.0999999999999996</v>
      </c>
      <c r="M64" s="2">
        <v>5.2</v>
      </c>
      <c r="N64" s="2">
        <v>5.2</v>
      </c>
      <c r="R64" s="5"/>
      <c r="S64" s="5" t="s">
        <v>46</v>
      </c>
      <c r="T64" s="5" t="s">
        <v>35</v>
      </c>
      <c r="U64" s="5" t="s">
        <v>47</v>
      </c>
      <c r="V64" s="5" t="s">
        <v>48</v>
      </c>
      <c r="W64" s="5" t="s">
        <v>49</v>
      </c>
      <c r="X64" s="5" t="s">
        <v>50</v>
      </c>
      <c r="Y64" s="5" t="s">
        <v>51</v>
      </c>
      <c r="Z64" s="5" t="s">
        <v>52</v>
      </c>
    </row>
    <row r="65" spans="1:26" x14ac:dyDescent="0.3">
      <c r="A65">
        <v>2012</v>
      </c>
      <c r="B65" t="s">
        <v>111</v>
      </c>
      <c r="C65" t="s">
        <v>488</v>
      </c>
      <c r="D65" s="2">
        <v>70259718.628999993</v>
      </c>
      <c r="E65" s="2">
        <v>57904330.434</v>
      </c>
      <c r="F65" s="2">
        <v>128164049.06299999</v>
      </c>
      <c r="G65" s="2">
        <v>-12355388.194999993</v>
      </c>
      <c r="H65" s="2">
        <v>8518.92</v>
      </c>
      <c r="I65" s="2">
        <v>20171.255000000001</v>
      </c>
      <c r="J65" s="2">
        <v>1.9</v>
      </c>
      <c r="K65" s="2">
        <v>2.2000000000000002</v>
      </c>
      <c r="L65" s="2">
        <v>2.6</v>
      </c>
      <c r="M65" s="2">
        <v>3.4</v>
      </c>
      <c r="N65" s="2">
        <v>2.8</v>
      </c>
      <c r="R65" s="3" t="s">
        <v>40</v>
      </c>
      <c r="S65" s="3">
        <v>0</v>
      </c>
      <c r="T65" s="3" t="e">
        <v>#N/A</v>
      </c>
      <c r="U65" s="3" t="e">
        <v>#N/A</v>
      </c>
      <c r="V65" s="3" t="e">
        <v>#N/A</v>
      </c>
      <c r="W65" s="3" t="e">
        <v>#N/A</v>
      </c>
      <c r="X65" s="3" t="e">
        <v>#N/A</v>
      </c>
      <c r="Y65" s="3" t="e">
        <v>#N/A</v>
      </c>
      <c r="Z65" s="3" t="e">
        <v>#N/A</v>
      </c>
    </row>
    <row r="66" spans="1:26" x14ac:dyDescent="0.3">
      <c r="A66">
        <v>2012</v>
      </c>
      <c r="B66" t="s">
        <v>110</v>
      </c>
      <c r="C66" t="s">
        <v>488</v>
      </c>
      <c r="D66" s="2">
        <v>316192918.04100001</v>
      </c>
      <c r="E66" s="2">
        <v>524766420.61299998</v>
      </c>
      <c r="F66" s="2">
        <v>840959338.65400004</v>
      </c>
      <c r="G66" s="2">
        <v>208573502.57199997</v>
      </c>
      <c r="H66" s="2">
        <v>15358.09</v>
      </c>
      <c r="I66" s="2">
        <v>143420.59700000001</v>
      </c>
      <c r="J66" s="2">
        <v>2.2999999999999998</v>
      </c>
      <c r="K66" s="2">
        <v>4.2</v>
      </c>
      <c r="L66" s="2">
        <v>3.7</v>
      </c>
      <c r="M66" s="2">
        <v>3.8</v>
      </c>
      <c r="N66" s="2">
        <v>3.5</v>
      </c>
      <c r="R66" s="3" t="s">
        <v>5</v>
      </c>
      <c r="S66" s="3">
        <v>3050.4758522451652</v>
      </c>
      <c r="T66" s="3">
        <v>685.40119867861699</v>
      </c>
      <c r="U66" s="3">
        <v>4.4506427157206154</v>
      </c>
      <c r="V66" s="7">
        <v>1.5155101787603321E-5</v>
      </c>
      <c r="W66" s="3">
        <v>1697.8130172779311</v>
      </c>
      <c r="X66" s="3">
        <v>4403.1386872123994</v>
      </c>
      <c r="Y66" s="3">
        <v>1697.8130172779311</v>
      </c>
      <c r="Z66" s="3">
        <v>4403.1386872123994</v>
      </c>
    </row>
    <row r="67" spans="1:26" x14ac:dyDescent="0.3">
      <c r="A67">
        <v>2012</v>
      </c>
      <c r="B67" t="s">
        <v>109</v>
      </c>
      <c r="C67" t="s">
        <v>488</v>
      </c>
      <c r="D67" s="2">
        <v>18924891.223000001</v>
      </c>
      <c r="E67" s="2">
        <v>11229030.695</v>
      </c>
      <c r="F67" s="2">
        <v>30153921.918000001</v>
      </c>
      <c r="G67" s="2">
        <v>-7695860.5280000009</v>
      </c>
      <c r="H67" s="2">
        <v>6012.63</v>
      </c>
      <c r="I67" s="2">
        <v>8956.9840000000004</v>
      </c>
      <c r="J67" s="2">
        <v>2.7</v>
      </c>
      <c r="K67" s="2">
        <v>1.7</v>
      </c>
      <c r="L67" s="2">
        <v>2.7</v>
      </c>
      <c r="M67" s="2">
        <v>3.2</v>
      </c>
      <c r="N67" s="2">
        <v>3.2</v>
      </c>
      <c r="R67" s="3" t="s">
        <v>6</v>
      </c>
      <c r="S67" s="3">
        <v>6604.0514519513781</v>
      </c>
      <c r="T67" s="3">
        <v>545.77443001501706</v>
      </c>
      <c r="U67" s="3">
        <v>12.100331361748967</v>
      </c>
      <c r="V67" s="7">
        <v>6.476041999106874E-25</v>
      </c>
      <c r="W67" s="3">
        <v>5526.946846386043</v>
      </c>
      <c r="X67" s="3">
        <v>7681.1560575167132</v>
      </c>
      <c r="Y67" s="3">
        <v>5526.946846386043</v>
      </c>
      <c r="Z67" s="3">
        <v>7681.1560575167132</v>
      </c>
    </row>
    <row r="68" spans="1:26" x14ac:dyDescent="0.3">
      <c r="A68">
        <v>2012</v>
      </c>
      <c r="B68" t="s">
        <v>107</v>
      </c>
      <c r="C68" t="s">
        <v>488</v>
      </c>
      <c r="D68" s="2">
        <v>32034689</v>
      </c>
      <c r="E68" s="2">
        <v>32162655</v>
      </c>
      <c r="F68" s="2">
        <v>64197344</v>
      </c>
      <c r="G68" s="2">
        <v>127966</v>
      </c>
      <c r="H68" s="2">
        <v>22563.16</v>
      </c>
      <c r="I68" s="2">
        <v>2060.39</v>
      </c>
      <c r="J68" s="2">
        <v>4.8</v>
      </c>
      <c r="K68" s="2">
        <v>2.8</v>
      </c>
      <c r="L68" s="2">
        <v>5.3</v>
      </c>
      <c r="M68" s="2">
        <v>4.8</v>
      </c>
      <c r="N68" s="2">
        <v>4.4000000000000004</v>
      </c>
      <c r="R68" s="3" t="s">
        <v>541</v>
      </c>
      <c r="S68" s="3">
        <v>28109713.195731945</v>
      </c>
      <c r="T68" s="3">
        <v>17127652.35234756</v>
      </c>
      <c r="U68" s="3">
        <v>1.641188915880766</v>
      </c>
      <c r="V68" s="3">
        <v>0.10254400254489088</v>
      </c>
      <c r="W68" s="3">
        <v>-5692297.702301316</v>
      </c>
      <c r="X68" s="3">
        <v>61911724.093765207</v>
      </c>
      <c r="Y68" s="3">
        <v>-5692297.702301316</v>
      </c>
      <c r="Z68" s="3">
        <v>61911724.093765207</v>
      </c>
    </row>
    <row r="69" spans="1:26" x14ac:dyDescent="0.3">
      <c r="A69">
        <v>2012</v>
      </c>
      <c r="B69" t="s">
        <v>106</v>
      </c>
      <c r="C69" t="s">
        <v>488</v>
      </c>
      <c r="D69" s="2">
        <v>325835176.35699999</v>
      </c>
      <c r="E69" s="2">
        <v>285936445.69300002</v>
      </c>
      <c r="F69" s="2">
        <v>611771622.04999995</v>
      </c>
      <c r="G69" s="2">
        <v>-39898730.663999975</v>
      </c>
      <c r="H69" s="2">
        <v>28583.74</v>
      </c>
      <c r="I69" s="2">
        <v>46857.404000000002</v>
      </c>
      <c r="J69" s="2">
        <v>5.9</v>
      </c>
      <c r="K69" s="2">
        <v>5.9</v>
      </c>
      <c r="L69" s="2">
        <v>5.7</v>
      </c>
      <c r="M69" s="2">
        <v>6.1</v>
      </c>
      <c r="N69" s="2">
        <v>5.9</v>
      </c>
      <c r="R69" s="3" t="s">
        <v>542</v>
      </c>
      <c r="S69" s="3">
        <v>-7555207.3568095211</v>
      </c>
      <c r="T69" s="3">
        <v>10005170.548932774</v>
      </c>
      <c r="U69" s="3">
        <v>-0.75513029186847958</v>
      </c>
      <c r="V69" s="3">
        <v>0.4511801340614624</v>
      </c>
      <c r="W69" s="3">
        <v>-27300755.489992708</v>
      </c>
      <c r="X69" s="3">
        <v>12190340.776373668</v>
      </c>
      <c r="Y69" s="3">
        <v>-27300755.489992708</v>
      </c>
      <c r="Z69" s="3">
        <v>12190340.776373668</v>
      </c>
    </row>
    <row r="70" spans="1:26" x14ac:dyDescent="0.3">
      <c r="A70">
        <v>2012</v>
      </c>
      <c r="B70" t="s">
        <v>105</v>
      </c>
      <c r="C70" t="s">
        <v>488</v>
      </c>
      <c r="D70" s="2">
        <v>164542408.778</v>
      </c>
      <c r="E70" s="2">
        <v>172439164.05199999</v>
      </c>
      <c r="F70" s="2">
        <v>336981572.82999998</v>
      </c>
      <c r="G70" s="2">
        <v>7896755.273999989</v>
      </c>
      <c r="H70" s="2">
        <v>56978.61</v>
      </c>
      <c r="I70" s="2">
        <v>9540.9069999999992</v>
      </c>
      <c r="J70" s="2">
        <v>5.6</v>
      </c>
      <c r="K70" s="2">
        <v>4.8</v>
      </c>
      <c r="L70" s="2">
        <v>5.7</v>
      </c>
      <c r="M70" s="2">
        <v>5.5</v>
      </c>
      <c r="N70" s="2">
        <v>5.4</v>
      </c>
      <c r="R70" s="3" t="s">
        <v>543</v>
      </c>
      <c r="S70" s="3">
        <v>32177511.605194476</v>
      </c>
      <c r="T70" s="3">
        <v>26275413.470510818</v>
      </c>
      <c r="U70" s="3">
        <v>1.2246243676168083</v>
      </c>
      <c r="V70" s="3">
        <v>0.2223533659802206</v>
      </c>
      <c r="W70" s="3">
        <v>-19677920.430054817</v>
      </c>
      <c r="X70" s="3">
        <v>84032943.640443772</v>
      </c>
      <c r="Y70" s="3">
        <v>-19677920.430054817</v>
      </c>
      <c r="Z70" s="3">
        <v>84032943.640443772</v>
      </c>
    </row>
    <row r="71" spans="1:26" ht="14.5" thickBot="1" x14ac:dyDescent="0.35">
      <c r="A71">
        <v>2012</v>
      </c>
      <c r="B71" t="s">
        <v>104</v>
      </c>
      <c r="C71" t="s">
        <v>488</v>
      </c>
      <c r="D71" s="2">
        <v>295071061.32999998</v>
      </c>
      <c r="E71" s="2">
        <v>312282673.24299997</v>
      </c>
      <c r="F71" s="2">
        <v>607353734.57299995</v>
      </c>
      <c r="G71" s="2">
        <v>17211611.912999988</v>
      </c>
      <c r="H71" s="2">
        <v>83958.55</v>
      </c>
      <c r="I71" s="2">
        <v>8068.2150000000001</v>
      </c>
      <c r="J71" s="2">
        <v>6.4</v>
      </c>
      <c r="K71" s="2">
        <v>6.8</v>
      </c>
      <c r="L71" s="2">
        <v>5.2</v>
      </c>
      <c r="M71" s="2">
        <v>6.5</v>
      </c>
      <c r="N71" s="2">
        <v>6.6</v>
      </c>
      <c r="R71" s="4" t="s">
        <v>544</v>
      </c>
      <c r="S71" s="4">
        <v>-59405321.208181776</v>
      </c>
      <c r="T71" s="4">
        <v>26900216.47602772</v>
      </c>
      <c r="U71" s="4">
        <v>-2.2083584814687707</v>
      </c>
      <c r="V71" s="8">
        <v>2.8511205434641144E-2</v>
      </c>
      <c r="W71" s="4">
        <v>-112493823.4603608</v>
      </c>
      <c r="X71" s="4">
        <v>-6316818.956002757</v>
      </c>
      <c r="Y71" s="4">
        <v>-112493823.4603608</v>
      </c>
      <c r="Z71" s="4">
        <v>-6316818.956002757</v>
      </c>
    </row>
    <row r="72" spans="1:26" x14ac:dyDescent="0.3">
      <c r="A72">
        <v>2012</v>
      </c>
      <c r="B72" t="s">
        <v>103</v>
      </c>
      <c r="C72" t="s">
        <v>488</v>
      </c>
      <c r="D72" s="2">
        <v>84656666.978</v>
      </c>
      <c r="E72" s="2">
        <v>68694495.447999999</v>
      </c>
      <c r="F72" s="2">
        <v>153351162.426</v>
      </c>
      <c r="G72" s="2">
        <v>-15962171.530000001</v>
      </c>
      <c r="H72" s="2">
        <v>3872.53</v>
      </c>
      <c r="I72" s="2">
        <v>45349.332999999999</v>
      </c>
      <c r="J72" s="2">
        <v>2.2999999999999998</v>
      </c>
      <c r="K72" s="2">
        <v>4.5</v>
      </c>
      <c r="L72" s="2">
        <v>4</v>
      </c>
      <c r="M72" s="2">
        <v>4.3</v>
      </c>
      <c r="N72" s="2">
        <v>4.5999999999999996</v>
      </c>
    </row>
    <row r="73" spans="1:26" x14ac:dyDescent="0.3">
      <c r="A73">
        <v>2012</v>
      </c>
      <c r="B73" t="s">
        <v>102</v>
      </c>
      <c r="C73" t="s">
        <v>488</v>
      </c>
      <c r="D73" s="2">
        <v>689137011.26499999</v>
      </c>
      <c r="E73" s="2">
        <v>481225753.72299999</v>
      </c>
      <c r="F73" s="2">
        <v>1170362764.9879999</v>
      </c>
      <c r="G73" s="2">
        <v>-207911257.542</v>
      </c>
      <c r="H73" s="2">
        <v>42023.1</v>
      </c>
      <c r="I73" s="2">
        <v>64493.093999999997</v>
      </c>
      <c r="J73" s="2">
        <v>4.9000000000000004</v>
      </c>
      <c r="K73" s="2">
        <v>2.8</v>
      </c>
      <c r="L73" s="2">
        <v>4.8</v>
      </c>
      <c r="M73" s="2">
        <v>5.9</v>
      </c>
      <c r="N73" s="2">
        <v>4.5999999999999996</v>
      </c>
    </row>
    <row r="74" spans="1:26" x14ac:dyDescent="0.3">
      <c r="A74">
        <v>2014</v>
      </c>
      <c r="B74" t="s">
        <v>98</v>
      </c>
      <c r="C74" t="s">
        <v>488</v>
      </c>
      <c r="D74" s="2">
        <v>5229972.2379999999</v>
      </c>
      <c r="E74" s="2">
        <v>2430723.6439999999</v>
      </c>
      <c r="F74" s="2">
        <v>7660695.8819999993</v>
      </c>
      <c r="G74" s="2">
        <v>-2799248.594</v>
      </c>
      <c r="H74" s="2">
        <v>4575.42</v>
      </c>
      <c r="I74" s="2">
        <v>2920.7750000000001</v>
      </c>
      <c r="J74" s="2">
        <v>3.9</v>
      </c>
      <c r="K74" s="2">
        <v>1.1000000000000001</v>
      </c>
      <c r="L74" s="2">
        <v>0</v>
      </c>
      <c r="M74" s="2">
        <v>0</v>
      </c>
      <c r="N74" s="2">
        <v>3.8</v>
      </c>
    </row>
    <row r="75" spans="1:26" x14ac:dyDescent="0.3">
      <c r="A75">
        <v>2014</v>
      </c>
      <c r="B75" t="s">
        <v>99</v>
      </c>
      <c r="C75" t="s">
        <v>488</v>
      </c>
      <c r="D75" s="2">
        <v>172446638.35699999</v>
      </c>
      <c r="E75" s="2">
        <v>169712859.5</v>
      </c>
      <c r="F75" s="2">
        <v>342159497.85699999</v>
      </c>
      <c r="G75" s="2">
        <v>-2733778.8569999933</v>
      </c>
      <c r="H75" s="2">
        <v>51814.37</v>
      </c>
      <c r="I75" s="2">
        <v>8633.2199999999993</v>
      </c>
      <c r="J75" s="2">
        <v>6.6</v>
      </c>
      <c r="K75" s="2">
        <v>6.2</v>
      </c>
      <c r="L75" s="2">
        <v>4.8</v>
      </c>
      <c r="M75" s="2">
        <v>5.8</v>
      </c>
      <c r="N75" s="2">
        <v>6.2</v>
      </c>
    </row>
    <row r="76" spans="1:26" x14ac:dyDescent="0.3">
      <c r="A76">
        <v>2014</v>
      </c>
      <c r="B76" t="s">
        <v>101</v>
      </c>
      <c r="C76" t="s">
        <v>488</v>
      </c>
      <c r="D76" s="2">
        <v>452772540.87400001</v>
      </c>
      <c r="E76" s="2">
        <v>472201274.292</v>
      </c>
      <c r="F76" s="2">
        <v>924973815.16600001</v>
      </c>
      <c r="G76" s="2">
        <v>19428733.417999983</v>
      </c>
      <c r="H76" s="2">
        <v>47550.18</v>
      </c>
      <c r="I76" s="2">
        <v>11219.161</v>
      </c>
      <c r="J76" s="2">
        <v>5.7</v>
      </c>
      <c r="K76" s="2">
        <v>5.6</v>
      </c>
      <c r="L76" s="2">
        <v>6.7</v>
      </c>
      <c r="M76" s="2">
        <v>6.4</v>
      </c>
      <c r="N76" s="2">
        <v>6.1</v>
      </c>
    </row>
    <row r="77" spans="1:26" x14ac:dyDescent="0.3">
      <c r="A77">
        <v>2014</v>
      </c>
      <c r="B77" t="s">
        <v>120</v>
      </c>
      <c r="C77" t="s">
        <v>488</v>
      </c>
      <c r="D77" s="2">
        <v>34740042.449000001</v>
      </c>
      <c r="E77" s="2">
        <v>29386540.311000001</v>
      </c>
      <c r="F77" s="2">
        <v>64126582.760000005</v>
      </c>
      <c r="G77" s="2">
        <v>-5353502.1380000003</v>
      </c>
      <c r="H77" s="2">
        <v>7888.56</v>
      </c>
      <c r="I77" s="2">
        <v>7222.1450000000004</v>
      </c>
      <c r="J77" s="2">
        <v>3.1</v>
      </c>
      <c r="K77" s="2">
        <v>3</v>
      </c>
      <c r="L77" s="2">
        <v>4.2</v>
      </c>
      <c r="M77" s="2">
        <v>4.3</v>
      </c>
      <c r="N77" s="2">
        <v>3.6</v>
      </c>
    </row>
    <row r="78" spans="1:26" x14ac:dyDescent="0.3">
      <c r="A78">
        <v>2014</v>
      </c>
      <c r="B78" t="s">
        <v>127</v>
      </c>
      <c r="C78" t="s">
        <v>488</v>
      </c>
      <c r="D78" s="2">
        <v>22906873.370000001</v>
      </c>
      <c r="E78" s="2">
        <v>13843899.84</v>
      </c>
      <c r="F78" s="2">
        <v>36750773.210000001</v>
      </c>
      <c r="G78" s="2">
        <v>-9062973.5300000012</v>
      </c>
      <c r="H78" s="2">
        <v>13610.8</v>
      </c>
      <c r="I78" s="2">
        <v>4257.5330000000004</v>
      </c>
      <c r="J78" s="2">
        <v>5.6</v>
      </c>
      <c r="K78" s="2">
        <v>2.9</v>
      </c>
      <c r="L78" s="2">
        <v>4.5999999999999996</v>
      </c>
      <c r="M78" s="2">
        <v>4.2</v>
      </c>
      <c r="N78" s="2">
        <v>4.9000000000000004</v>
      </c>
    </row>
    <row r="79" spans="1:26" x14ac:dyDescent="0.3">
      <c r="A79">
        <v>2014</v>
      </c>
      <c r="B79" t="s">
        <v>128</v>
      </c>
      <c r="C79" t="s">
        <v>488</v>
      </c>
      <c r="D79" s="2">
        <v>6828600.8119999999</v>
      </c>
      <c r="E79" s="2">
        <v>1923547.446</v>
      </c>
      <c r="F79" s="2">
        <v>8752148.2579999994</v>
      </c>
      <c r="G79" s="2">
        <v>-4905053.3660000004</v>
      </c>
      <c r="H79" s="2">
        <v>27273.93</v>
      </c>
      <c r="I79" s="2">
        <v>852.48628376060003</v>
      </c>
      <c r="J79" s="2">
        <v>6.5</v>
      </c>
      <c r="K79" s="2">
        <v>0</v>
      </c>
      <c r="L79" s="2">
        <v>5.4</v>
      </c>
      <c r="M79" s="2">
        <v>5.6</v>
      </c>
      <c r="N79" s="2">
        <v>5.8</v>
      </c>
    </row>
    <row r="80" spans="1:26" x14ac:dyDescent="0.3">
      <c r="A80">
        <v>2014</v>
      </c>
      <c r="B80" t="s">
        <v>130</v>
      </c>
      <c r="C80" t="s">
        <v>488</v>
      </c>
      <c r="D80" s="2">
        <v>99567827.973000005</v>
      </c>
      <c r="E80" s="2">
        <v>110748921.25</v>
      </c>
      <c r="F80" s="2">
        <v>210316749.22299999</v>
      </c>
      <c r="G80" s="2">
        <v>11181093.276999995</v>
      </c>
      <c r="H80" s="2">
        <v>62729.5</v>
      </c>
      <c r="I80" s="2">
        <v>5663.9139999999998</v>
      </c>
      <c r="J80" s="2">
        <v>6.4</v>
      </c>
      <c r="K80" s="2">
        <v>5.6</v>
      </c>
      <c r="L80" s="2">
        <v>6.2</v>
      </c>
      <c r="M80" s="2">
        <v>6.2</v>
      </c>
      <c r="N80" s="2">
        <v>6.1</v>
      </c>
    </row>
    <row r="81" spans="1:14" x14ac:dyDescent="0.3">
      <c r="A81">
        <v>2014</v>
      </c>
      <c r="B81" t="s">
        <v>131</v>
      </c>
      <c r="C81" t="s">
        <v>488</v>
      </c>
      <c r="D81" s="2">
        <v>20184649.524</v>
      </c>
      <c r="E81" s="2">
        <v>17465559.811999999</v>
      </c>
      <c r="F81" s="2">
        <v>37650209.335999995</v>
      </c>
      <c r="G81" s="2">
        <v>-2719089.7120000012</v>
      </c>
      <c r="H81" s="2">
        <v>20267.04</v>
      </c>
      <c r="I81" s="2">
        <v>1318.3589999999999</v>
      </c>
      <c r="J81" s="2">
        <v>4.4000000000000004</v>
      </c>
      <c r="K81" s="2">
        <v>3.7</v>
      </c>
      <c r="L81" s="2">
        <v>6.3</v>
      </c>
      <c r="M81" s="2">
        <v>5.3</v>
      </c>
      <c r="N81" s="2">
        <v>4.9000000000000004</v>
      </c>
    </row>
    <row r="82" spans="1:14" x14ac:dyDescent="0.3">
      <c r="A82">
        <v>2014</v>
      </c>
      <c r="B82" t="s">
        <v>132</v>
      </c>
      <c r="C82" t="s">
        <v>488</v>
      </c>
      <c r="D82" s="2">
        <v>76773254.673999995</v>
      </c>
      <c r="E82" s="2">
        <v>74338833.528999999</v>
      </c>
      <c r="F82" s="2">
        <v>151112088.20300001</v>
      </c>
      <c r="G82" s="2">
        <v>-2434421.1449999958</v>
      </c>
      <c r="H82" s="2">
        <v>50087.85</v>
      </c>
      <c r="I82" s="2">
        <v>5459.7169999999996</v>
      </c>
      <c r="J82" s="2">
        <v>7</v>
      </c>
      <c r="K82" s="2">
        <v>6.3</v>
      </c>
      <c r="L82" s="2">
        <v>6.3</v>
      </c>
      <c r="M82" s="2">
        <v>6.1</v>
      </c>
      <c r="N82" s="2">
        <v>6.4</v>
      </c>
    </row>
    <row r="83" spans="1:14" x14ac:dyDescent="0.3">
      <c r="A83">
        <v>2014</v>
      </c>
      <c r="B83" t="s">
        <v>133</v>
      </c>
      <c r="C83" t="s">
        <v>488</v>
      </c>
      <c r="D83" s="2">
        <v>659872076.38399994</v>
      </c>
      <c r="E83" s="2">
        <v>566656165.38100004</v>
      </c>
      <c r="F83" s="2">
        <v>1226528241.7649999</v>
      </c>
      <c r="G83" s="2">
        <v>-93215911.002999902</v>
      </c>
      <c r="H83" s="2">
        <v>44616.41</v>
      </c>
      <c r="I83" s="2">
        <v>66418.986000000004</v>
      </c>
      <c r="J83" s="2">
        <v>7.4</v>
      </c>
      <c r="K83" s="2">
        <v>6.5</v>
      </c>
      <c r="L83" s="2">
        <v>6.1</v>
      </c>
      <c r="M83" s="2">
        <v>6.1</v>
      </c>
      <c r="N83" s="2">
        <v>6.5</v>
      </c>
    </row>
    <row r="84" spans="1:14" x14ac:dyDescent="0.3">
      <c r="A84">
        <v>2014</v>
      </c>
      <c r="B84" t="s">
        <v>158</v>
      </c>
      <c r="C84" t="s">
        <v>488</v>
      </c>
      <c r="D84" s="2">
        <v>8601807.2410000004</v>
      </c>
      <c r="E84" s="2">
        <v>2861043.298</v>
      </c>
      <c r="F84" s="2">
        <v>11462850.539000001</v>
      </c>
      <c r="G84" s="2">
        <v>-5740763.943</v>
      </c>
      <c r="H84" s="2">
        <v>4441.7700000000004</v>
      </c>
      <c r="I84" s="2">
        <v>3992.346</v>
      </c>
      <c r="J84" s="2">
        <v>4.2</v>
      </c>
      <c r="K84" s="2">
        <v>3.9</v>
      </c>
      <c r="L84" s="2">
        <v>4.8</v>
      </c>
      <c r="M84" s="2">
        <v>4.5</v>
      </c>
      <c r="N84" s="2">
        <v>4.3</v>
      </c>
    </row>
    <row r="85" spans="1:14" x14ac:dyDescent="0.3">
      <c r="A85">
        <v>2014</v>
      </c>
      <c r="B85" t="s">
        <v>134</v>
      </c>
      <c r="C85" t="s">
        <v>488</v>
      </c>
      <c r="D85" s="2">
        <v>1214955667.3610001</v>
      </c>
      <c r="E85" s="2">
        <v>1498157777.8150001</v>
      </c>
      <c r="F85" s="2">
        <v>2713113445.1760001</v>
      </c>
      <c r="G85" s="2">
        <v>283202110.454</v>
      </c>
      <c r="H85" s="2">
        <v>48218.87</v>
      </c>
      <c r="I85" s="2">
        <v>81489.66</v>
      </c>
      <c r="J85" s="2">
        <v>6.4</v>
      </c>
      <c r="K85" s="2">
        <v>3.3</v>
      </c>
      <c r="L85" s="2">
        <v>6.3</v>
      </c>
      <c r="M85" s="2">
        <v>6.2</v>
      </c>
      <c r="N85" s="2">
        <v>5.5</v>
      </c>
    </row>
    <row r="86" spans="1:14" x14ac:dyDescent="0.3">
      <c r="A86">
        <v>2014</v>
      </c>
      <c r="B86" t="s">
        <v>135</v>
      </c>
      <c r="C86" t="s">
        <v>488</v>
      </c>
      <c r="D86" s="2">
        <v>62180636.372000001</v>
      </c>
      <c r="E86" s="2">
        <v>35755371.471000001</v>
      </c>
      <c r="F86" s="2">
        <v>97936007.842999995</v>
      </c>
      <c r="G86" s="2">
        <v>-26425264.901000001</v>
      </c>
      <c r="H86" s="2">
        <v>21726.89</v>
      </c>
      <c r="I86" s="2">
        <v>11264.726000000001</v>
      </c>
      <c r="J86" s="2">
        <v>4.4000000000000004</v>
      </c>
      <c r="K86" s="2">
        <v>2.7</v>
      </c>
      <c r="L86" s="2">
        <v>4.2</v>
      </c>
      <c r="M86" s="2">
        <v>5.4</v>
      </c>
      <c r="N86" s="2">
        <v>4.0999999999999996</v>
      </c>
    </row>
    <row r="87" spans="1:14" x14ac:dyDescent="0.3">
      <c r="A87">
        <v>2014</v>
      </c>
      <c r="B87" t="s">
        <v>126</v>
      </c>
      <c r="C87" t="s">
        <v>488</v>
      </c>
      <c r="D87" s="2">
        <v>104178438</v>
      </c>
      <c r="E87" s="2">
        <v>112536243.771</v>
      </c>
      <c r="F87" s="2">
        <v>216714681.771</v>
      </c>
      <c r="G87" s="2">
        <v>8357805.7709999979</v>
      </c>
      <c r="H87" s="2">
        <v>14182.7</v>
      </c>
      <c r="I87" s="2">
        <v>9813.3349999999991</v>
      </c>
      <c r="J87" s="2">
        <v>4.3</v>
      </c>
      <c r="K87" s="2">
        <v>4.2</v>
      </c>
      <c r="L87" s="2">
        <v>4.9000000000000004</v>
      </c>
      <c r="M87" s="2">
        <v>5.3</v>
      </c>
      <c r="N87" s="2">
        <v>4.5999999999999996</v>
      </c>
    </row>
    <row r="88" spans="1:14" x14ac:dyDescent="0.3">
      <c r="A88">
        <v>2014</v>
      </c>
      <c r="B88" t="s">
        <v>436</v>
      </c>
      <c r="C88" t="s">
        <v>488</v>
      </c>
      <c r="D88" s="2">
        <v>5371918.8799999999</v>
      </c>
      <c r="E88" s="2">
        <v>5051299.7489999998</v>
      </c>
      <c r="F88" s="2">
        <v>10423218.629000001</v>
      </c>
      <c r="G88" s="2">
        <v>-320619.13100000005</v>
      </c>
      <c r="H88" s="2">
        <v>54527.56</v>
      </c>
      <c r="I88" s="2">
        <v>328.459</v>
      </c>
      <c r="J88" s="2">
        <v>4.9000000000000004</v>
      </c>
      <c r="K88" s="2">
        <v>0</v>
      </c>
      <c r="L88" s="2">
        <v>5.9</v>
      </c>
      <c r="M88" s="2">
        <v>5.8</v>
      </c>
      <c r="N88" s="2">
        <v>6.2</v>
      </c>
    </row>
    <row r="89" spans="1:14" x14ac:dyDescent="0.3">
      <c r="A89">
        <v>2014</v>
      </c>
      <c r="B89" t="s">
        <v>125</v>
      </c>
      <c r="C89" t="s">
        <v>488</v>
      </c>
      <c r="D89" s="2">
        <v>82595130.511000007</v>
      </c>
      <c r="E89" s="2">
        <v>123071289.031</v>
      </c>
      <c r="F89" s="2">
        <v>205666419.542</v>
      </c>
      <c r="G89" s="2">
        <v>40476158.519999996</v>
      </c>
      <c r="H89" s="2">
        <v>55534.1</v>
      </c>
      <c r="I89" s="2">
        <v>4686.3469999999998</v>
      </c>
      <c r="J89" s="2">
        <v>6.1</v>
      </c>
      <c r="K89" s="2">
        <v>4.7</v>
      </c>
      <c r="L89" s="2">
        <v>5.3</v>
      </c>
      <c r="M89" s="2">
        <v>5.8</v>
      </c>
      <c r="N89" s="2">
        <v>5.4</v>
      </c>
    </row>
    <row r="90" spans="1:14" x14ac:dyDescent="0.3">
      <c r="A90">
        <v>2014</v>
      </c>
      <c r="B90" t="s">
        <v>124</v>
      </c>
      <c r="C90" t="s">
        <v>488</v>
      </c>
      <c r="D90" s="2">
        <v>474082558.91000003</v>
      </c>
      <c r="E90" s="2">
        <v>529528733.45099998</v>
      </c>
      <c r="F90" s="2">
        <v>1003611292.3610001</v>
      </c>
      <c r="G90" s="2">
        <v>55446174.540999949</v>
      </c>
      <c r="H90" s="2">
        <v>35456.68</v>
      </c>
      <c r="I90" s="2">
        <v>59585.667999999998</v>
      </c>
      <c r="J90" s="2">
        <v>4.5</v>
      </c>
      <c r="K90" s="2">
        <v>3.6</v>
      </c>
      <c r="L90" s="2">
        <v>4</v>
      </c>
      <c r="M90" s="2">
        <v>4.9000000000000004</v>
      </c>
      <c r="N90" s="2">
        <v>4.2</v>
      </c>
    </row>
    <row r="91" spans="1:14" x14ac:dyDescent="0.3">
      <c r="A91">
        <v>2014</v>
      </c>
      <c r="B91" t="s">
        <v>123</v>
      </c>
      <c r="C91" t="s">
        <v>488</v>
      </c>
      <c r="D91" s="2">
        <v>16798358.932999998</v>
      </c>
      <c r="E91" s="2">
        <v>13602815.460000001</v>
      </c>
      <c r="F91" s="2">
        <v>30401174.392999999</v>
      </c>
      <c r="G91" s="2">
        <v>-3195543.4729999974</v>
      </c>
      <c r="H91" s="2">
        <v>15680.89</v>
      </c>
      <c r="I91" s="2">
        <v>2016.125</v>
      </c>
      <c r="J91" s="2">
        <v>3.8</v>
      </c>
      <c r="K91" s="2">
        <v>4.4000000000000004</v>
      </c>
      <c r="L91" s="2">
        <v>4.9000000000000004</v>
      </c>
      <c r="M91" s="2">
        <v>5.2</v>
      </c>
      <c r="N91" s="2">
        <v>4.5</v>
      </c>
    </row>
    <row r="92" spans="1:14" x14ac:dyDescent="0.3">
      <c r="A92">
        <v>2014</v>
      </c>
      <c r="B92" t="s">
        <v>122</v>
      </c>
      <c r="C92" t="s">
        <v>488</v>
      </c>
      <c r="D92" s="2">
        <v>35217366.876999997</v>
      </c>
      <c r="E92" s="2">
        <v>32394296.287</v>
      </c>
      <c r="F92" s="2">
        <v>67611663.164000005</v>
      </c>
      <c r="G92" s="2">
        <v>-2823070.5899999961</v>
      </c>
      <c r="H92" s="2">
        <v>16584.72</v>
      </c>
      <c r="I92" s="2">
        <v>2961.846</v>
      </c>
      <c r="J92" s="2">
        <v>6</v>
      </c>
      <c r="K92" s="2">
        <v>4.8</v>
      </c>
      <c r="L92" s="2">
        <v>4.9000000000000004</v>
      </c>
      <c r="M92" s="2">
        <v>4.3</v>
      </c>
      <c r="N92" s="2">
        <v>5</v>
      </c>
    </row>
    <row r="93" spans="1:14" x14ac:dyDescent="0.3">
      <c r="A93">
        <v>2014</v>
      </c>
      <c r="B93" t="s">
        <v>121</v>
      </c>
      <c r="C93" t="s">
        <v>488</v>
      </c>
      <c r="D93" s="2">
        <v>23850012.348999999</v>
      </c>
      <c r="E93" s="2">
        <v>19106352.079999998</v>
      </c>
      <c r="F93" s="2">
        <v>42956364.428999998</v>
      </c>
      <c r="G93" s="2">
        <v>-4743660.2690000013</v>
      </c>
      <c r="H93" s="2">
        <v>120449.61</v>
      </c>
      <c r="I93" s="2">
        <v>556.31600000000003</v>
      </c>
      <c r="J93" s="2">
        <v>6</v>
      </c>
      <c r="K93" s="2">
        <v>6.8</v>
      </c>
      <c r="L93" s="2">
        <v>5.9</v>
      </c>
      <c r="M93" s="2">
        <v>5.8</v>
      </c>
      <c r="N93" s="2">
        <v>6.1</v>
      </c>
    </row>
    <row r="94" spans="1:14" x14ac:dyDescent="0.3">
      <c r="A94">
        <v>2014</v>
      </c>
      <c r="B94" t="s">
        <v>119</v>
      </c>
      <c r="C94" t="s">
        <v>488</v>
      </c>
      <c r="D94" s="2">
        <v>6797242.9100000001</v>
      </c>
      <c r="E94" s="2">
        <v>2928995.3</v>
      </c>
      <c r="F94" s="2">
        <v>9726238.2100000009</v>
      </c>
      <c r="G94" s="2">
        <v>-3868247.6100000003</v>
      </c>
      <c r="H94" s="2">
        <v>26319.61</v>
      </c>
      <c r="I94" s="2">
        <v>425.57</v>
      </c>
      <c r="J94" s="2">
        <v>4.8</v>
      </c>
      <c r="K94" s="2">
        <v>0</v>
      </c>
      <c r="L94" s="2">
        <v>6.2</v>
      </c>
      <c r="M94" s="2">
        <v>5.9</v>
      </c>
      <c r="N94" s="2">
        <v>5.6</v>
      </c>
    </row>
    <row r="95" spans="1:14" x14ac:dyDescent="0.3">
      <c r="A95">
        <v>2014</v>
      </c>
      <c r="B95" t="s">
        <v>118</v>
      </c>
      <c r="C95" t="s">
        <v>488</v>
      </c>
      <c r="D95" s="2">
        <v>2366751.42</v>
      </c>
      <c r="E95" s="2">
        <v>440658.74099999998</v>
      </c>
      <c r="F95" s="2">
        <v>2807410.1609999998</v>
      </c>
      <c r="G95" s="2">
        <v>-1926092.679</v>
      </c>
      <c r="H95" s="2">
        <v>7389.89</v>
      </c>
      <c r="I95" s="2">
        <v>627.67399999999998</v>
      </c>
      <c r="J95" s="2">
        <v>3.3</v>
      </c>
      <c r="K95" s="2">
        <v>2.9</v>
      </c>
      <c r="L95" s="2">
        <v>4.2</v>
      </c>
      <c r="M95" s="2">
        <v>4.2</v>
      </c>
      <c r="N95" s="2">
        <v>3.7</v>
      </c>
    </row>
    <row r="96" spans="1:14" x14ac:dyDescent="0.3">
      <c r="A96">
        <v>2014</v>
      </c>
      <c r="B96" t="s">
        <v>257</v>
      </c>
      <c r="C96" t="s">
        <v>488</v>
      </c>
      <c r="D96" s="2">
        <v>46191742.596000001</v>
      </c>
      <c r="E96" s="2">
        <v>23815815.609000001</v>
      </c>
      <c r="F96" s="2">
        <v>70007558.204999998</v>
      </c>
      <c r="G96" s="2">
        <v>-22375926.987</v>
      </c>
      <c r="H96" s="2">
        <v>3259.72</v>
      </c>
      <c r="I96" s="2">
        <v>34318.082000000002</v>
      </c>
      <c r="J96" s="2">
        <v>4.4000000000000004</v>
      </c>
      <c r="K96" s="2">
        <v>3.8</v>
      </c>
      <c r="L96" s="2">
        <v>5.3</v>
      </c>
      <c r="M96" s="2">
        <v>4.8</v>
      </c>
      <c r="N96" s="2">
        <v>4.5999999999999996</v>
      </c>
    </row>
    <row r="97" spans="1:14" x14ac:dyDescent="0.3">
      <c r="A97">
        <v>2014</v>
      </c>
      <c r="B97" t="s">
        <v>117</v>
      </c>
      <c r="C97" t="s">
        <v>488</v>
      </c>
      <c r="D97" s="2">
        <v>589569928.46000004</v>
      </c>
      <c r="E97" s="2">
        <v>672410498.27999997</v>
      </c>
      <c r="F97" s="2">
        <v>1261980426.74</v>
      </c>
      <c r="G97" s="2">
        <v>82840569.819999933</v>
      </c>
      <c r="H97" s="2">
        <v>52914.14</v>
      </c>
      <c r="I97" s="2">
        <v>16889.356</v>
      </c>
      <c r="J97" s="2">
        <v>5.7</v>
      </c>
      <c r="K97" s="2">
        <v>0</v>
      </c>
      <c r="L97" s="2">
        <v>7.4</v>
      </c>
      <c r="M97" s="2">
        <v>6.3</v>
      </c>
      <c r="N97" s="2">
        <v>6.5</v>
      </c>
    </row>
    <row r="98" spans="1:14" x14ac:dyDescent="0.3">
      <c r="A98">
        <v>2014</v>
      </c>
      <c r="B98" t="s">
        <v>115</v>
      </c>
      <c r="C98" t="s">
        <v>488</v>
      </c>
      <c r="D98" s="2">
        <v>89439400.934</v>
      </c>
      <c r="E98" s="2">
        <v>144611289.84299999</v>
      </c>
      <c r="F98" s="2">
        <v>234050690.77700001</v>
      </c>
      <c r="G98" s="2">
        <v>55171888.908999994</v>
      </c>
      <c r="H98" s="2">
        <v>96837.61</v>
      </c>
      <c r="I98" s="2">
        <v>5140.3109999999997</v>
      </c>
      <c r="J98" s="2">
        <v>3.9</v>
      </c>
      <c r="K98" s="2">
        <v>3.9</v>
      </c>
      <c r="L98" s="2">
        <v>5.7</v>
      </c>
      <c r="M98" s="2">
        <v>6.1</v>
      </c>
      <c r="N98" s="2">
        <v>0.3</v>
      </c>
    </row>
    <row r="99" spans="1:14" x14ac:dyDescent="0.3">
      <c r="A99">
        <v>2014</v>
      </c>
      <c r="B99" t="s">
        <v>114</v>
      </c>
      <c r="C99" t="s">
        <v>488</v>
      </c>
      <c r="D99" s="2">
        <v>216687292.345</v>
      </c>
      <c r="E99" s="2">
        <v>214476794.17300001</v>
      </c>
      <c r="F99" s="2">
        <v>431164086.51800001</v>
      </c>
      <c r="G99" s="2">
        <v>-2210498.1719999909</v>
      </c>
      <c r="H99" s="2">
        <v>14342.83</v>
      </c>
      <c r="I99" s="2">
        <v>38293.06</v>
      </c>
      <c r="J99" s="2">
        <v>3</v>
      </c>
      <c r="K99" s="2">
        <v>3.8</v>
      </c>
      <c r="L99" s="2">
        <v>3.5</v>
      </c>
      <c r="M99" s="2">
        <v>3.9</v>
      </c>
      <c r="N99" s="2">
        <v>3.5</v>
      </c>
    </row>
    <row r="100" spans="1:14" x14ac:dyDescent="0.3">
      <c r="A100">
        <v>2014</v>
      </c>
      <c r="B100" t="s">
        <v>113</v>
      </c>
      <c r="C100" t="s">
        <v>488</v>
      </c>
      <c r="D100" s="2">
        <v>78395890.972000003</v>
      </c>
      <c r="E100" s="2">
        <v>63834385.666000001</v>
      </c>
      <c r="F100" s="2">
        <v>142230276.63800001</v>
      </c>
      <c r="G100" s="2">
        <v>-14561505.306000002</v>
      </c>
      <c r="H100" s="2">
        <v>22112.54</v>
      </c>
      <c r="I100" s="2">
        <v>10471.168</v>
      </c>
      <c r="J100" s="2">
        <v>6.4</v>
      </c>
      <c r="K100" s="2">
        <v>4.8</v>
      </c>
      <c r="L100" s="2">
        <v>6</v>
      </c>
      <c r="M100" s="2">
        <v>5.3</v>
      </c>
      <c r="N100" s="2">
        <v>5.6</v>
      </c>
    </row>
    <row r="101" spans="1:14" x14ac:dyDescent="0.3">
      <c r="A101">
        <v>2014</v>
      </c>
      <c r="B101" t="s">
        <v>111</v>
      </c>
      <c r="C101" t="s">
        <v>488</v>
      </c>
      <c r="D101" s="2">
        <v>77889070.908999994</v>
      </c>
      <c r="E101" s="2">
        <v>69877890.843999997</v>
      </c>
      <c r="F101" s="2">
        <v>147766961.75299999</v>
      </c>
      <c r="G101" s="2">
        <v>-8011180.0649999976</v>
      </c>
      <c r="H101" s="2">
        <v>10004.879999999999</v>
      </c>
      <c r="I101" s="2">
        <v>19972.736000000001</v>
      </c>
      <c r="J101" s="2">
        <v>2.8</v>
      </c>
      <c r="K101" s="2">
        <v>2.9</v>
      </c>
      <c r="L101" s="2">
        <v>3.4</v>
      </c>
      <c r="M101" s="2">
        <v>3.6</v>
      </c>
      <c r="N101" s="2">
        <v>3.8</v>
      </c>
    </row>
    <row r="102" spans="1:14" x14ac:dyDescent="0.3">
      <c r="A102">
        <v>2014</v>
      </c>
      <c r="B102" t="s">
        <v>110</v>
      </c>
      <c r="C102" t="s">
        <v>488</v>
      </c>
      <c r="D102" s="2">
        <v>286648776.87800002</v>
      </c>
      <c r="E102" s="2">
        <v>497833528.84799999</v>
      </c>
      <c r="F102" s="2">
        <v>784482305.72600007</v>
      </c>
      <c r="G102" s="2">
        <v>211184751.96999997</v>
      </c>
      <c r="H102" s="2">
        <v>14305.57</v>
      </c>
      <c r="I102" s="2">
        <v>143761.378</v>
      </c>
      <c r="J102" s="2">
        <v>2.7</v>
      </c>
      <c r="K102" s="2">
        <v>4.3</v>
      </c>
      <c r="L102" s="2">
        <v>3.9</v>
      </c>
      <c r="M102" s="2">
        <v>4.0999999999999996</v>
      </c>
      <c r="N102" s="2">
        <v>4.0999999999999996</v>
      </c>
    </row>
    <row r="103" spans="1:14" x14ac:dyDescent="0.3">
      <c r="A103">
        <v>2014</v>
      </c>
      <c r="B103" t="s">
        <v>109</v>
      </c>
      <c r="C103" t="s">
        <v>488</v>
      </c>
      <c r="D103" s="2">
        <v>20608584.765000001</v>
      </c>
      <c r="E103" s="2">
        <v>14843348.443</v>
      </c>
      <c r="F103" s="2">
        <v>35451933.208000004</v>
      </c>
      <c r="G103" s="2">
        <v>-5765236.3220000006</v>
      </c>
      <c r="H103" s="2">
        <v>6598.94</v>
      </c>
      <c r="I103" s="2">
        <v>8884.7119999999995</v>
      </c>
      <c r="J103" s="2">
        <v>2.9</v>
      </c>
      <c r="K103" s="2">
        <v>2.1</v>
      </c>
      <c r="L103" s="2">
        <v>2.6</v>
      </c>
      <c r="M103" s="2">
        <v>3.5</v>
      </c>
      <c r="N103" s="2">
        <v>3.3</v>
      </c>
    </row>
    <row r="104" spans="1:14" x14ac:dyDescent="0.3">
      <c r="A104">
        <v>2014</v>
      </c>
      <c r="B104" t="s">
        <v>107</v>
      </c>
      <c r="C104" t="s">
        <v>488</v>
      </c>
      <c r="D104" s="2">
        <v>33933913.630000003</v>
      </c>
      <c r="E104" s="2">
        <v>35955705.450000003</v>
      </c>
      <c r="F104" s="2">
        <v>69889619.080000013</v>
      </c>
      <c r="G104" s="2">
        <v>2021791.8200000003</v>
      </c>
      <c r="H104" s="2">
        <v>24243.95</v>
      </c>
      <c r="I104" s="2">
        <v>2070.8449999999998</v>
      </c>
      <c r="J104" s="2">
        <v>5.4</v>
      </c>
      <c r="K104" s="2">
        <v>3.5</v>
      </c>
      <c r="L104" s="2">
        <v>6.1</v>
      </c>
      <c r="M104" s="2">
        <v>4.9000000000000004</v>
      </c>
      <c r="N104" s="2">
        <v>4.9000000000000004</v>
      </c>
    </row>
    <row r="105" spans="1:14" x14ac:dyDescent="0.3">
      <c r="A105">
        <v>2014</v>
      </c>
      <c r="B105" t="s">
        <v>106</v>
      </c>
      <c r="C105" t="s">
        <v>488</v>
      </c>
      <c r="D105" s="2">
        <v>350977772.97000003</v>
      </c>
      <c r="E105" s="2">
        <v>318649311.79400003</v>
      </c>
      <c r="F105" s="2">
        <v>669627084.76400006</v>
      </c>
      <c r="G105" s="2">
        <v>-32328461.175999999</v>
      </c>
      <c r="H105" s="2">
        <v>29686.68</v>
      </c>
      <c r="I105" s="2">
        <v>46521.826999999997</v>
      </c>
      <c r="J105" s="2">
        <v>6.5</v>
      </c>
      <c r="K105" s="2">
        <v>6.5</v>
      </c>
      <c r="L105" s="2">
        <v>6</v>
      </c>
      <c r="M105" s="2">
        <v>6.2</v>
      </c>
      <c r="N105" s="2">
        <v>6.3</v>
      </c>
    </row>
    <row r="106" spans="1:14" x14ac:dyDescent="0.3">
      <c r="A106">
        <v>2014</v>
      </c>
      <c r="B106" t="s">
        <v>105</v>
      </c>
      <c r="C106" t="s">
        <v>488</v>
      </c>
      <c r="D106" s="2">
        <v>162257051.13600001</v>
      </c>
      <c r="E106" s="2">
        <v>164680012.83899999</v>
      </c>
      <c r="F106" s="2">
        <v>326937063.97500002</v>
      </c>
      <c r="G106" s="2">
        <v>2422961.7029999793</v>
      </c>
      <c r="H106" s="2">
        <v>58930.15</v>
      </c>
      <c r="I106" s="2">
        <v>9689.3760000000002</v>
      </c>
      <c r="J106" s="2">
        <v>5.9</v>
      </c>
      <c r="K106" s="2">
        <v>5</v>
      </c>
      <c r="L106" s="2">
        <v>6.1</v>
      </c>
      <c r="M106" s="2">
        <v>5.9</v>
      </c>
      <c r="N106" s="2">
        <v>5.7</v>
      </c>
    </row>
    <row r="107" spans="1:14" x14ac:dyDescent="0.3">
      <c r="A107">
        <v>2014</v>
      </c>
      <c r="B107" t="s">
        <v>104</v>
      </c>
      <c r="C107" t="s">
        <v>488</v>
      </c>
      <c r="D107" s="2">
        <v>275053992.63499999</v>
      </c>
      <c r="E107" s="2">
        <v>311145884.17799997</v>
      </c>
      <c r="F107" s="2">
        <v>586199876.81299996</v>
      </c>
      <c r="G107" s="2">
        <v>36091891.542999983</v>
      </c>
      <c r="H107" s="2">
        <v>87161.62</v>
      </c>
      <c r="I107" s="2">
        <v>8266.7559999999994</v>
      </c>
      <c r="J107" s="2">
        <v>6</v>
      </c>
      <c r="K107" s="2">
        <v>6.6</v>
      </c>
      <c r="L107" s="2">
        <v>4.9000000000000004</v>
      </c>
      <c r="M107" s="2">
        <v>6.1</v>
      </c>
      <c r="N107" s="2">
        <v>6.6</v>
      </c>
    </row>
    <row r="108" spans="1:14" x14ac:dyDescent="0.3">
      <c r="A108">
        <v>2014</v>
      </c>
      <c r="B108" t="s">
        <v>103</v>
      </c>
      <c r="C108" t="s">
        <v>488</v>
      </c>
      <c r="D108" s="2">
        <v>54381409.090000004</v>
      </c>
      <c r="E108" s="2">
        <v>53913302.425999999</v>
      </c>
      <c r="F108" s="2">
        <v>108294711.516</v>
      </c>
      <c r="G108" s="2">
        <v>-468106.66400000453</v>
      </c>
      <c r="H108" s="2">
        <v>3053.61</v>
      </c>
      <c r="I108" s="2">
        <v>44883.425999999999</v>
      </c>
      <c r="J108" s="2">
        <v>2.2000000000000002</v>
      </c>
      <c r="K108" s="2">
        <v>4.3</v>
      </c>
      <c r="L108" s="2">
        <v>3.3</v>
      </c>
      <c r="M108" s="2">
        <v>3.8</v>
      </c>
      <c r="N108" s="2">
        <v>4.0999999999999996</v>
      </c>
    </row>
    <row r="109" spans="1:14" x14ac:dyDescent="0.3">
      <c r="A109">
        <v>2014</v>
      </c>
      <c r="B109" t="s">
        <v>102</v>
      </c>
      <c r="C109" t="s">
        <v>488</v>
      </c>
      <c r="D109" s="2">
        <v>694344323.26100004</v>
      </c>
      <c r="E109" s="2">
        <v>511145442.935</v>
      </c>
      <c r="F109" s="2">
        <v>1205489766.1960001</v>
      </c>
      <c r="G109" s="2">
        <v>-183198880.32600003</v>
      </c>
      <c r="H109" s="2">
        <v>47003.88</v>
      </c>
      <c r="I109" s="2">
        <v>65261.245000000003</v>
      </c>
      <c r="J109" s="2">
        <v>4.9000000000000004</v>
      </c>
      <c r="K109" s="2">
        <v>3.1</v>
      </c>
      <c r="L109" s="2">
        <v>4.9000000000000004</v>
      </c>
      <c r="M109" s="2">
        <v>6.1</v>
      </c>
      <c r="N109" s="2">
        <v>4.7</v>
      </c>
    </row>
    <row r="110" spans="1:14" x14ac:dyDescent="0.3">
      <c r="A110">
        <v>2016</v>
      </c>
      <c r="B110" t="s">
        <v>98</v>
      </c>
      <c r="C110" t="s">
        <v>488</v>
      </c>
      <c r="D110" s="2">
        <v>4669289.9129999997</v>
      </c>
      <c r="E110" s="2">
        <v>1962117.416</v>
      </c>
      <c r="F110" s="2">
        <v>6631407.3289999999</v>
      </c>
      <c r="G110" s="2">
        <v>-2707172.4969999995</v>
      </c>
      <c r="H110" s="2">
        <v>4126.5600000000004</v>
      </c>
      <c r="I110" s="2">
        <v>2926.348</v>
      </c>
      <c r="J110" s="2">
        <v>4.4000000000000004</v>
      </c>
      <c r="K110" s="2">
        <v>1.4</v>
      </c>
      <c r="L110" s="2">
        <v>4.2</v>
      </c>
      <c r="M110" s="2">
        <v>4.4000000000000004</v>
      </c>
      <c r="N110" s="2">
        <v>4.0999999999999996</v>
      </c>
    </row>
    <row r="111" spans="1:14" x14ac:dyDescent="0.3">
      <c r="A111">
        <v>2016</v>
      </c>
      <c r="B111" t="s">
        <v>99</v>
      </c>
      <c r="C111" t="s">
        <v>488</v>
      </c>
      <c r="D111" s="2">
        <v>149987386.05500001</v>
      </c>
      <c r="E111" s="2">
        <v>144700690.21599999</v>
      </c>
      <c r="F111" s="2">
        <v>294688076.27100003</v>
      </c>
      <c r="G111" s="2">
        <v>-5286695.8390000165</v>
      </c>
      <c r="H111" s="2">
        <v>45105.75</v>
      </c>
      <c r="I111" s="2">
        <v>8712.1370000000006</v>
      </c>
      <c r="J111" s="2">
        <v>6.5</v>
      </c>
      <c r="K111" s="2">
        <v>6.3</v>
      </c>
      <c r="L111" s="2">
        <v>5.2</v>
      </c>
      <c r="M111" s="2">
        <v>5.9</v>
      </c>
      <c r="N111" s="2">
        <v>5.9</v>
      </c>
    </row>
    <row r="112" spans="1:14" x14ac:dyDescent="0.3">
      <c r="A112">
        <v>2016</v>
      </c>
      <c r="B112" t="s">
        <v>101</v>
      </c>
      <c r="C112" t="s">
        <v>488</v>
      </c>
      <c r="D112" s="2">
        <v>372712712.54400003</v>
      </c>
      <c r="E112" s="2">
        <v>398033265.36000001</v>
      </c>
      <c r="F112" s="2">
        <v>770745977.90400004</v>
      </c>
      <c r="G112" s="2">
        <v>25320552.815999985</v>
      </c>
      <c r="H112" s="2">
        <v>41545.96</v>
      </c>
      <c r="I112" s="2">
        <v>11358.379000000001</v>
      </c>
      <c r="J112" s="2">
        <v>5.4</v>
      </c>
      <c r="K112" s="2">
        <v>6.1</v>
      </c>
      <c r="L112" s="2">
        <v>7.1</v>
      </c>
      <c r="M112" s="2">
        <v>6.5</v>
      </c>
      <c r="N112" s="2">
        <v>6.2</v>
      </c>
    </row>
    <row r="113" spans="1:14" x14ac:dyDescent="0.3">
      <c r="A113">
        <v>2016</v>
      </c>
      <c r="B113" t="s">
        <v>418</v>
      </c>
      <c r="C113" t="s">
        <v>488</v>
      </c>
      <c r="D113" s="2">
        <v>9141880.4130000006</v>
      </c>
      <c r="E113" s="2">
        <v>5327578.3389999997</v>
      </c>
      <c r="F113" s="2">
        <v>14469458.752</v>
      </c>
      <c r="G113" s="2">
        <v>-3814302.074000001</v>
      </c>
      <c r="H113" s="2">
        <v>4808.3</v>
      </c>
      <c r="I113" s="2">
        <v>3516.8159999999998</v>
      </c>
      <c r="J113" s="2">
        <v>2.9</v>
      </c>
      <c r="K113" s="2">
        <v>2</v>
      </c>
      <c r="L113" s="2">
        <v>2.2000000000000002</v>
      </c>
      <c r="M113" s="2">
        <v>2.6</v>
      </c>
      <c r="N113" s="2">
        <v>3.2</v>
      </c>
    </row>
    <row r="114" spans="1:14" x14ac:dyDescent="0.3">
      <c r="A114">
        <v>2016</v>
      </c>
      <c r="B114" t="s">
        <v>120</v>
      </c>
      <c r="C114" t="s">
        <v>488</v>
      </c>
      <c r="D114" s="2">
        <v>28958139.912999999</v>
      </c>
      <c r="E114" s="2">
        <v>26688182.909000002</v>
      </c>
      <c r="F114" s="2">
        <v>55646322.821999997</v>
      </c>
      <c r="G114" s="2">
        <v>-2269957.0039999969</v>
      </c>
      <c r="H114" s="2">
        <v>7496.08</v>
      </c>
      <c r="I114" s="2">
        <v>7131.4939999999997</v>
      </c>
      <c r="J114" s="2">
        <v>3.4</v>
      </c>
      <c r="K114" s="2">
        <v>3.1</v>
      </c>
      <c r="L114" s="2">
        <v>4</v>
      </c>
      <c r="M114" s="2">
        <v>4.0999999999999996</v>
      </c>
      <c r="N114" s="2">
        <v>3.9</v>
      </c>
    </row>
    <row r="115" spans="1:14" x14ac:dyDescent="0.3">
      <c r="A115">
        <v>2016</v>
      </c>
      <c r="B115" t="s">
        <v>127</v>
      </c>
      <c r="C115" t="s">
        <v>488</v>
      </c>
      <c r="D115" s="2">
        <v>21829864.971000001</v>
      </c>
      <c r="E115" s="2">
        <v>13647534.058</v>
      </c>
      <c r="F115" s="2">
        <v>35477399.028999999</v>
      </c>
      <c r="G115" s="2">
        <v>-8182330.9130000006</v>
      </c>
      <c r="H115" s="2">
        <v>12367.8</v>
      </c>
      <c r="I115" s="2">
        <v>4213.2650000000003</v>
      </c>
      <c r="J115" s="2">
        <v>5.5</v>
      </c>
      <c r="K115" s="2">
        <v>2.7</v>
      </c>
      <c r="L115" s="2">
        <v>4.5999999999999996</v>
      </c>
      <c r="M115" s="2">
        <v>4.0999999999999996</v>
      </c>
      <c r="N115" s="2">
        <v>4.5</v>
      </c>
    </row>
    <row r="116" spans="1:14" x14ac:dyDescent="0.3">
      <c r="A116">
        <v>2016</v>
      </c>
      <c r="B116" t="s">
        <v>128</v>
      </c>
      <c r="C116" t="s">
        <v>488</v>
      </c>
      <c r="D116" s="2">
        <v>6604059.335</v>
      </c>
      <c r="E116" s="2">
        <v>1920371.402</v>
      </c>
      <c r="F116" s="2">
        <v>8524430.7369999997</v>
      </c>
      <c r="G116" s="2">
        <v>-4683687.9330000002</v>
      </c>
      <c r="H116" s="2">
        <v>24119.95</v>
      </c>
      <c r="I116" s="2">
        <v>850.76748094410004</v>
      </c>
      <c r="J116" s="2">
        <v>6.5</v>
      </c>
      <c r="K116" s="2">
        <v>0</v>
      </c>
      <c r="L116" s="2">
        <v>5.4</v>
      </c>
      <c r="M116" s="2">
        <v>5.6</v>
      </c>
      <c r="N116" s="2">
        <v>5.7</v>
      </c>
    </row>
    <row r="117" spans="1:14" x14ac:dyDescent="0.3">
      <c r="A117">
        <v>2016</v>
      </c>
      <c r="B117" t="s">
        <v>130</v>
      </c>
      <c r="C117" t="s">
        <v>488</v>
      </c>
      <c r="D117" s="2">
        <v>84427760.620000005</v>
      </c>
      <c r="E117" s="2">
        <v>94729013.060000002</v>
      </c>
      <c r="F117" s="2">
        <v>179156773.68000001</v>
      </c>
      <c r="G117" s="2">
        <v>10301252.439999998</v>
      </c>
      <c r="H117" s="2">
        <v>54665.22</v>
      </c>
      <c r="I117" s="2">
        <v>5711.87</v>
      </c>
      <c r="J117" s="2">
        <v>6.5</v>
      </c>
      <c r="K117" s="2">
        <v>5.7</v>
      </c>
      <c r="L117" s="2">
        <v>6.5</v>
      </c>
      <c r="M117" s="2">
        <v>6.5</v>
      </c>
      <c r="N117" s="2">
        <v>6.3</v>
      </c>
    </row>
    <row r="118" spans="1:14" x14ac:dyDescent="0.3">
      <c r="A118">
        <v>2016</v>
      </c>
      <c r="B118" t="s">
        <v>131</v>
      </c>
      <c r="C118" t="s">
        <v>488</v>
      </c>
      <c r="D118" s="2">
        <v>15682263.347999999</v>
      </c>
      <c r="E118" s="2">
        <v>13967429.426000001</v>
      </c>
      <c r="F118" s="2">
        <v>29649692.774</v>
      </c>
      <c r="G118" s="2">
        <v>-1714833.9219999984</v>
      </c>
      <c r="H118" s="2">
        <v>18235.580000000002</v>
      </c>
      <c r="I118" s="2">
        <v>1312.442</v>
      </c>
      <c r="J118" s="2">
        <v>4.5</v>
      </c>
      <c r="K118" s="2">
        <v>3.9</v>
      </c>
      <c r="L118" s="2">
        <v>6.5</v>
      </c>
      <c r="M118" s="2">
        <v>5.7</v>
      </c>
      <c r="N118" s="2">
        <v>5.0999999999999996</v>
      </c>
    </row>
    <row r="119" spans="1:14" x14ac:dyDescent="0.3">
      <c r="A119">
        <v>2016</v>
      </c>
      <c r="B119" t="s">
        <v>132</v>
      </c>
      <c r="C119" t="s">
        <v>488</v>
      </c>
      <c r="D119" s="2">
        <v>60501949.553999998</v>
      </c>
      <c r="E119" s="2">
        <v>57325871.718000002</v>
      </c>
      <c r="F119" s="2">
        <v>117827821.272</v>
      </c>
      <c r="G119" s="2">
        <v>-3176077.8359999955</v>
      </c>
      <c r="H119" s="2">
        <v>43582.43</v>
      </c>
      <c r="I119" s="2">
        <v>5503.1319999999996</v>
      </c>
      <c r="J119" s="2">
        <v>7.1</v>
      </c>
      <c r="K119" s="2">
        <v>6.8</v>
      </c>
      <c r="L119" s="2">
        <v>6.4</v>
      </c>
      <c r="M119" s="2">
        <v>6.1</v>
      </c>
      <c r="N119" s="2">
        <v>6.6</v>
      </c>
    </row>
    <row r="120" spans="1:14" x14ac:dyDescent="0.3">
      <c r="A120">
        <v>2016</v>
      </c>
      <c r="B120" t="s">
        <v>133</v>
      </c>
      <c r="C120" t="s">
        <v>488</v>
      </c>
      <c r="D120" s="2">
        <v>560554862.70200002</v>
      </c>
      <c r="E120" s="2">
        <v>488885072.44300002</v>
      </c>
      <c r="F120" s="2">
        <v>1049439935.145</v>
      </c>
      <c r="G120" s="2">
        <v>-71669790.259000003</v>
      </c>
      <c r="H120" s="2">
        <v>38253.42</v>
      </c>
      <c r="I120" s="2">
        <v>66986.394</v>
      </c>
      <c r="J120" s="2">
        <v>7.6</v>
      </c>
      <c r="K120" s="2">
        <v>6.8</v>
      </c>
      <c r="L120" s="2">
        <v>6.5</v>
      </c>
      <c r="M120" s="2">
        <v>6.4</v>
      </c>
      <c r="N120" s="2">
        <v>6.8</v>
      </c>
    </row>
    <row r="121" spans="1:14" x14ac:dyDescent="0.3">
      <c r="A121">
        <v>2016</v>
      </c>
      <c r="B121" t="s">
        <v>158</v>
      </c>
      <c r="C121" t="s">
        <v>488</v>
      </c>
      <c r="D121" s="2">
        <v>7235769.557</v>
      </c>
      <c r="E121" s="2">
        <v>2113733.9029999999</v>
      </c>
      <c r="F121" s="2">
        <v>9349503.4600000009</v>
      </c>
      <c r="G121" s="2">
        <v>-5122035.6540000001</v>
      </c>
      <c r="H121" s="2">
        <v>3856.07</v>
      </c>
      <c r="I121" s="2">
        <v>3925.4050000000002</v>
      </c>
      <c r="J121" s="2">
        <v>4.2</v>
      </c>
      <c r="K121" s="2">
        <v>4.0999999999999996</v>
      </c>
      <c r="L121" s="2">
        <v>5.4</v>
      </c>
      <c r="M121" s="2">
        <v>4.5999999999999996</v>
      </c>
      <c r="N121" s="2">
        <v>4.5</v>
      </c>
    </row>
    <row r="122" spans="1:14" x14ac:dyDescent="0.3">
      <c r="A122">
        <v>2016</v>
      </c>
      <c r="B122" t="s">
        <v>134</v>
      </c>
      <c r="C122" t="s">
        <v>488</v>
      </c>
      <c r="D122" s="2">
        <v>1060672017.229</v>
      </c>
      <c r="E122" s="2">
        <v>1340752046.1700001</v>
      </c>
      <c r="F122" s="2">
        <v>2401424063.3990002</v>
      </c>
      <c r="G122" s="2">
        <v>280080028.9410001</v>
      </c>
      <c r="H122" s="2">
        <v>42460.69</v>
      </c>
      <c r="I122" s="2">
        <v>81914.672000000006</v>
      </c>
      <c r="J122" s="2">
        <v>7</v>
      </c>
      <c r="K122" s="2">
        <v>3.7</v>
      </c>
      <c r="L122" s="2">
        <v>6.4</v>
      </c>
      <c r="M122" s="2">
        <v>6.4</v>
      </c>
      <c r="N122" s="2">
        <v>5.8</v>
      </c>
    </row>
    <row r="123" spans="1:14" x14ac:dyDescent="0.3">
      <c r="A123">
        <v>2016</v>
      </c>
      <c r="B123" t="s">
        <v>135</v>
      </c>
      <c r="C123" t="s">
        <v>488</v>
      </c>
      <c r="D123" s="2">
        <v>47595035.419</v>
      </c>
      <c r="E123" s="2">
        <v>27810924.840999998</v>
      </c>
      <c r="F123" s="2">
        <v>75405960.25999999</v>
      </c>
      <c r="G123" s="2">
        <v>-19784110.578000002</v>
      </c>
      <c r="H123" s="2">
        <v>18110.87</v>
      </c>
      <c r="I123" s="2">
        <v>11183.716</v>
      </c>
      <c r="J123" s="2">
        <v>4.5999999999999996</v>
      </c>
      <c r="K123" s="2">
        <v>2.8</v>
      </c>
      <c r="L123" s="2">
        <v>4.9000000000000004</v>
      </c>
      <c r="M123" s="2">
        <v>5.5</v>
      </c>
      <c r="N123" s="2">
        <v>4.4000000000000004</v>
      </c>
    </row>
    <row r="124" spans="1:14" x14ac:dyDescent="0.3">
      <c r="A124">
        <v>2016</v>
      </c>
      <c r="B124" t="s">
        <v>126</v>
      </c>
      <c r="C124" t="s">
        <v>488</v>
      </c>
      <c r="D124" s="2">
        <v>92044319.515000001</v>
      </c>
      <c r="E124" s="2">
        <v>103071198.017</v>
      </c>
      <c r="F124" s="2">
        <v>195115517.53200001</v>
      </c>
      <c r="G124" s="2">
        <v>11026878.502000004</v>
      </c>
      <c r="H124" s="2">
        <v>12818.72</v>
      </c>
      <c r="I124" s="2">
        <v>9753.2810000000009</v>
      </c>
      <c r="J124" s="2">
        <v>4.5</v>
      </c>
      <c r="K124" s="2">
        <v>4.2</v>
      </c>
      <c r="L124" s="2">
        <v>5.4</v>
      </c>
      <c r="M124" s="2">
        <v>5.5</v>
      </c>
      <c r="N124" s="2">
        <v>4.9000000000000004</v>
      </c>
    </row>
    <row r="125" spans="1:14" x14ac:dyDescent="0.3">
      <c r="A125">
        <v>2016</v>
      </c>
      <c r="B125" t="s">
        <v>436</v>
      </c>
      <c r="C125" t="s">
        <v>488</v>
      </c>
      <c r="D125" s="2">
        <v>5703240.1909999996</v>
      </c>
      <c r="E125" s="2">
        <v>4449729.7539999997</v>
      </c>
      <c r="F125" s="2">
        <v>10152969.945</v>
      </c>
      <c r="G125" s="2">
        <v>-1253510.4369999999</v>
      </c>
      <c r="H125" s="2">
        <v>62004.7</v>
      </c>
      <c r="I125" s="2">
        <v>332.47399999999999</v>
      </c>
      <c r="J125" s="2">
        <v>4.8</v>
      </c>
      <c r="K125" s="2">
        <v>0</v>
      </c>
      <c r="L125" s="2">
        <v>5.9</v>
      </c>
      <c r="M125" s="2">
        <v>6</v>
      </c>
      <c r="N125" s="2">
        <v>5.8</v>
      </c>
    </row>
    <row r="126" spans="1:14" x14ac:dyDescent="0.3">
      <c r="A126">
        <v>2016</v>
      </c>
      <c r="B126" t="s">
        <v>125</v>
      </c>
      <c r="C126" t="s">
        <v>488</v>
      </c>
      <c r="D126" s="2">
        <v>82028942.306999996</v>
      </c>
      <c r="E126" s="2">
        <v>132009760.447</v>
      </c>
      <c r="F126" s="2">
        <v>214038702.75400001</v>
      </c>
      <c r="G126" s="2">
        <v>49980818.140000001</v>
      </c>
      <c r="H126" s="2">
        <v>63289.73</v>
      </c>
      <c r="I126" s="2">
        <v>4726.0780000000004</v>
      </c>
      <c r="J126" s="2">
        <v>6.2</v>
      </c>
      <c r="K126" s="2">
        <v>4.9000000000000004</v>
      </c>
      <c r="L126" s="2">
        <v>6</v>
      </c>
      <c r="M126" s="2">
        <v>6.2</v>
      </c>
      <c r="N126" s="2">
        <v>5.8</v>
      </c>
    </row>
    <row r="127" spans="1:14" x14ac:dyDescent="0.3">
      <c r="A127">
        <v>2016</v>
      </c>
      <c r="B127" t="s">
        <v>124</v>
      </c>
      <c r="C127" t="s">
        <v>488</v>
      </c>
      <c r="D127" s="2">
        <v>404577979.40100002</v>
      </c>
      <c r="E127" s="2">
        <v>461529407.06199998</v>
      </c>
      <c r="F127" s="2">
        <v>866107386.46300006</v>
      </c>
      <c r="G127" s="2">
        <v>56951427.660999954</v>
      </c>
      <c r="H127" s="2">
        <v>30824.3</v>
      </c>
      <c r="I127" s="2">
        <v>59429.938000000002</v>
      </c>
      <c r="J127" s="2">
        <v>4.7</v>
      </c>
      <c r="K127" s="2">
        <v>4.5</v>
      </c>
      <c r="L127" s="2">
        <v>4.7</v>
      </c>
      <c r="M127" s="2">
        <v>5.2</v>
      </c>
      <c r="N127" s="2">
        <v>4.7</v>
      </c>
    </row>
    <row r="128" spans="1:14" x14ac:dyDescent="0.3">
      <c r="A128">
        <v>2016</v>
      </c>
      <c r="B128" t="s">
        <v>123</v>
      </c>
      <c r="C128" t="s">
        <v>488</v>
      </c>
      <c r="D128" s="2">
        <v>13593141.732999999</v>
      </c>
      <c r="E128" s="2">
        <v>11469645.227</v>
      </c>
      <c r="F128" s="2">
        <v>25062786.960000001</v>
      </c>
      <c r="G128" s="2">
        <v>-2123496.5059999991</v>
      </c>
      <c r="H128" s="2">
        <v>14071.88</v>
      </c>
      <c r="I128" s="2">
        <v>1970.53</v>
      </c>
      <c r="J128" s="2">
        <v>4</v>
      </c>
      <c r="K128" s="2">
        <v>4.4000000000000004</v>
      </c>
      <c r="L128" s="2">
        <v>4.9000000000000004</v>
      </c>
      <c r="M128" s="2">
        <v>5.2</v>
      </c>
      <c r="N128" s="2">
        <v>4.5999999999999996</v>
      </c>
    </row>
    <row r="129" spans="1:14" x14ac:dyDescent="0.3">
      <c r="A129">
        <v>2016</v>
      </c>
      <c r="B129" t="s">
        <v>122</v>
      </c>
      <c r="C129" t="s">
        <v>488</v>
      </c>
      <c r="D129" s="2">
        <v>27349062.896000002</v>
      </c>
      <c r="E129" s="2">
        <v>25022652.473999999</v>
      </c>
      <c r="F129" s="2">
        <v>52371715.370000005</v>
      </c>
      <c r="G129" s="2">
        <v>-2326410.4220000021</v>
      </c>
      <c r="H129" s="2">
        <v>14988.71</v>
      </c>
      <c r="I129" s="2">
        <v>2908.2489999999998</v>
      </c>
      <c r="J129" s="2">
        <v>6.2</v>
      </c>
      <c r="K129" s="2">
        <v>4.9000000000000004</v>
      </c>
      <c r="L129" s="2">
        <v>5.2</v>
      </c>
      <c r="M129" s="2">
        <v>5</v>
      </c>
      <c r="N129" s="2">
        <v>5.3</v>
      </c>
    </row>
    <row r="130" spans="1:14" x14ac:dyDescent="0.3">
      <c r="A130">
        <v>2016</v>
      </c>
      <c r="B130" t="s">
        <v>121</v>
      </c>
      <c r="C130" t="s">
        <v>488</v>
      </c>
      <c r="D130" s="2">
        <v>21773836.850000001</v>
      </c>
      <c r="E130" s="2">
        <v>15814619.810000001</v>
      </c>
      <c r="F130" s="2">
        <v>37588456.660000004</v>
      </c>
      <c r="G130" s="2">
        <v>-5959217.040000001</v>
      </c>
      <c r="H130" s="2">
        <v>102361.02</v>
      </c>
      <c r="I130" s="2">
        <v>575.74699999999996</v>
      </c>
      <c r="J130" s="2">
        <v>6.3</v>
      </c>
      <c r="K130" s="2">
        <v>6.9</v>
      </c>
      <c r="L130" s="2">
        <v>6.1</v>
      </c>
      <c r="M130" s="2">
        <v>6.2</v>
      </c>
      <c r="N130" s="2">
        <v>6.3</v>
      </c>
    </row>
    <row r="131" spans="1:14" x14ac:dyDescent="0.3">
      <c r="A131">
        <v>2016</v>
      </c>
      <c r="B131" t="s">
        <v>119</v>
      </c>
      <c r="C131" t="s">
        <v>488</v>
      </c>
      <c r="D131" s="2">
        <v>6413240.4400000004</v>
      </c>
      <c r="E131" s="2">
        <v>3145838</v>
      </c>
      <c r="F131" s="2">
        <v>9559078.4400000013</v>
      </c>
      <c r="G131" s="2">
        <v>-3267402.4400000004</v>
      </c>
      <c r="H131" s="2">
        <v>25411.37</v>
      </c>
      <c r="I131" s="2">
        <v>429.36200000000002</v>
      </c>
      <c r="J131" s="2">
        <v>4.8</v>
      </c>
      <c r="K131" s="2">
        <v>0</v>
      </c>
      <c r="L131" s="2">
        <v>6.5</v>
      </c>
      <c r="M131" s="2">
        <v>6.1</v>
      </c>
      <c r="N131" s="2">
        <v>5.8</v>
      </c>
    </row>
    <row r="132" spans="1:14" x14ac:dyDescent="0.3">
      <c r="A132">
        <v>2016</v>
      </c>
      <c r="B132" t="s">
        <v>118</v>
      </c>
      <c r="C132" t="s">
        <v>488</v>
      </c>
      <c r="D132" s="2">
        <v>2262764.2820000001</v>
      </c>
      <c r="E132" s="2">
        <v>354316.46399999998</v>
      </c>
      <c r="F132" s="2">
        <v>2617080.7460000003</v>
      </c>
      <c r="G132" s="2">
        <v>-1908447.8180000002</v>
      </c>
      <c r="H132" s="2">
        <v>7028.21</v>
      </c>
      <c r="I132" s="2">
        <v>628.61500000000001</v>
      </c>
      <c r="J132" s="2">
        <v>3.2</v>
      </c>
      <c r="K132" s="2">
        <v>2.9</v>
      </c>
      <c r="L132" s="2">
        <v>4</v>
      </c>
      <c r="M132" s="2">
        <v>4.0999999999999996</v>
      </c>
      <c r="N132" s="2">
        <v>3.4</v>
      </c>
    </row>
    <row r="133" spans="1:14" x14ac:dyDescent="0.3">
      <c r="A133">
        <v>2016</v>
      </c>
      <c r="B133" t="s">
        <v>257</v>
      </c>
      <c r="C133" t="s">
        <v>488</v>
      </c>
      <c r="D133" s="2">
        <v>41696101.721000001</v>
      </c>
      <c r="E133" s="2">
        <v>22858288.521000002</v>
      </c>
      <c r="F133" s="2">
        <v>64554390.241999999</v>
      </c>
      <c r="G133" s="2">
        <v>-18837813.199999999</v>
      </c>
      <c r="H133" s="2">
        <v>2996.65</v>
      </c>
      <c r="I133" s="2">
        <v>35276.786</v>
      </c>
      <c r="J133" s="2">
        <v>4.5999999999999996</v>
      </c>
      <c r="K133" s="2">
        <v>3.1</v>
      </c>
      <c r="L133" s="2">
        <v>5.5</v>
      </c>
      <c r="M133" s="2">
        <v>4.8</v>
      </c>
      <c r="N133" s="2">
        <v>4.5</v>
      </c>
    </row>
    <row r="134" spans="1:14" x14ac:dyDescent="0.3">
      <c r="A134">
        <v>2016</v>
      </c>
      <c r="B134" t="s">
        <v>117</v>
      </c>
      <c r="C134" t="s">
        <v>488</v>
      </c>
      <c r="D134" s="2">
        <v>500797341.94999999</v>
      </c>
      <c r="E134" s="2">
        <v>570606431.09000003</v>
      </c>
      <c r="F134" s="2">
        <v>1071403773.04</v>
      </c>
      <c r="G134" s="2">
        <v>69809089.140000045</v>
      </c>
      <c r="H134" s="2">
        <v>46027.69</v>
      </c>
      <c r="I134" s="2">
        <v>16987.330000000002</v>
      </c>
      <c r="J134" s="2">
        <v>5.8</v>
      </c>
      <c r="K134" s="2">
        <v>6.6</v>
      </c>
      <c r="L134" s="2">
        <v>7.5</v>
      </c>
      <c r="M134" s="2">
        <v>6.5</v>
      </c>
      <c r="N134" s="2">
        <v>6.6</v>
      </c>
    </row>
    <row r="135" spans="1:14" x14ac:dyDescent="0.3">
      <c r="A135">
        <v>2016</v>
      </c>
      <c r="B135" t="s">
        <v>115</v>
      </c>
      <c r="C135" t="s">
        <v>488</v>
      </c>
      <c r="D135" s="2">
        <v>72809787.769999996</v>
      </c>
      <c r="E135" s="2">
        <v>89628326.847000003</v>
      </c>
      <c r="F135" s="2">
        <v>162438114.61699998</v>
      </c>
      <c r="G135" s="2">
        <v>16818539.077000007</v>
      </c>
      <c r="H135" s="2">
        <v>70703.17</v>
      </c>
      <c r="I135" s="2">
        <v>5254.6940000000004</v>
      </c>
      <c r="J135" s="2">
        <v>4.0999999999999996</v>
      </c>
      <c r="K135" s="2">
        <v>3.6</v>
      </c>
      <c r="L135" s="2">
        <v>5.4</v>
      </c>
      <c r="M135" s="2">
        <v>5.8</v>
      </c>
      <c r="N135" s="2">
        <v>4.8</v>
      </c>
    </row>
    <row r="136" spans="1:14" x14ac:dyDescent="0.3">
      <c r="A136">
        <v>2016</v>
      </c>
      <c r="B136" t="s">
        <v>114</v>
      </c>
      <c r="C136" t="s">
        <v>488</v>
      </c>
      <c r="D136" s="2">
        <v>188517818.933</v>
      </c>
      <c r="E136" s="2">
        <v>196455269.59799999</v>
      </c>
      <c r="F136" s="2">
        <v>384973088.53100002</v>
      </c>
      <c r="G136" s="2">
        <v>7937450.6649999917</v>
      </c>
      <c r="H136" s="2">
        <v>12427.65</v>
      </c>
      <c r="I136" s="2">
        <v>38224.410000000003</v>
      </c>
      <c r="J136" s="2">
        <v>3.6</v>
      </c>
      <c r="K136" s="2">
        <v>3.9</v>
      </c>
      <c r="L136" s="2">
        <v>4.0999999999999996</v>
      </c>
      <c r="M136" s="2">
        <v>4.3</v>
      </c>
      <c r="N136" s="2">
        <v>3.9</v>
      </c>
    </row>
    <row r="137" spans="1:14" x14ac:dyDescent="0.3">
      <c r="A137">
        <v>2016</v>
      </c>
      <c r="B137" t="s">
        <v>113</v>
      </c>
      <c r="C137" t="s">
        <v>488</v>
      </c>
      <c r="D137" s="2">
        <v>67952834.136999995</v>
      </c>
      <c r="E137" s="2">
        <v>55371549.25</v>
      </c>
      <c r="F137" s="2">
        <v>123324383.38699999</v>
      </c>
      <c r="G137" s="2">
        <v>-12581284.886999995</v>
      </c>
      <c r="H137" s="2">
        <v>19985.55</v>
      </c>
      <c r="I137" s="2">
        <v>10371.627</v>
      </c>
      <c r="J137" s="2">
        <v>6.5</v>
      </c>
      <c r="K137" s="2">
        <v>5.0999999999999996</v>
      </c>
      <c r="L137" s="2">
        <v>6.6</v>
      </c>
      <c r="M137" s="2">
        <v>5.3</v>
      </c>
      <c r="N137" s="2">
        <v>5.8</v>
      </c>
    </row>
    <row r="138" spans="1:14" x14ac:dyDescent="0.3">
      <c r="A138">
        <v>2016</v>
      </c>
      <c r="B138" t="s">
        <v>111</v>
      </c>
      <c r="C138" t="s">
        <v>488</v>
      </c>
      <c r="D138" s="2">
        <v>74604616.828999996</v>
      </c>
      <c r="E138" s="2">
        <v>63581004.346000001</v>
      </c>
      <c r="F138" s="2">
        <v>138185621.17500001</v>
      </c>
      <c r="G138" s="2">
        <v>-11023612.482999995</v>
      </c>
      <c r="H138" s="2">
        <v>9538.93</v>
      </c>
      <c r="I138" s="2">
        <v>19778.082999999999</v>
      </c>
      <c r="J138" s="2">
        <v>2.6</v>
      </c>
      <c r="K138" s="2">
        <v>2.4</v>
      </c>
      <c r="L138" s="2">
        <v>3.4</v>
      </c>
      <c r="M138" s="2">
        <v>3.7</v>
      </c>
      <c r="N138" s="2">
        <v>3.4</v>
      </c>
    </row>
    <row r="139" spans="1:14" x14ac:dyDescent="0.3">
      <c r="A139">
        <v>2016</v>
      </c>
      <c r="B139" t="s">
        <v>110</v>
      </c>
      <c r="C139" t="s">
        <v>488</v>
      </c>
      <c r="D139" s="2">
        <v>182257213.91</v>
      </c>
      <c r="E139" s="2">
        <v>285491052.00599998</v>
      </c>
      <c r="F139" s="2">
        <v>467748265.91600001</v>
      </c>
      <c r="G139" s="2">
        <v>103233838.09599999</v>
      </c>
      <c r="H139" s="2">
        <v>8909.5499999999993</v>
      </c>
      <c r="I139" s="2">
        <v>143964.51300000001</v>
      </c>
      <c r="J139" s="2">
        <v>2.8</v>
      </c>
      <c r="K139" s="2">
        <v>4.4000000000000004</v>
      </c>
      <c r="L139" s="2">
        <v>4</v>
      </c>
      <c r="M139" s="2">
        <v>4.4000000000000004</v>
      </c>
      <c r="N139" s="2">
        <v>4</v>
      </c>
    </row>
    <row r="140" spans="1:14" x14ac:dyDescent="0.3">
      <c r="A140">
        <v>2016</v>
      </c>
      <c r="B140" t="s">
        <v>109</v>
      </c>
      <c r="C140" t="s">
        <v>488</v>
      </c>
      <c r="D140" s="2">
        <v>19230912.776000001</v>
      </c>
      <c r="E140" s="2">
        <v>14851777.129000001</v>
      </c>
      <c r="F140" s="2">
        <v>34082689.905000001</v>
      </c>
      <c r="G140" s="2">
        <v>-4379135.6469999999</v>
      </c>
      <c r="H140" s="2">
        <v>5756.38</v>
      </c>
      <c r="I140" s="2">
        <v>8820.0830000000005</v>
      </c>
      <c r="J140" s="2">
        <v>2.9</v>
      </c>
      <c r="K140" s="2">
        <v>2.1</v>
      </c>
      <c r="L140" s="2">
        <v>2.7</v>
      </c>
      <c r="M140" s="2">
        <v>3.9</v>
      </c>
      <c r="N140" s="2">
        <v>3.2</v>
      </c>
    </row>
    <row r="141" spans="1:14" x14ac:dyDescent="0.3">
      <c r="A141">
        <v>2016</v>
      </c>
      <c r="B141" t="s">
        <v>107</v>
      </c>
      <c r="C141" t="s">
        <v>488</v>
      </c>
      <c r="D141" s="2">
        <v>30537445.43</v>
      </c>
      <c r="E141" s="2">
        <v>32917036.789999999</v>
      </c>
      <c r="F141" s="2">
        <v>63454482.219999999</v>
      </c>
      <c r="G141" s="2">
        <v>2379591.3599999994</v>
      </c>
      <c r="H141" s="2">
        <v>21635.439999999999</v>
      </c>
      <c r="I141" s="2">
        <v>2077.8620000000001</v>
      </c>
      <c r="J141" s="2">
        <v>5.3</v>
      </c>
      <c r="K141" s="2">
        <v>3.6</v>
      </c>
      <c r="L141" s="2">
        <v>6.1</v>
      </c>
      <c r="M141" s="2">
        <v>4.9000000000000004</v>
      </c>
      <c r="N141" s="2">
        <v>4.9000000000000004</v>
      </c>
    </row>
    <row r="142" spans="1:14" x14ac:dyDescent="0.3">
      <c r="A142">
        <v>2016</v>
      </c>
      <c r="B142" t="s">
        <v>106</v>
      </c>
      <c r="C142" t="s">
        <v>488</v>
      </c>
      <c r="D142" s="2">
        <v>302538874.34899998</v>
      </c>
      <c r="E142" s="2">
        <v>281776673.68800002</v>
      </c>
      <c r="F142" s="2">
        <v>584315548.03699994</v>
      </c>
      <c r="G142" s="2">
        <v>-20762200.660999954</v>
      </c>
      <c r="H142" s="2">
        <v>26681.82</v>
      </c>
      <c r="I142" s="2">
        <v>46347.576000000001</v>
      </c>
      <c r="J142" s="2">
        <v>6.2</v>
      </c>
      <c r="K142" s="2">
        <v>6.6</v>
      </c>
      <c r="L142" s="2">
        <v>6.2</v>
      </c>
      <c r="M142" s="2">
        <v>6.5</v>
      </c>
      <c r="N142" s="2">
        <v>6.3</v>
      </c>
    </row>
    <row r="143" spans="1:14" x14ac:dyDescent="0.3">
      <c r="A143">
        <v>2016</v>
      </c>
      <c r="B143" t="s">
        <v>105</v>
      </c>
      <c r="C143" t="s">
        <v>488</v>
      </c>
      <c r="D143" s="2">
        <v>141101222.68399999</v>
      </c>
      <c r="E143" s="2">
        <v>139456199.39899999</v>
      </c>
      <c r="F143" s="2">
        <v>280557422.08299994</v>
      </c>
      <c r="G143" s="2">
        <v>-1645023.2849999964</v>
      </c>
      <c r="H143" s="2">
        <v>51245.36</v>
      </c>
      <c r="I143" s="2">
        <v>9837.5329999999994</v>
      </c>
      <c r="J143" s="2">
        <v>5.9</v>
      </c>
      <c r="K143" s="2">
        <v>5.2</v>
      </c>
      <c r="L143" s="2">
        <v>6.3</v>
      </c>
      <c r="M143" s="2">
        <v>5.9</v>
      </c>
      <c r="N143" s="2">
        <v>5.8</v>
      </c>
    </row>
    <row r="144" spans="1:14" x14ac:dyDescent="0.3">
      <c r="A144">
        <v>2016</v>
      </c>
      <c r="B144" t="s">
        <v>104</v>
      </c>
      <c r="C144" t="s">
        <v>488</v>
      </c>
      <c r="D144" s="2">
        <v>269157232.22600001</v>
      </c>
      <c r="E144" s="2">
        <v>304691297.208</v>
      </c>
      <c r="F144" s="2">
        <v>573848529.43400002</v>
      </c>
      <c r="G144" s="2">
        <v>35534064.981999993</v>
      </c>
      <c r="H144" s="2">
        <v>80490.759999999995</v>
      </c>
      <c r="I144" s="2">
        <v>8439.4050000000007</v>
      </c>
      <c r="J144" s="2">
        <v>6</v>
      </c>
      <c r="K144" s="2">
        <v>6.6</v>
      </c>
      <c r="L144" s="2">
        <v>4.4000000000000004</v>
      </c>
      <c r="M144" s="2">
        <v>6.1</v>
      </c>
      <c r="N144" s="2">
        <v>6.5</v>
      </c>
    </row>
    <row r="145" spans="1:14" x14ac:dyDescent="0.3">
      <c r="A145">
        <v>2016</v>
      </c>
      <c r="B145" t="s">
        <v>103</v>
      </c>
      <c r="C145" t="s">
        <v>488</v>
      </c>
      <c r="D145" s="2">
        <v>39249626.344999999</v>
      </c>
      <c r="E145" s="2">
        <v>36361032.465000004</v>
      </c>
      <c r="F145" s="2">
        <v>75610658.810000002</v>
      </c>
      <c r="G145" s="2">
        <v>-2888593.8799999952</v>
      </c>
      <c r="H145" s="2">
        <v>2200</v>
      </c>
      <c r="I145" s="2">
        <v>44438.625</v>
      </c>
      <c r="J145" s="2">
        <v>2.4</v>
      </c>
      <c r="K145" s="2">
        <v>4</v>
      </c>
      <c r="L145" s="2">
        <v>3.4</v>
      </c>
      <c r="M145" s="2">
        <v>3.7</v>
      </c>
      <c r="N145" s="2">
        <v>3.6</v>
      </c>
    </row>
    <row r="146" spans="1:14" x14ac:dyDescent="0.3">
      <c r="A146">
        <v>2016</v>
      </c>
      <c r="B146" t="s">
        <v>102</v>
      </c>
      <c r="C146" t="s">
        <v>488</v>
      </c>
      <c r="D146" s="2">
        <v>636367936.19299996</v>
      </c>
      <c r="E146" s="2">
        <v>411463355.625</v>
      </c>
      <c r="F146" s="2">
        <v>1047831291.818</v>
      </c>
      <c r="G146" s="2">
        <v>-224904580.56799996</v>
      </c>
      <c r="H146" s="2">
        <v>40657.86</v>
      </c>
      <c r="I146" s="2">
        <v>66036.851999999999</v>
      </c>
      <c r="J146" s="2">
        <v>4.9000000000000004</v>
      </c>
      <c r="K146" s="2">
        <v>3.7</v>
      </c>
      <c r="L146" s="2">
        <v>5.0999999999999996</v>
      </c>
      <c r="M146" s="2">
        <v>6.3</v>
      </c>
      <c r="N146" s="2">
        <v>5</v>
      </c>
    </row>
    <row r="147" spans="1:14" x14ac:dyDescent="0.3">
      <c r="A147">
        <v>2018</v>
      </c>
      <c r="B147" t="s">
        <v>98</v>
      </c>
      <c r="C147" t="s">
        <v>488</v>
      </c>
      <c r="D147" s="2">
        <v>5941286.949</v>
      </c>
      <c r="E147" s="2">
        <v>2875859.7790000001</v>
      </c>
      <c r="F147" s="2">
        <v>8817146.7280000001</v>
      </c>
      <c r="G147" s="2">
        <v>-3065427.17</v>
      </c>
      <c r="H147" s="2">
        <v>5288.86</v>
      </c>
      <c r="I147" s="2">
        <v>2934.3629999999998</v>
      </c>
      <c r="J147" s="2">
        <v>4.3</v>
      </c>
      <c r="K147" s="2">
        <v>1.2</v>
      </c>
      <c r="L147" s="2">
        <v>4.0999999999999996</v>
      </c>
      <c r="M147" s="2">
        <v>4.0999999999999996</v>
      </c>
      <c r="N147" s="2">
        <v>4.3</v>
      </c>
    </row>
    <row r="148" spans="1:14" x14ac:dyDescent="0.3">
      <c r="A148">
        <v>2018</v>
      </c>
      <c r="B148" t="s">
        <v>99</v>
      </c>
      <c r="C148" t="s">
        <v>488</v>
      </c>
      <c r="D148" s="2">
        <v>193035482.021</v>
      </c>
      <c r="E148" s="2">
        <v>184264388.329</v>
      </c>
      <c r="F148" s="2">
        <v>377299870.35000002</v>
      </c>
      <c r="G148" s="2">
        <v>-8771093.6920000017</v>
      </c>
      <c r="H148" s="2">
        <v>51509.03</v>
      </c>
      <c r="I148" s="2">
        <v>8751.82</v>
      </c>
      <c r="J148" s="2">
        <v>5.9</v>
      </c>
      <c r="K148" s="2">
        <v>6</v>
      </c>
      <c r="L148" s="2">
        <v>5.3</v>
      </c>
      <c r="M148" s="2">
        <v>3.9</v>
      </c>
      <c r="N148" s="2">
        <v>5.7</v>
      </c>
    </row>
    <row r="149" spans="1:14" x14ac:dyDescent="0.3">
      <c r="A149">
        <v>2018</v>
      </c>
      <c r="B149" t="s">
        <v>101</v>
      </c>
      <c r="C149" t="s">
        <v>488</v>
      </c>
      <c r="D149" s="2">
        <v>450388977.14200002</v>
      </c>
      <c r="E149" s="2">
        <v>466653579.977</v>
      </c>
      <c r="F149" s="2">
        <v>917042557.11899996</v>
      </c>
      <c r="G149" s="2">
        <v>16264602.834999979</v>
      </c>
      <c r="H149" s="2">
        <v>46724.35</v>
      </c>
      <c r="I149" s="2">
        <v>11498.519</v>
      </c>
      <c r="J149" s="2">
        <v>4.5</v>
      </c>
      <c r="K149" s="2">
        <v>4.8</v>
      </c>
      <c r="L149" s="2">
        <v>6.1</v>
      </c>
      <c r="M149" s="2">
        <v>5.7</v>
      </c>
      <c r="N149" s="2">
        <v>4.9000000000000004</v>
      </c>
    </row>
    <row r="150" spans="1:14" x14ac:dyDescent="0.3">
      <c r="A150">
        <v>2018</v>
      </c>
      <c r="B150" t="s">
        <v>418</v>
      </c>
      <c r="C150" t="s">
        <v>488</v>
      </c>
      <c r="D150" s="2">
        <v>11627313.384</v>
      </c>
      <c r="E150" s="2">
        <v>7182145.3789999997</v>
      </c>
      <c r="F150" s="2">
        <v>18809458.763</v>
      </c>
      <c r="G150" s="2">
        <v>-4445168.0049999999</v>
      </c>
      <c r="H150" s="2">
        <v>5674.41</v>
      </c>
      <c r="I150" s="2">
        <v>3503.5540000000001</v>
      </c>
      <c r="J150" s="2">
        <v>3</v>
      </c>
      <c r="K150" s="2">
        <v>2</v>
      </c>
      <c r="L150" s="2">
        <v>2.1</v>
      </c>
      <c r="M150" s="2">
        <v>2.7</v>
      </c>
      <c r="N150" s="2">
        <v>3.4</v>
      </c>
    </row>
    <row r="151" spans="1:14" x14ac:dyDescent="0.3">
      <c r="A151">
        <v>2018</v>
      </c>
      <c r="B151" t="s">
        <v>120</v>
      </c>
      <c r="C151" t="s">
        <v>488</v>
      </c>
      <c r="D151" s="2">
        <v>37952641.362000003</v>
      </c>
      <c r="E151" s="2">
        <v>33314360.355999999</v>
      </c>
      <c r="F151" s="2">
        <v>71267001.717999995</v>
      </c>
      <c r="G151" s="2">
        <v>-4638281.0060000047</v>
      </c>
      <c r="H151" s="2">
        <v>9267.3799999999992</v>
      </c>
      <c r="I151" s="2">
        <v>7036.848</v>
      </c>
      <c r="J151" s="2">
        <v>3.4</v>
      </c>
      <c r="K151" s="2">
        <v>3</v>
      </c>
      <c r="L151" s="2">
        <v>4.0999999999999996</v>
      </c>
      <c r="M151" s="2">
        <v>4.3</v>
      </c>
      <c r="N151" s="2">
        <v>3.9</v>
      </c>
    </row>
    <row r="152" spans="1:14" x14ac:dyDescent="0.3">
      <c r="A152">
        <v>2018</v>
      </c>
      <c r="B152" t="s">
        <v>127</v>
      </c>
      <c r="C152" t="s">
        <v>488</v>
      </c>
      <c r="D152" s="2">
        <v>28113089.203000002</v>
      </c>
      <c r="E152" s="2">
        <v>17210469.289999999</v>
      </c>
      <c r="F152" s="2">
        <v>45323558.493000001</v>
      </c>
      <c r="G152" s="2">
        <v>-10902619.913000003</v>
      </c>
      <c r="H152" s="2">
        <v>14815.91</v>
      </c>
      <c r="I152" s="2">
        <v>4164.7830000000004</v>
      </c>
      <c r="J152" s="2">
        <v>5.5</v>
      </c>
      <c r="K152" s="2">
        <v>2.8</v>
      </c>
      <c r="L152" s="2">
        <v>4.5999999999999996</v>
      </c>
      <c r="M152" s="2">
        <v>4.2</v>
      </c>
      <c r="N152" s="2">
        <v>4.7</v>
      </c>
    </row>
    <row r="153" spans="1:14" x14ac:dyDescent="0.3">
      <c r="A153">
        <v>2018</v>
      </c>
      <c r="B153" t="s">
        <v>128</v>
      </c>
      <c r="C153" t="s">
        <v>488</v>
      </c>
      <c r="D153" s="2">
        <v>10660275.073000001</v>
      </c>
      <c r="E153" s="2">
        <v>4912958.4939999999</v>
      </c>
      <c r="F153" s="2">
        <v>15573233.567000002</v>
      </c>
      <c r="G153" s="2">
        <v>-5747316.5790000008</v>
      </c>
      <c r="H153" s="2">
        <v>28339.93</v>
      </c>
      <c r="I153" s="2">
        <v>861.01647872039996</v>
      </c>
      <c r="J153" s="2">
        <v>5.0999999999999996</v>
      </c>
      <c r="K153" s="2">
        <v>0</v>
      </c>
      <c r="L153" s="2">
        <v>4.5999999999999996</v>
      </c>
      <c r="M153" s="2">
        <v>5.5</v>
      </c>
      <c r="N153" s="2">
        <v>4.7</v>
      </c>
    </row>
    <row r="154" spans="1:14" x14ac:dyDescent="0.3">
      <c r="A154">
        <v>2018</v>
      </c>
      <c r="B154" t="s">
        <v>130</v>
      </c>
      <c r="C154" t="s">
        <v>488</v>
      </c>
      <c r="D154" s="2">
        <v>101113813.99699999</v>
      </c>
      <c r="E154" s="2">
        <v>107633420.448</v>
      </c>
      <c r="F154" s="2">
        <v>208747234.44499999</v>
      </c>
      <c r="G154" s="2">
        <v>6519606.451000005</v>
      </c>
      <c r="H154" s="2">
        <v>60692.42</v>
      </c>
      <c r="I154" s="2">
        <v>5754.3559999999998</v>
      </c>
      <c r="J154" s="2">
        <v>5.5</v>
      </c>
      <c r="K154" s="2">
        <v>4.5999999999999996</v>
      </c>
      <c r="L154" s="2">
        <v>5.7</v>
      </c>
      <c r="M154" s="2">
        <v>6.1</v>
      </c>
      <c r="N154" s="2">
        <v>5.8</v>
      </c>
    </row>
    <row r="155" spans="1:14" x14ac:dyDescent="0.3">
      <c r="A155">
        <v>2018</v>
      </c>
      <c r="B155" t="s">
        <v>131</v>
      </c>
      <c r="C155" t="s">
        <v>488</v>
      </c>
      <c r="D155" s="2">
        <v>18560725.602000002</v>
      </c>
      <c r="E155" s="2">
        <v>17197365.368000001</v>
      </c>
      <c r="F155" s="2">
        <v>35758090.969999999</v>
      </c>
      <c r="G155" s="2">
        <v>-1363360.2340000011</v>
      </c>
      <c r="H155" s="2">
        <v>22989.94</v>
      </c>
      <c r="I155" s="2">
        <v>1306.788</v>
      </c>
      <c r="J155" s="2">
        <v>4.7</v>
      </c>
      <c r="K155" s="2">
        <v>4.0999999999999996</v>
      </c>
      <c r="L155" s="2">
        <v>5.6</v>
      </c>
      <c r="M155" s="2">
        <v>5.0999999999999996</v>
      </c>
      <c r="N155" s="2">
        <v>5.4</v>
      </c>
    </row>
    <row r="156" spans="1:14" x14ac:dyDescent="0.3">
      <c r="A156">
        <v>2018</v>
      </c>
      <c r="B156" t="s">
        <v>132</v>
      </c>
      <c r="C156" t="s">
        <v>488</v>
      </c>
      <c r="D156" s="2">
        <v>78352161.412</v>
      </c>
      <c r="E156" s="2">
        <v>75258290.459999993</v>
      </c>
      <c r="F156" s="2">
        <v>153610451.87199998</v>
      </c>
      <c r="G156" s="2">
        <v>-3093870.952000007</v>
      </c>
      <c r="H156" s="2">
        <v>49845.02</v>
      </c>
      <c r="I156" s="2">
        <v>5542.5169999999998</v>
      </c>
      <c r="J156" s="2">
        <v>5.4</v>
      </c>
      <c r="K156" s="2">
        <v>5.6</v>
      </c>
      <c r="L156" s="2">
        <v>6.2</v>
      </c>
      <c r="M156" s="2">
        <v>6.3</v>
      </c>
      <c r="N156" s="2">
        <v>6.1</v>
      </c>
    </row>
    <row r="157" spans="1:14" x14ac:dyDescent="0.3">
      <c r="A157">
        <v>2018</v>
      </c>
      <c r="B157" t="s">
        <v>133</v>
      </c>
      <c r="C157" t="s">
        <v>488</v>
      </c>
      <c r="D157" s="2">
        <v>659374522.33800006</v>
      </c>
      <c r="E157" s="2">
        <v>568535879.84500003</v>
      </c>
      <c r="F157" s="2">
        <v>1227910402.1830001</v>
      </c>
      <c r="G157" s="2">
        <v>-90838642.493000031</v>
      </c>
      <c r="H157" s="2">
        <v>42877.56</v>
      </c>
      <c r="I157" s="2">
        <v>67539.097999999998</v>
      </c>
      <c r="J157" s="2">
        <v>6</v>
      </c>
      <c r="K157" s="2">
        <v>5.8</v>
      </c>
      <c r="L157" s="2">
        <v>5.0999999999999996</v>
      </c>
      <c r="M157" s="2">
        <v>5.7</v>
      </c>
      <c r="N157" s="2">
        <v>6.1</v>
      </c>
    </row>
    <row r="158" spans="1:14" x14ac:dyDescent="0.3">
      <c r="A158">
        <v>2018</v>
      </c>
      <c r="B158" t="s">
        <v>158</v>
      </c>
      <c r="C158" t="s">
        <v>488</v>
      </c>
      <c r="D158" s="2">
        <v>9122306.0510000009</v>
      </c>
      <c r="E158" s="2">
        <v>3362074.798</v>
      </c>
      <c r="F158" s="2">
        <v>12484380.849000001</v>
      </c>
      <c r="G158" s="2">
        <v>-5760231.2530000005</v>
      </c>
      <c r="H158" s="2">
        <v>4400.38</v>
      </c>
      <c r="I158" s="2">
        <v>3907.1309999999999</v>
      </c>
      <c r="J158" s="2">
        <v>4.3</v>
      </c>
      <c r="K158" s="2">
        <v>4.3</v>
      </c>
      <c r="L158" s="2">
        <v>5.6</v>
      </c>
      <c r="M158" s="2">
        <v>4.5999999999999996</v>
      </c>
      <c r="N158" s="2">
        <v>4.5999999999999996</v>
      </c>
    </row>
    <row r="159" spans="1:14" x14ac:dyDescent="0.3">
      <c r="A159">
        <v>2018</v>
      </c>
      <c r="B159" t="s">
        <v>134</v>
      </c>
      <c r="C159" t="s">
        <v>488</v>
      </c>
      <c r="D159" s="2">
        <v>1292832708.898</v>
      </c>
      <c r="E159" s="2">
        <v>1562546821.0710001</v>
      </c>
      <c r="F159" s="2">
        <v>2855379529.9689999</v>
      </c>
      <c r="G159" s="2">
        <v>269714112.1730001</v>
      </c>
      <c r="H159" s="2">
        <v>48264.01</v>
      </c>
      <c r="I159" s="2">
        <v>82293.456999999995</v>
      </c>
      <c r="J159" s="2">
        <v>5.5</v>
      </c>
      <c r="K159" s="2">
        <v>5.5</v>
      </c>
      <c r="L159" s="2">
        <v>5.5</v>
      </c>
      <c r="M159" s="2">
        <v>5.8</v>
      </c>
      <c r="N159" s="2">
        <v>5.7</v>
      </c>
    </row>
    <row r="160" spans="1:14" x14ac:dyDescent="0.3">
      <c r="A160">
        <v>2018</v>
      </c>
      <c r="B160" t="s">
        <v>135</v>
      </c>
      <c r="C160" t="s">
        <v>488</v>
      </c>
      <c r="D160" s="2">
        <v>65092827.609999999</v>
      </c>
      <c r="E160" s="2">
        <v>38945367.759000003</v>
      </c>
      <c r="F160" s="2">
        <v>104038195.369</v>
      </c>
      <c r="G160" s="2">
        <v>-26147459.850999996</v>
      </c>
      <c r="H160" s="2">
        <v>20407.88</v>
      </c>
      <c r="I160" s="2">
        <v>11142.161</v>
      </c>
      <c r="J160" s="2">
        <v>4.5</v>
      </c>
      <c r="K160" s="2">
        <v>2.8</v>
      </c>
      <c r="L160" s="2">
        <v>4.5</v>
      </c>
      <c r="M160" s="2">
        <v>4.8</v>
      </c>
      <c r="N160" s="2">
        <v>4.3</v>
      </c>
    </row>
    <row r="161" spans="1:14" x14ac:dyDescent="0.3">
      <c r="A161">
        <v>2018</v>
      </c>
      <c r="B161" t="s">
        <v>126</v>
      </c>
      <c r="C161" t="s">
        <v>488</v>
      </c>
      <c r="D161" s="2">
        <v>116057167.255</v>
      </c>
      <c r="E161" s="2">
        <v>123346166.995</v>
      </c>
      <c r="F161" s="2">
        <v>239403334.25</v>
      </c>
      <c r="G161" s="2">
        <v>7288999.7400000095</v>
      </c>
      <c r="H161" s="2">
        <v>15923.82</v>
      </c>
      <c r="I161" s="2">
        <v>9688.8469999999998</v>
      </c>
      <c r="J161" s="2">
        <v>4.0999999999999996</v>
      </c>
      <c r="K161" s="2">
        <v>3.6</v>
      </c>
      <c r="L161" s="2">
        <v>3.2</v>
      </c>
      <c r="M161" s="2">
        <v>4.0999999999999996</v>
      </c>
      <c r="N161" s="2">
        <v>4.5</v>
      </c>
    </row>
    <row r="162" spans="1:14" x14ac:dyDescent="0.3">
      <c r="A162">
        <v>2018</v>
      </c>
      <c r="B162" t="s">
        <v>436</v>
      </c>
      <c r="C162" t="s">
        <v>488</v>
      </c>
      <c r="D162" s="2">
        <v>7865031.1210000003</v>
      </c>
      <c r="E162" s="2">
        <v>5717722.443</v>
      </c>
      <c r="F162" s="2">
        <v>13582753.563999999</v>
      </c>
      <c r="G162" s="2">
        <v>-2147308.6780000003</v>
      </c>
      <c r="H162" s="2">
        <v>74278.17</v>
      </c>
      <c r="I162" s="2">
        <v>337.78</v>
      </c>
      <c r="J162" s="2">
        <v>4.5</v>
      </c>
      <c r="K162" s="2">
        <v>0</v>
      </c>
      <c r="L162" s="2">
        <v>5.9</v>
      </c>
      <c r="M162" s="2">
        <v>5.8</v>
      </c>
      <c r="N162" s="2">
        <v>5.6</v>
      </c>
    </row>
    <row r="163" spans="1:14" x14ac:dyDescent="0.3">
      <c r="A163">
        <v>2018</v>
      </c>
      <c r="B163" t="s">
        <v>125</v>
      </c>
      <c r="C163" t="s">
        <v>488</v>
      </c>
      <c r="D163" s="2">
        <v>106931073.26800001</v>
      </c>
      <c r="E163" s="2">
        <v>167017887.79100001</v>
      </c>
      <c r="F163" s="2">
        <v>273948961.05900002</v>
      </c>
      <c r="G163" s="2">
        <v>60086814.523000002</v>
      </c>
      <c r="H163" s="2">
        <v>76098.59</v>
      </c>
      <c r="I163" s="2">
        <v>4803.7479999999996</v>
      </c>
      <c r="J163" s="2">
        <v>4.5999999999999996</v>
      </c>
      <c r="K163" s="2">
        <v>3.7</v>
      </c>
      <c r="L163" s="2">
        <v>5.0999999999999996</v>
      </c>
      <c r="M163" s="2">
        <v>5.4</v>
      </c>
      <c r="N163" s="2">
        <v>4.4000000000000004</v>
      </c>
    </row>
    <row r="164" spans="1:14" x14ac:dyDescent="0.3">
      <c r="A164">
        <v>2018</v>
      </c>
      <c r="B164" t="s">
        <v>124</v>
      </c>
      <c r="C164" t="s">
        <v>488</v>
      </c>
      <c r="D164" s="2">
        <v>499339661.708</v>
      </c>
      <c r="E164" s="2">
        <v>543466794.69599998</v>
      </c>
      <c r="F164" s="2">
        <v>1042806456.404</v>
      </c>
      <c r="G164" s="2">
        <v>44127132.987999976</v>
      </c>
      <c r="H164" s="2">
        <v>34260.339999999997</v>
      </c>
      <c r="I164" s="2">
        <v>59290.968999999997</v>
      </c>
      <c r="J164" s="2">
        <v>4.5</v>
      </c>
      <c r="K164" s="2">
        <v>4.0999999999999996</v>
      </c>
      <c r="L164" s="2">
        <v>4.4000000000000004</v>
      </c>
      <c r="M164" s="2">
        <v>4.8</v>
      </c>
      <c r="N164" s="2">
        <v>4.3</v>
      </c>
    </row>
    <row r="165" spans="1:14" x14ac:dyDescent="0.3">
      <c r="A165">
        <v>2018</v>
      </c>
      <c r="B165" t="s">
        <v>123</v>
      </c>
      <c r="C165" t="s">
        <v>488</v>
      </c>
      <c r="D165" s="2">
        <v>18295352.636</v>
      </c>
      <c r="E165" s="2">
        <v>14614047.954</v>
      </c>
      <c r="F165" s="2">
        <v>32909400.59</v>
      </c>
      <c r="G165" s="2">
        <v>-3681304.682</v>
      </c>
      <c r="H165" s="2">
        <v>18031.990000000002</v>
      </c>
      <c r="I165" s="2">
        <v>1929.9380000000001</v>
      </c>
      <c r="J165" s="2">
        <v>3</v>
      </c>
      <c r="K165" s="2">
        <v>4.2</v>
      </c>
      <c r="L165" s="2">
        <v>5.0999999999999996</v>
      </c>
      <c r="M165" s="2">
        <v>5.2</v>
      </c>
      <c r="N165" s="2">
        <v>4.3</v>
      </c>
    </row>
    <row r="166" spans="1:14" x14ac:dyDescent="0.3">
      <c r="A166">
        <v>2018</v>
      </c>
      <c r="B166" t="s">
        <v>122</v>
      </c>
      <c r="C166" t="s">
        <v>488</v>
      </c>
      <c r="D166" s="2">
        <v>36513805.531000003</v>
      </c>
      <c r="E166" s="2">
        <v>33404700.980999999</v>
      </c>
      <c r="F166" s="2">
        <v>69918506.511999995</v>
      </c>
      <c r="G166" s="2">
        <v>-3109104.5500000045</v>
      </c>
      <c r="H166" s="2">
        <v>19143.419999999998</v>
      </c>
      <c r="I166" s="2">
        <v>2876.4749999999999</v>
      </c>
      <c r="J166" s="2">
        <v>4.7</v>
      </c>
      <c r="K166" s="2">
        <v>4.4000000000000004</v>
      </c>
      <c r="L166" s="2">
        <v>4.8</v>
      </c>
      <c r="M166" s="2">
        <v>4.4000000000000004</v>
      </c>
      <c r="N166" s="2">
        <v>4.9000000000000004</v>
      </c>
    </row>
    <row r="167" spans="1:14" x14ac:dyDescent="0.3">
      <c r="A167">
        <v>2018</v>
      </c>
      <c r="B167" t="s">
        <v>121</v>
      </c>
      <c r="C167" t="s">
        <v>488</v>
      </c>
      <c r="D167" s="2">
        <v>23118820.385000002</v>
      </c>
      <c r="E167" s="2">
        <v>15148367.370999999</v>
      </c>
      <c r="F167" s="2">
        <v>38267187.755999997</v>
      </c>
      <c r="G167" s="2">
        <v>-7970453.0140000023</v>
      </c>
      <c r="H167" s="2">
        <v>114234.24000000001</v>
      </c>
      <c r="I167" s="2">
        <v>590.32100000000003</v>
      </c>
      <c r="J167" s="2">
        <v>5.5</v>
      </c>
      <c r="K167" s="2">
        <v>4.9000000000000004</v>
      </c>
      <c r="L167" s="2">
        <v>4.5999999999999996</v>
      </c>
      <c r="M167" s="2">
        <v>5.6</v>
      </c>
      <c r="N167" s="2">
        <v>5.6</v>
      </c>
    </row>
    <row r="168" spans="1:14" x14ac:dyDescent="0.3">
      <c r="A168">
        <v>2018</v>
      </c>
      <c r="B168" t="s">
        <v>119</v>
      </c>
      <c r="C168" t="s">
        <v>488</v>
      </c>
      <c r="D168" s="2">
        <v>6322995.3600000003</v>
      </c>
      <c r="E168" s="2">
        <v>3011995.08</v>
      </c>
      <c r="F168" s="2">
        <v>9334990.4400000013</v>
      </c>
      <c r="G168" s="2">
        <v>-3311000.2800000003</v>
      </c>
      <c r="H168" s="2">
        <v>31058.43</v>
      </c>
      <c r="I168" s="2">
        <v>432.089</v>
      </c>
      <c r="J168" s="2">
        <v>3.2</v>
      </c>
      <c r="K168" s="2">
        <v>0</v>
      </c>
      <c r="L168" s="2">
        <v>5.3</v>
      </c>
      <c r="M168" s="2">
        <v>5.7</v>
      </c>
      <c r="N168" s="2">
        <v>4.2</v>
      </c>
    </row>
    <row r="169" spans="1:14" x14ac:dyDescent="0.3">
      <c r="A169">
        <v>2018</v>
      </c>
      <c r="B169" t="s">
        <v>118</v>
      </c>
      <c r="C169" t="s">
        <v>488</v>
      </c>
      <c r="D169" s="2">
        <v>3002864.0219999999</v>
      </c>
      <c r="E169" s="2">
        <v>465997.35800000001</v>
      </c>
      <c r="F169" s="2">
        <v>3468861.38</v>
      </c>
      <c r="G169" s="2">
        <v>-2536866.6639999999</v>
      </c>
      <c r="H169" s="2">
        <v>8651.68</v>
      </c>
      <c r="I169" s="2">
        <v>629.21900000000005</v>
      </c>
      <c r="J169" s="2">
        <v>3.5</v>
      </c>
      <c r="K169" s="2">
        <v>2.9</v>
      </c>
      <c r="L169" s="2">
        <v>4.0999999999999996</v>
      </c>
      <c r="M169" s="2">
        <v>4.3</v>
      </c>
      <c r="N169" s="2">
        <v>3.6</v>
      </c>
    </row>
    <row r="170" spans="1:14" x14ac:dyDescent="0.3">
      <c r="A170">
        <v>2018</v>
      </c>
      <c r="B170" t="s">
        <v>257</v>
      </c>
      <c r="C170" t="s">
        <v>488</v>
      </c>
      <c r="D170" s="2">
        <v>51145355.691</v>
      </c>
      <c r="E170" s="2">
        <v>29409697.682</v>
      </c>
      <c r="F170" s="2">
        <v>80555053.372999996</v>
      </c>
      <c r="G170" s="2">
        <v>-21735658.009</v>
      </c>
      <c r="H170" s="2">
        <v>3359.14</v>
      </c>
      <c r="I170" s="2">
        <v>36191.805</v>
      </c>
      <c r="J170" s="2">
        <v>4.9000000000000004</v>
      </c>
      <c r="K170" s="2">
        <v>3.3</v>
      </c>
      <c r="L170" s="2">
        <v>5.3</v>
      </c>
      <c r="M170" s="2">
        <v>4.5</v>
      </c>
      <c r="N170" s="2">
        <v>4.5999999999999996</v>
      </c>
    </row>
    <row r="171" spans="1:14" x14ac:dyDescent="0.3">
      <c r="A171">
        <v>2018</v>
      </c>
      <c r="B171" t="s">
        <v>117</v>
      </c>
      <c r="C171" t="s">
        <v>488</v>
      </c>
      <c r="D171" s="2">
        <v>646029353.07000005</v>
      </c>
      <c r="E171" s="2">
        <v>722668377.58000004</v>
      </c>
      <c r="F171" s="2">
        <v>1368697730.6500001</v>
      </c>
      <c r="G171" s="2">
        <v>76639024.50999999</v>
      </c>
      <c r="H171" s="2">
        <v>53106.38</v>
      </c>
      <c r="I171" s="2">
        <v>17084.458999999999</v>
      </c>
      <c r="J171" s="2">
        <v>6.2</v>
      </c>
      <c r="K171" s="2">
        <v>5.8</v>
      </c>
      <c r="L171" s="2">
        <v>6.8</v>
      </c>
      <c r="M171" s="2">
        <v>6.6</v>
      </c>
      <c r="N171" s="2">
        <v>6.1</v>
      </c>
    </row>
    <row r="172" spans="1:14" x14ac:dyDescent="0.3">
      <c r="A172">
        <v>2018</v>
      </c>
      <c r="B172" t="s">
        <v>115</v>
      </c>
      <c r="C172" t="s">
        <v>488</v>
      </c>
      <c r="D172" s="2">
        <v>90401533.142000005</v>
      </c>
      <c r="E172" s="2">
        <v>120466022.12800001</v>
      </c>
      <c r="F172" s="2">
        <v>210867555.27000001</v>
      </c>
      <c r="G172" s="2">
        <v>30064488.986000001</v>
      </c>
      <c r="H172" s="2">
        <v>81694.63</v>
      </c>
      <c r="I172" s="2">
        <v>5353.3630000000003</v>
      </c>
      <c r="J172" s="2">
        <v>4.3</v>
      </c>
      <c r="K172" s="2">
        <v>4</v>
      </c>
      <c r="L172" s="2">
        <v>5.5</v>
      </c>
      <c r="M172" s="2">
        <v>6</v>
      </c>
      <c r="N172" s="2">
        <v>5.2</v>
      </c>
    </row>
    <row r="173" spans="1:14" x14ac:dyDescent="0.3">
      <c r="A173">
        <v>2018</v>
      </c>
      <c r="B173" t="s">
        <v>114</v>
      </c>
      <c r="C173" t="s">
        <v>488</v>
      </c>
      <c r="D173" s="2">
        <v>267699886.88800001</v>
      </c>
      <c r="E173" s="2">
        <v>261815268.52500001</v>
      </c>
      <c r="F173" s="2">
        <v>529515155.41299999</v>
      </c>
      <c r="G173" s="2">
        <v>-5884618.3630000055</v>
      </c>
      <c r="H173" s="2">
        <v>15430.93</v>
      </c>
      <c r="I173" s="2">
        <v>38104.832000000002</v>
      </c>
      <c r="J173" s="2">
        <v>4.0999999999999996</v>
      </c>
      <c r="K173" s="2">
        <v>3.6</v>
      </c>
      <c r="L173" s="2">
        <v>4.2</v>
      </c>
      <c r="M173" s="2">
        <v>4.5</v>
      </c>
      <c r="N173" s="2">
        <v>4.2</v>
      </c>
    </row>
    <row r="174" spans="1:14" x14ac:dyDescent="0.3">
      <c r="A174">
        <v>2018</v>
      </c>
      <c r="B174" t="s">
        <v>113</v>
      </c>
      <c r="C174" t="s">
        <v>488</v>
      </c>
      <c r="D174" s="2">
        <v>88958167.453999996</v>
      </c>
      <c r="E174" s="2">
        <v>68651596.534999996</v>
      </c>
      <c r="F174" s="2">
        <v>157609763.98899999</v>
      </c>
      <c r="G174" s="2">
        <v>-20306570.919</v>
      </c>
      <c r="H174" s="2">
        <v>23186.27</v>
      </c>
      <c r="I174" s="2">
        <v>10291.196</v>
      </c>
      <c r="J174" s="2">
        <v>6</v>
      </c>
      <c r="K174" s="2">
        <v>4.2</v>
      </c>
      <c r="L174" s="2">
        <v>5.2</v>
      </c>
      <c r="M174" s="2">
        <v>5.5</v>
      </c>
      <c r="N174" s="2">
        <v>5.7</v>
      </c>
    </row>
    <row r="175" spans="1:14" x14ac:dyDescent="0.3">
      <c r="A175">
        <v>2018</v>
      </c>
      <c r="B175" t="s">
        <v>111</v>
      </c>
      <c r="C175" t="s">
        <v>488</v>
      </c>
      <c r="D175" s="2">
        <v>97877632.898000002</v>
      </c>
      <c r="E175" s="2">
        <v>80077606.267000005</v>
      </c>
      <c r="F175" s="2">
        <v>177955239.16500002</v>
      </c>
      <c r="G175" s="2">
        <v>-17800026.630999997</v>
      </c>
      <c r="H175" s="2">
        <v>12285.2</v>
      </c>
      <c r="I175" s="2">
        <v>19580.633999999998</v>
      </c>
      <c r="J175" s="2">
        <v>2.7</v>
      </c>
      <c r="K175" s="2">
        <v>2.6</v>
      </c>
      <c r="L175" s="2">
        <v>3.5</v>
      </c>
      <c r="M175" s="2">
        <v>4</v>
      </c>
      <c r="N175" s="2">
        <v>3.3</v>
      </c>
    </row>
    <row r="176" spans="1:14" x14ac:dyDescent="0.3">
      <c r="A176">
        <v>2018</v>
      </c>
      <c r="B176" t="s">
        <v>110</v>
      </c>
      <c r="C176" t="s">
        <v>488</v>
      </c>
      <c r="D176" s="2">
        <v>240225755.86399999</v>
      </c>
      <c r="E176" s="2">
        <v>451494828.17299998</v>
      </c>
      <c r="F176" s="2">
        <v>691720584.03699994</v>
      </c>
      <c r="G176" s="2">
        <v>211269072.30899999</v>
      </c>
      <c r="H176" s="2">
        <v>11326.77</v>
      </c>
      <c r="I176" s="2">
        <v>143964.709</v>
      </c>
      <c r="J176" s="2">
        <v>2.9</v>
      </c>
      <c r="K176" s="2">
        <v>4.5</v>
      </c>
      <c r="L176" s="2">
        <v>4.2</v>
      </c>
      <c r="M176" s="2">
        <v>4.5999999999999996</v>
      </c>
      <c r="N176" s="2">
        <v>4</v>
      </c>
    </row>
    <row r="177" spans="1:14" x14ac:dyDescent="0.3">
      <c r="A177">
        <v>2018</v>
      </c>
      <c r="B177" t="s">
        <v>109</v>
      </c>
      <c r="C177" t="s">
        <v>488</v>
      </c>
      <c r="D177" s="2">
        <v>25882298.640000001</v>
      </c>
      <c r="E177" s="2">
        <v>19226473.774999999</v>
      </c>
      <c r="F177" s="2">
        <v>45108772.414999999</v>
      </c>
      <c r="G177" s="2">
        <v>-6655824.8650000021</v>
      </c>
      <c r="H177" s="2">
        <v>7243.4</v>
      </c>
      <c r="I177" s="2">
        <v>8762.027</v>
      </c>
      <c r="J177" s="2">
        <v>3.2</v>
      </c>
      <c r="K177" s="2">
        <v>2.2000000000000002</v>
      </c>
      <c r="L177" s="2">
        <v>3</v>
      </c>
      <c r="M177" s="2">
        <v>4.2</v>
      </c>
      <c r="N177" s="2">
        <v>3.5</v>
      </c>
    </row>
    <row r="178" spans="1:14" x14ac:dyDescent="0.3">
      <c r="A178">
        <v>2018</v>
      </c>
      <c r="B178" t="s">
        <v>107</v>
      </c>
      <c r="C178" t="s">
        <v>488</v>
      </c>
      <c r="D178" s="2">
        <v>42233361.409999996</v>
      </c>
      <c r="E178" s="2">
        <v>44209731.93</v>
      </c>
      <c r="F178" s="2">
        <v>86443093.340000004</v>
      </c>
      <c r="G178" s="2">
        <v>1976370.5200000033</v>
      </c>
      <c r="H178" s="2">
        <v>26234.27</v>
      </c>
      <c r="I178" s="2">
        <v>2081.2600000000002</v>
      </c>
      <c r="J178" s="2">
        <v>4.4000000000000004</v>
      </c>
      <c r="K178" s="2">
        <v>2.9</v>
      </c>
      <c r="L178" s="2">
        <v>5</v>
      </c>
      <c r="M178" s="2">
        <v>4.3</v>
      </c>
      <c r="N178" s="2">
        <v>4.5999999999999996</v>
      </c>
    </row>
    <row r="179" spans="1:14" x14ac:dyDescent="0.3">
      <c r="A179">
        <v>2018</v>
      </c>
      <c r="B179" t="s">
        <v>106</v>
      </c>
      <c r="C179" t="s">
        <v>488</v>
      </c>
      <c r="D179" s="2">
        <v>387568867.94700003</v>
      </c>
      <c r="E179" s="2">
        <v>343036934.45700002</v>
      </c>
      <c r="F179" s="2">
        <v>730605802.40400004</v>
      </c>
      <c r="G179" s="2">
        <v>-44531933.49000001</v>
      </c>
      <c r="H179" s="2">
        <v>30697.26</v>
      </c>
      <c r="I179" s="2">
        <v>46397.451999999997</v>
      </c>
      <c r="J179" s="2">
        <v>5.5</v>
      </c>
      <c r="K179" s="2">
        <v>5.5</v>
      </c>
      <c r="L179" s="2">
        <v>5.5</v>
      </c>
      <c r="M179" s="2">
        <v>5.8</v>
      </c>
      <c r="N179" s="2">
        <v>5.5</v>
      </c>
    </row>
    <row r="180" spans="1:14" x14ac:dyDescent="0.3">
      <c r="A180">
        <v>2018</v>
      </c>
      <c r="B180" t="s">
        <v>105</v>
      </c>
      <c r="C180" t="s">
        <v>488</v>
      </c>
      <c r="D180" s="2">
        <v>170113684.09</v>
      </c>
      <c r="E180" s="2">
        <v>165933299.20199999</v>
      </c>
      <c r="F180" s="2">
        <v>336046983.292</v>
      </c>
      <c r="G180" s="2">
        <v>-4180384.8880000114</v>
      </c>
      <c r="H180" s="2">
        <v>53873.38</v>
      </c>
      <c r="I180" s="2">
        <v>9982.7090000000007</v>
      </c>
      <c r="J180" s="2">
        <v>5.5</v>
      </c>
      <c r="K180" s="2">
        <v>4.5999999999999996</v>
      </c>
      <c r="L180" s="2">
        <v>5.5</v>
      </c>
      <c r="M180" s="2">
        <v>5.8</v>
      </c>
      <c r="N180" s="2">
        <v>5.6</v>
      </c>
    </row>
    <row r="181" spans="1:14" x14ac:dyDescent="0.3">
      <c r="A181">
        <v>2018</v>
      </c>
      <c r="B181" t="s">
        <v>104</v>
      </c>
      <c r="C181" t="s">
        <v>488</v>
      </c>
      <c r="D181" s="2">
        <v>278665555.57800001</v>
      </c>
      <c r="E181" s="2">
        <v>310524275.08899999</v>
      </c>
      <c r="F181" s="2">
        <v>589189830.66700006</v>
      </c>
      <c r="G181" s="2">
        <v>31858719.510999978</v>
      </c>
      <c r="H181" s="2">
        <v>82950.28</v>
      </c>
      <c r="I181" s="2">
        <v>8582.1890000000003</v>
      </c>
      <c r="J181" s="2">
        <v>6.3</v>
      </c>
      <c r="K181" s="2">
        <v>6.6</v>
      </c>
      <c r="L181" s="2">
        <v>4.5</v>
      </c>
      <c r="M181" s="2">
        <v>6.2</v>
      </c>
      <c r="N181" s="2">
        <v>6.6</v>
      </c>
    </row>
    <row r="182" spans="1:14" x14ac:dyDescent="0.3">
      <c r="A182">
        <v>2018</v>
      </c>
      <c r="B182" t="s">
        <v>103</v>
      </c>
      <c r="C182" t="s">
        <v>488</v>
      </c>
      <c r="D182" s="2">
        <v>56837738.045000002</v>
      </c>
      <c r="E182" s="2">
        <v>47373440.590000004</v>
      </c>
      <c r="F182" s="2">
        <v>104211178.63500001</v>
      </c>
      <c r="G182" s="2">
        <v>-9464297.4549999982</v>
      </c>
      <c r="H182" s="2">
        <v>2963.47</v>
      </c>
      <c r="I182" s="2">
        <v>44009.214</v>
      </c>
      <c r="J182" s="2">
        <v>2.4</v>
      </c>
      <c r="K182" s="2">
        <v>3.9</v>
      </c>
      <c r="L182" s="2">
        <v>3.5</v>
      </c>
      <c r="M182" s="2">
        <v>4</v>
      </c>
      <c r="N182" s="2">
        <v>3.6</v>
      </c>
    </row>
    <row r="183" spans="1:14" x14ac:dyDescent="0.3">
      <c r="A183">
        <v>2018</v>
      </c>
      <c r="B183" t="s">
        <v>102</v>
      </c>
      <c r="C183" t="s">
        <v>488</v>
      </c>
      <c r="D183" s="2">
        <v>669640211.36000001</v>
      </c>
      <c r="E183" s="2">
        <v>487069299.32999998</v>
      </c>
      <c r="F183" s="2">
        <v>1156709510.6900001</v>
      </c>
      <c r="G183" s="2">
        <v>-182570912.03000003</v>
      </c>
      <c r="H183" s="2">
        <v>42558</v>
      </c>
      <c r="I183" s="2">
        <v>66824.418000000005</v>
      </c>
      <c r="J183" s="2">
        <v>5.0999999999999996</v>
      </c>
      <c r="K183" s="2">
        <v>4.7</v>
      </c>
      <c r="L183" s="2">
        <v>5.5</v>
      </c>
      <c r="M183" s="2">
        <v>5.5</v>
      </c>
      <c r="N183" s="2">
        <v>5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A842E7-D3CA-4818-9418-85FA3C4E3E6E}">
  <sheetPr>
    <tabColor theme="7"/>
  </sheetPr>
  <dimension ref="A1:Z71"/>
  <sheetViews>
    <sheetView topLeftCell="D1" zoomScale="75" zoomScaleNormal="75" workbookViewId="0">
      <selection activeCell="M73" sqref="M73"/>
    </sheetView>
  </sheetViews>
  <sheetFormatPr defaultRowHeight="14" x14ac:dyDescent="0.3"/>
  <cols>
    <col min="4" max="6" width="13.33203125" style="2" bestFit="1" customWidth="1"/>
    <col min="7" max="7" width="14" style="2" bestFit="1" customWidth="1"/>
    <col min="8" max="8" width="8.83203125" style="2" bestFit="1" customWidth="1"/>
    <col min="9" max="9" width="11.25" style="2" bestFit="1" customWidth="1"/>
    <col min="10" max="14" width="8.83203125" style="2" bestFit="1" customWidth="1"/>
    <col min="18" max="18" width="17.9140625" bestFit="1" customWidth="1"/>
  </cols>
  <sheetData>
    <row r="1" spans="1:26" x14ac:dyDescent="0.3">
      <c r="A1" t="s">
        <v>0</v>
      </c>
      <c r="B1" t="s">
        <v>136</v>
      </c>
      <c r="C1" t="s">
        <v>1</v>
      </c>
      <c r="D1" s="2" t="s">
        <v>2</v>
      </c>
      <c r="E1" s="2" t="s">
        <v>3</v>
      </c>
      <c r="F1" s="2" t="s">
        <v>4</v>
      </c>
      <c r="G1" s="2" t="s">
        <v>53</v>
      </c>
      <c r="H1" s="2" t="s">
        <v>5</v>
      </c>
      <c r="I1" s="2" t="s">
        <v>6</v>
      </c>
      <c r="J1" s="2" t="s">
        <v>541</v>
      </c>
      <c r="K1" s="2" t="s">
        <v>542</v>
      </c>
      <c r="L1" s="2" t="s">
        <v>543</v>
      </c>
      <c r="M1" s="2" t="s">
        <v>544</v>
      </c>
      <c r="N1" s="2" t="s">
        <v>540</v>
      </c>
      <c r="R1" t="s">
        <v>567</v>
      </c>
    </row>
    <row r="2" spans="1:26" ht="14.5" thickBot="1" x14ac:dyDescent="0.35">
      <c r="A2">
        <v>2010</v>
      </c>
      <c r="B2" t="s">
        <v>224</v>
      </c>
      <c r="C2" t="s">
        <v>487</v>
      </c>
      <c r="D2" s="2">
        <v>40999891.115000002</v>
      </c>
      <c r="E2" s="2">
        <v>57050973.572999999</v>
      </c>
      <c r="F2" s="2">
        <v>98050864.687999994</v>
      </c>
      <c r="G2" s="2">
        <v>16051082.457999997</v>
      </c>
      <c r="H2" s="2">
        <v>4480.72</v>
      </c>
      <c r="I2" s="2">
        <v>36117.637000000002</v>
      </c>
      <c r="J2" s="2">
        <v>3.8</v>
      </c>
      <c r="K2" s="2">
        <v>2.6</v>
      </c>
      <c r="L2" s="2">
        <v>3</v>
      </c>
      <c r="M2" s="2">
        <v>3.8</v>
      </c>
      <c r="N2" s="2">
        <v>3.7</v>
      </c>
    </row>
    <row r="3" spans="1:26" x14ac:dyDescent="0.3">
      <c r="A3">
        <v>2010</v>
      </c>
      <c r="B3" t="s">
        <v>414</v>
      </c>
      <c r="C3" t="s">
        <v>487</v>
      </c>
      <c r="D3" s="2">
        <v>30503835.497000001</v>
      </c>
      <c r="E3" s="2">
        <v>19230982.559</v>
      </c>
      <c r="F3" s="2">
        <v>49734818.056000002</v>
      </c>
      <c r="G3" s="2">
        <v>-11272852.938000001</v>
      </c>
      <c r="H3" s="2">
        <v>807.53099999999995</v>
      </c>
      <c r="I3" s="2">
        <v>152149.10200000001</v>
      </c>
      <c r="J3" s="2">
        <v>3.5</v>
      </c>
      <c r="K3" s="2">
        <v>3.8</v>
      </c>
      <c r="L3" s="2">
        <v>3.1</v>
      </c>
      <c r="M3" s="2">
        <v>30</v>
      </c>
      <c r="N3" s="2">
        <v>3.1</v>
      </c>
      <c r="R3" s="6" t="s">
        <v>31</v>
      </c>
      <c r="S3" s="6"/>
    </row>
    <row r="4" spans="1:26" x14ac:dyDescent="0.3">
      <c r="A4">
        <v>2010</v>
      </c>
      <c r="B4" t="s">
        <v>417</v>
      </c>
      <c r="C4" t="s">
        <v>487</v>
      </c>
      <c r="D4" s="2">
        <v>853803.67500000005</v>
      </c>
      <c r="E4" s="2">
        <v>641310</v>
      </c>
      <c r="F4" s="2">
        <v>1495113.675</v>
      </c>
      <c r="G4" s="2">
        <v>-212493.67500000005</v>
      </c>
      <c r="H4" s="2">
        <v>1998.77</v>
      </c>
      <c r="I4" s="2">
        <v>727.64099999999996</v>
      </c>
      <c r="J4" s="2">
        <v>3.6</v>
      </c>
      <c r="K4" s="2">
        <v>2.8</v>
      </c>
      <c r="L4" s="2">
        <v>3</v>
      </c>
      <c r="M4" s="2">
        <v>3.2</v>
      </c>
      <c r="N4" s="2">
        <v>3.1</v>
      </c>
      <c r="R4" s="3" t="s">
        <v>32</v>
      </c>
      <c r="S4" s="3">
        <v>0.96351622102945778</v>
      </c>
    </row>
    <row r="5" spans="1:26" x14ac:dyDescent="0.3">
      <c r="A5">
        <v>2010</v>
      </c>
      <c r="B5" t="s">
        <v>437</v>
      </c>
      <c r="C5" t="s">
        <v>501</v>
      </c>
      <c r="D5" s="2">
        <v>350029386.92699999</v>
      </c>
      <c r="E5" s="2">
        <v>220408495.991</v>
      </c>
      <c r="F5" s="2">
        <v>570437882.91799998</v>
      </c>
      <c r="G5" s="2">
        <v>-129620890.93599999</v>
      </c>
      <c r="H5" s="2">
        <v>1422.93</v>
      </c>
      <c r="I5" s="2">
        <v>1230980.6910000001</v>
      </c>
      <c r="J5" s="2">
        <v>3.6</v>
      </c>
      <c r="K5" s="2">
        <v>3.5</v>
      </c>
      <c r="L5" s="2">
        <v>3.9</v>
      </c>
      <c r="M5" s="2">
        <v>3.4</v>
      </c>
      <c r="N5" s="2">
        <v>3.5</v>
      </c>
      <c r="R5" s="3" t="s">
        <v>33</v>
      </c>
      <c r="S5" s="3">
        <v>0.92836350818688684</v>
      </c>
    </row>
    <row r="6" spans="1:26" x14ac:dyDescent="0.3">
      <c r="A6">
        <v>2010</v>
      </c>
      <c r="B6" t="s">
        <v>448</v>
      </c>
      <c r="C6" t="s">
        <v>487</v>
      </c>
      <c r="D6" s="2">
        <v>5115880.4790000003</v>
      </c>
      <c r="E6" s="2">
        <v>874201.15</v>
      </c>
      <c r="F6" s="2">
        <v>5990081.6290000007</v>
      </c>
      <c r="G6" s="2">
        <v>-4241679.3289999999</v>
      </c>
      <c r="H6" s="2">
        <v>592.15200000000004</v>
      </c>
      <c r="I6" s="2">
        <v>27023.136999999999</v>
      </c>
      <c r="J6" s="2">
        <v>3</v>
      </c>
      <c r="K6" s="2">
        <v>3</v>
      </c>
      <c r="L6" s="2">
        <v>3.6</v>
      </c>
      <c r="M6" s="2">
        <v>2.9</v>
      </c>
      <c r="N6" s="2">
        <v>3.7</v>
      </c>
      <c r="R6" s="3" t="s">
        <v>34</v>
      </c>
      <c r="S6" s="3">
        <v>0.87985699179168808</v>
      </c>
    </row>
    <row r="7" spans="1:26" x14ac:dyDescent="0.3">
      <c r="A7">
        <v>2010</v>
      </c>
      <c r="B7" t="s">
        <v>451</v>
      </c>
      <c r="C7" t="s">
        <v>487</v>
      </c>
      <c r="D7" s="2">
        <v>37537025.236000001</v>
      </c>
      <c r="E7" s="2">
        <v>21413102.681000002</v>
      </c>
      <c r="F7" s="2">
        <v>58950127.917000003</v>
      </c>
      <c r="G7" s="2">
        <v>-16123922.555</v>
      </c>
      <c r="H7" s="2">
        <v>1031.6500000000001</v>
      </c>
      <c r="I7" s="2">
        <v>170560.182</v>
      </c>
      <c r="J7" s="2">
        <v>3.1</v>
      </c>
      <c r="K7" s="2">
        <v>3.2</v>
      </c>
      <c r="L7" s="2">
        <v>3</v>
      </c>
      <c r="M7" s="2">
        <v>3</v>
      </c>
      <c r="N7" s="2">
        <v>3.5</v>
      </c>
      <c r="R7" s="3" t="s">
        <v>35</v>
      </c>
      <c r="S7" s="3">
        <v>18050764.805537891</v>
      </c>
    </row>
    <row r="8" spans="1:26" ht="14.5" thickBot="1" x14ac:dyDescent="0.35">
      <c r="A8">
        <v>2010</v>
      </c>
      <c r="B8" t="s">
        <v>463</v>
      </c>
      <c r="C8" t="s">
        <v>487</v>
      </c>
      <c r="D8" s="2">
        <v>12353707.838</v>
      </c>
      <c r="E8" s="2">
        <v>8304051.8020000001</v>
      </c>
      <c r="F8" s="2">
        <v>20657759.640000001</v>
      </c>
      <c r="G8" s="2">
        <v>-4049656.0359999994</v>
      </c>
      <c r="H8" s="2">
        <v>2807.66</v>
      </c>
      <c r="I8" s="2">
        <v>20198.352999999999</v>
      </c>
      <c r="J8" s="2">
        <v>3.2</v>
      </c>
      <c r="K8" s="2">
        <v>3</v>
      </c>
      <c r="L8" s="2">
        <v>2.9</v>
      </c>
      <c r="M8" s="2">
        <v>3.5</v>
      </c>
      <c r="N8" s="2">
        <v>3.4</v>
      </c>
      <c r="R8" s="4" t="s">
        <v>36</v>
      </c>
      <c r="S8" s="4">
        <v>34</v>
      </c>
    </row>
    <row r="9" spans="1:26" x14ac:dyDescent="0.3">
      <c r="A9">
        <v>2012</v>
      </c>
      <c r="B9" t="s">
        <v>224</v>
      </c>
      <c r="C9" t="s">
        <v>487</v>
      </c>
      <c r="D9" s="2">
        <v>50369390.586000003</v>
      </c>
      <c r="E9" s="2">
        <v>71865748.994000003</v>
      </c>
      <c r="F9" s="2">
        <v>122235139.58000001</v>
      </c>
      <c r="G9" s="2">
        <v>21496358.408</v>
      </c>
      <c r="H9" s="2">
        <v>5574.51</v>
      </c>
      <c r="I9" s="2">
        <v>37565.847000000002</v>
      </c>
      <c r="J9" s="2">
        <v>4.2</v>
      </c>
      <c r="K9" s="2">
        <v>3.1</v>
      </c>
      <c r="L9" s="2">
        <v>3.5</v>
      </c>
      <c r="M9" s="2">
        <v>4</v>
      </c>
      <c r="N9" s="2">
        <v>3.7</v>
      </c>
    </row>
    <row r="10" spans="1:26" ht="14.5" thickBot="1" x14ac:dyDescent="0.35">
      <c r="A10">
        <v>2012</v>
      </c>
      <c r="B10" t="s">
        <v>414</v>
      </c>
      <c r="C10" t="s">
        <v>487</v>
      </c>
      <c r="D10" s="2">
        <v>36356219.409000002</v>
      </c>
      <c r="E10" s="2">
        <v>24513500.831999999</v>
      </c>
      <c r="F10" s="2">
        <v>60869720.240999997</v>
      </c>
      <c r="G10" s="2">
        <v>-11842718.577000003</v>
      </c>
      <c r="H10" s="2">
        <v>916.02499999999998</v>
      </c>
      <c r="I10" s="2">
        <v>155727.05300000001</v>
      </c>
      <c r="J10" s="2">
        <v>2.8</v>
      </c>
      <c r="K10" s="2">
        <v>2.5</v>
      </c>
      <c r="L10" s="2">
        <v>3.3</v>
      </c>
      <c r="M10" s="2">
        <v>3.5</v>
      </c>
      <c r="N10" s="2">
        <v>2.8</v>
      </c>
      <c r="R10" t="s">
        <v>37</v>
      </c>
    </row>
    <row r="11" spans="1:26" x14ac:dyDescent="0.3">
      <c r="A11">
        <v>2012</v>
      </c>
      <c r="B11" t="s">
        <v>437</v>
      </c>
      <c r="C11" t="s">
        <v>501</v>
      </c>
      <c r="D11" s="2">
        <v>488976378.49599999</v>
      </c>
      <c r="E11" s="2">
        <v>289564769.44700003</v>
      </c>
      <c r="F11" s="2">
        <v>778541147.94300008</v>
      </c>
      <c r="G11" s="2">
        <v>-199411609.04899997</v>
      </c>
      <c r="H11" s="2">
        <v>1481.56</v>
      </c>
      <c r="I11" s="2">
        <v>1263065.852</v>
      </c>
      <c r="J11" s="2">
        <v>3.5</v>
      </c>
      <c r="K11" s="2">
        <v>4.4000000000000004</v>
      </c>
      <c r="L11" s="2">
        <v>4</v>
      </c>
      <c r="M11" s="2">
        <v>4.7</v>
      </c>
      <c r="N11" s="2">
        <v>3.8</v>
      </c>
      <c r="R11" s="5"/>
      <c r="S11" s="5" t="s">
        <v>41</v>
      </c>
      <c r="T11" s="5" t="s">
        <v>42</v>
      </c>
      <c r="U11" s="5" t="s">
        <v>43</v>
      </c>
      <c r="V11" s="5" t="s">
        <v>44</v>
      </c>
      <c r="W11" s="5" t="s">
        <v>45</v>
      </c>
    </row>
    <row r="12" spans="1:26" x14ac:dyDescent="0.3">
      <c r="A12">
        <v>2012</v>
      </c>
      <c r="B12" t="s">
        <v>448</v>
      </c>
      <c r="C12" t="s">
        <v>487</v>
      </c>
      <c r="D12" s="2">
        <v>6017473.9309999999</v>
      </c>
      <c r="E12" s="2">
        <v>870663.03399999999</v>
      </c>
      <c r="F12" s="2">
        <v>6888136.9649999999</v>
      </c>
      <c r="G12" s="2">
        <v>-5146810.8969999999</v>
      </c>
      <c r="H12" s="2">
        <v>681.79200000000003</v>
      </c>
      <c r="I12" s="2">
        <v>27649.924999999999</v>
      </c>
      <c r="J12" s="2">
        <v>2.6</v>
      </c>
      <c r="K12" s="2">
        <v>1.1000000000000001</v>
      </c>
      <c r="L12" s="2">
        <v>2.7</v>
      </c>
      <c r="M12" s="2">
        <v>3.2</v>
      </c>
      <c r="N12" s="2">
        <v>2.9</v>
      </c>
      <c r="R12" s="3" t="s">
        <v>38</v>
      </c>
      <c r="S12" s="3">
        <v>6</v>
      </c>
      <c r="T12" s="3">
        <v>1.1823144516306074E+17</v>
      </c>
      <c r="U12" s="3">
        <v>1.9705240860510124E+16</v>
      </c>
      <c r="V12" s="3">
        <v>60.47704080076722</v>
      </c>
      <c r="W12" s="3">
        <v>2.1822099702389819E-14</v>
      </c>
    </row>
    <row r="13" spans="1:26" x14ac:dyDescent="0.3">
      <c r="A13">
        <v>2012</v>
      </c>
      <c r="B13" t="s">
        <v>451</v>
      </c>
      <c r="C13" t="s">
        <v>487</v>
      </c>
      <c r="D13" s="2">
        <v>43813262.457999997</v>
      </c>
      <c r="E13" s="2">
        <v>24613675.622000001</v>
      </c>
      <c r="F13" s="2">
        <v>68426938.079999998</v>
      </c>
      <c r="G13" s="2">
        <v>-19199586.835999995</v>
      </c>
      <c r="H13" s="2">
        <v>1254.17</v>
      </c>
      <c r="I13" s="2">
        <v>177911.533</v>
      </c>
      <c r="J13" s="2">
        <v>3.9</v>
      </c>
      <c r="K13" s="2">
        <v>2.6</v>
      </c>
      <c r="L13" s="2">
        <v>4.4000000000000004</v>
      </c>
      <c r="M13" s="2">
        <v>4.3</v>
      </c>
      <c r="N13" s="2">
        <v>3.4</v>
      </c>
      <c r="R13" s="3" t="s">
        <v>39</v>
      </c>
      <c r="S13" s="3">
        <v>28</v>
      </c>
      <c r="T13" s="3">
        <v>9123243081815668</v>
      </c>
      <c r="U13" s="3">
        <v>325830110064845.31</v>
      </c>
      <c r="V13" s="3"/>
      <c r="W13" s="3"/>
    </row>
    <row r="14" spans="1:26" ht="14.5" thickBot="1" x14ac:dyDescent="0.35">
      <c r="A14">
        <v>2012</v>
      </c>
      <c r="B14" t="s">
        <v>463</v>
      </c>
      <c r="C14" t="s">
        <v>487</v>
      </c>
      <c r="D14" s="2">
        <v>17884922.004999999</v>
      </c>
      <c r="E14" s="2">
        <v>9369784.0360000003</v>
      </c>
      <c r="F14" s="2">
        <v>27254706.041000001</v>
      </c>
      <c r="G14" s="2">
        <v>-8515137.9689999986</v>
      </c>
      <c r="H14" s="2">
        <v>3349.78</v>
      </c>
      <c r="I14" s="2">
        <v>20424.555</v>
      </c>
      <c r="J14" s="2">
        <v>4.5999999999999996</v>
      </c>
      <c r="K14" s="2">
        <v>3.8</v>
      </c>
      <c r="L14" s="2">
        <v>4.9000000000000004</v>
      </c>
      <c r="M14" s="2">
        <v>5</v>
      </c>
      <c r="N14" s="2">
        <v>4.8</v>
      </c>
      <c r="R14" s="4" t="s">
        <v>4</v>
      </c>
      <c r="S14" s="4">
        <v>34</v>
      </c>
      <c r="T14" s="4">
        <v>1.273546882448764E+17</v>
      </c>
      <c r="U14" s="4"/>
      <c r="V14" s="4"/>
      <c r="W14" s="4"/>
    </row>
    <row r="15" spans="1:26" ht="14.5" thickBot="1" x14ac:dyDescent="0.35">
      <c r="A15">
        <v>2014</v>
      </c>
      <c r="B15" t="s">
        <v>224</v>
      </c>
      <c r="C15" t="s">
        <v>487</v>
      </c>
      <c r="D15" s="2">
        <v>58618080.185000002</v>
      </c>
      <c r="E15" s="2">
        <v>60387689.303999998</v>
      </c>
      <c r="F15" s="2">
        <v>119005769.48899999</v>
      </c>
      <c r="G15" s="2">
        <v>1769609.1189999953</v>
      </c>
      <c r="H15" s="2">
        <v>5466.33</v>
      </c>
      <c r="I15" s="2">
        <v>39113.313000000002</v>
      </c>
      <c r="J15" s="2">
        <v>4.4000000000000004</v>
      </c>
      <c r="K15" s="2">
        <v>3.7</v>
      </c>
      <c r="L15" s="2">
        <v>4.4000000000000004</v>
      </c>
      <c r="M15" s="2">
        <v>4.0999999999999996</v>
      </c>
      <c r="N15" s="2">
        <v>3.9</v>
      </c>
    </row>
    <row r="16" spans="1:26" x14ac:dyDescent="0.3">
      <c r="A16">
        <v>2014</v>
      </c>
      <c r="B16" t="s">
        <v>414</v>
      </c>
      <c r="C16" t="s">
        <v>487</v>
      </c>
      <c r="D16" s="2">
        <v>40236142.314999998</v>
      </c>
      <c r="E16" s="2">
        <v>30102591.384</v>
      </c>
      <c r="F16" s="2">
        <v>70338733.699000001</v>
      </c>
      <c r="G16" s="2">
        <v>-10133550.930999998</v>
      </c>
      <c r="H16" s="2">
        <v>1163.04</v>
      </c>
      <c r="I16" s="2">
        <v>159405.27900000001</v>
      </c>
      <c r="J16" s="2">
        <v>2.9</v>
      </c>
      <c r="K16" s="2">
        <v>2.4</v>
      </c>
      <c r="L16" s="2">
        <v>3.7</v>
      </c>
      <c r="M16" s="2">
        <v>3</v>
      </c>
      <c r="N16" s="2">
        <v>2.8</v>
      </c>
      <c r="R16" s="5"/>
      <c r="S16" s="5" t="s">
        <v>46</v>
      </c>
      <c r="T16" s="5" t="s">
        <v>35</v>
      </c>
      <c r="U16" s="5" t="s">
        <v>47</v>
      </c>
      <c r="V16" s="5" t="s">
        <v>48</v>
      </c>
      <c r="W16" s="5" t="s">
        <v>49</v>
      </c>
      <c r="X16" s="5" t="s">
        <v>50</v>
      </c>
      <c r="Y16" s="5" t="s">
        <v>51</v>
      </c>
      <c r="Z16" s="5" t="s">
        <v>52</v>
      </c>
    </row>
    <row r="17" spans="1:26" x14ac:dyDescent="0.3">
      <c r="A17">
        <v>2014</v>
      </c>
      <c r="B17" t="s">
        <v>417</v>
      </c>
      <c r="C17" t="s">
        <v>487</v>
      </c>
      <c r="D17" s="2">
        <v>932368.85600000003</v>
      </c>
      <c r="E17" s="2">
        <v>578739.18200000003</v>
      </c>
      <c r="F17" s="2">
        <v>1511108.0380000002</v>
      </c>
      <c r="G17" s="2">
        <v>-353629.674</v>
      </c>
      <c r="H17" s="2">
        <v>2387.79</v>
      </c>
      <c r="I17" s="2">
        <v>776.44799999999998</v>
      </c>
      <c r="J17" s="2">
        <v>4.3</v>
      </c>
      <c r="K17" s="2">
        <v>0</v>
      </c>
      <c r="L17" s="2">
        <v>2.1</v>
      </c>
      <c r="M17" s="2">
        <v>3.5</v>
      </c>
      <c r="N17" s="2">
        <v>4.5999999999999996</v>
      </c>
      <c r="R17" s="3" t="s">
        <v>40</v>
      </c>
      <c r="S17" s="3">
        <v>0</v>
      </c>
      <c r="T17" s="3" t="e">
        <v>#N/A</v>
      </c>
      <c r="U17" s="3" t="e">
        <v>#N/A</v>
      </c>
      <c r="V17" s="3" t="e">
        <v>#N/A</v>
      </c>
      <c r="W17" s="3" t="e">
        <v>#N/A</v>
      </c>
      <c r="X17" s="3" t="e">
        <v>#N/A</v>
      </c>
      <c r="Y17" s="3" t="e">
        <v>#N/A</v>
      </c>
      <c r="Z17" s="3" t="e">
        <v>#N/A</v>
      </c>
    </row>
    <row r="18" spans="1:26" x14ac:dyDescent="0.3">
      <c r="A18">
        <v>2014</v>
      </c>
      <c r="B18" t="s">
        <v>437</v>
      </c>
      <c r="C18" t="s">
        <v>501</v>
      </c>
      <c r="D18" s="2">
        <v>459369463.60299999</v>
      </c>
      <c r="E18" s="2">
        <v>317544642.25700003</v>
      </c>
      <c r="F18" s="2">
        <v>776914105.86000001</v>
      </c>
      <c r="G18" s="2">
        <v>-141824821.34599996</v>
      </c>
      <c r="H18" s="2">
        <v>1610.36</v>
      </c>
      <c r="I18" s="2">
        <v>1293859.294</v>
      </c>
      <c r="J18" s="2">
        <v>3.8</v>
      </c>
      <c r="K18" s="2">
        <v>4.2</v>
      </c>
      <c r="L18" s="2">
        <v>4</v>
      </c>
      <c r="M18" s="2">
        <v>4.3</v>
      </c>
      <c r="N18" s="2">
        <v>3.7</v>
      </c>
      <c r="R18" s="3" t="s">
        <v>5</v>
      </c>
      <c r="S18" s="3">
        <v>2016.2815889260944</v>
      </c>
      <c r="T18" s="3">
        <v>3443.420577351485</v>
      </c>
      <c r="U18" s="3">
        <v>0.58554612880803603</v>
      </c>
      <c r="V18" s="3">
        <v>0.56287069203234386</v>
      </c>
      <c r="W18" s="3">
        <v>-5037.2457139253911</v>
      </c>
      <c r="X18" s="3">
        <v>9069.8088917775804</v>
      </c>
      <c r="Y18" s="3">
        <v>-5037.2457139253911</v>
      </c>
      <c r="Z18" s="3">
        <v>9069.8088917775804</v>
      </c>
    </row>
    <row r="19" spans="1:26" x14ac:dyDescent="0.3">
      <c r="A19">
        <v>2014</v>
      </c>
      <c r="B19" t="s">
        <v>448</v>
      </c>
      <c r="C19" t="s">
        <v>487</v>
      </c>
      <c r="D19" s="2">
        <v>7590089.8909999998</v>
      </c>
      <c r="E19" s="2">
        <v>900858.62699999998</v>
      </c>
      <c r="F19" s="2">
        <v>8490948.5179999992</v>
      </c>
      <c r="G19" s="2">
        <v>-6689231.2639999995</v>
      </c>
      <c r="H19" s="2">
        <v>705.94</v>
      </c>
      <c r="I19" s="2">
        <v>28323.241000000002</v>
      </c>
      <c r="J19" s="2">
        <v>2.9</v>
      </c>
      <c r="K19" s="2">
        <v>0</v>
      </c>
      <c r="L19" s="2">
        <v>2.2000000000000002</v>
      </c>
      <c r="M19" s="2">
        <v>2.9</v>
      </c>
      <c r="N19" s="2">
        <v>2.9</v>
      </c>
      <c r="R19" s="3" t="s">
        <v>6</v>
      </c>
      <c r="S19" s="3">
        <v>-113.69846575046773</v>
      </c>
      <c r="T19" s="3">
        <v>9.831139935008844</v>
      </c>
      <c r="U19" s="3">
        <v>-11.565135528748371</v>
      </c>
      <c r="V19" s="7">
        <v>3.5406212250669154E-12</v>
      </c>
      <c r="W19" s="3">
        <v>-133.83664300532828</v>
      </c>
      <c r="X19" s="3">
        <v>-93.560288495607182</v>
      </c>
      <c r="Y19" s="3">
        <v>-133.83664300532828</v>
      </c>
      <c r="Z19" s="3">
        <v>-93.560288495607182</v>
      </c>
    </row>
    <row r="20" spans="1:26" x14ac:dyDescent="0.3">
      <c r="A20">
        <v>2014</v>
      </c>
      <c r="B20" t="s">
        <v>451</v>
      </c>
      <c r="C20" t="s">
        <v>487</v>
      </c>
      <c r="D20" s="2">
        <v>47544888.942000002</v>
      </c>
      <c r="E20" s="2">
        <v>24722182.149</v>
      </c>
      <c r="F20" s="2">
        <v>72267071.091000006</v>
      </c>
      <c r="G20" s="2">
        <v>-22822706.793000001</v>
      </c>
      <c r="H20" s="2">
        <v>1312.43</v>
      </c>
      <c r="I20" s="2">
        <v>185546.25700000001</v>
      </c>
      <c r="J20" s="2">
        <v>6</v>
      </c>
      <c r="K20" s="2">
        <v>0</v>
      </c>
      <c r="L20" s="2">
        <v>5.2</v>
      </c>
      <c r="M20" s="2">
        <v>5.0999999999999996</v>
      </c>
      <c r="N20" s="2">
        <v>5.4</v>
      </c>
      <c r="R20" s="3" t="s">
        <v>541</v>
      </c>
      <c r="S20" s="3">
        <v>-1016156.668490308</v>
      </c>
      <c r="T20" s="3">
        <v>6419707.5381738869</v>
      </c>
      <c r="U20" s="3">
        <v>-0.15828706564089959</v>
      </c>
      <c r="V20" s="3">
        <v>0.87536668795189743</v>
      </c>
      <c r="W20" s="3">
        <v>-14166331.437922465</v>
      </c>
      <c r="X20" s="3">
        <v>12134018.10094185</v>
      </c>
      <c r="Y20" s="3">
        <v>-14166331.437922465</v>
      </c>
      <c r="Z20" s="3">
        <v>12134018.10094185</v>
      </c>
    </row>
    <row r="21" spans="1:26" x14ac:dyDescent="0.3">
      <c r="A21">
        <v>2014</v>
      </c>
      <c r="B21" t="s">
        <v>463</v>
      </c>
      <c r="C21" t="s">
        <v>487</v>
      </c>
      <c r="D21" s="2">
        <v>19244461.188000001</v>
      </c>
      <c r="E21" s="2">
        <v>11295485.897</v>
      </c>
      <c r="F21" s="2">
        <v>30539947.085000001</v>
      </c>
      <c r="G21" s="2">
        <v>-7948975.2910000011</v>
      </c>
      <c r="H21" s="2">
        <v>3818.4</v>
      </c>
      <c r="I21" s="2">
        <v>20623.563999999998</v>
      </c>
      <c r="J21" s="2">
        <v>5.0999999999999996</v>
      </c>
      <c r="K21" s="2">
        <v>3.7</v>
      </c>
      <c r="L21" s="2">
        <v>4.2</v>
      </c>
      <c r="M21" s="2">
        <v>4.8</v>
      </c>
      <c r="N21" s="2">
        <v>5</v>
      </c>
      <c r="R21" s="3" t="s">
        <v>542</v>
      </c>
      <c r="S21" s="3">
        <v>-691965.54767011746</v>
      </c>
      <c r="T21" s="3">
        <v>4752352.8127354905</v>
      </c>
      <c r="U21" s="3">
        <v>-0.14560483510731115</v>
      </c>
      <c r="V21" s="3">
        <v>0.88527650531552726</v>
      </c>
      <c r="W21" s="3">
        <v>-10426718.989608213</v>
      </c>
      <c r="X21" s="3">
        <v>9042787.89426798</v>
      </c>
      <c r="Y21" s="3">
        <v>-10426718.989608213</v>
      </c>
      <c r="Z21" s="3">
        <v>9042787.89426798</v>
      </c>
    </row>
    <row r="22" spans="1:26" x14ac:dyDescent="0.3">
      <c r="A22">
        <v>2016</v>
      </c>
      <c r="B22" t="s">
        <v>224</v>
      </c>
      <c r="C22" t="s">
        <v>487</v>
      </c>
      <c r="D22" s="2">
        <v>47090683.586000003</v>
      </c>
      <c r="E22" s="2">
        <v>29992101.469999999</v>
      </c>
      <c r="F22" s="2">
        <v>77082785.055999994</v>
      </c>
      <c r="G22" s="2">
        <v>-17098582.116000004</v>
      </c>
      <c r="H22" s="2">
        <v>3921.29</v>
      </c>
      <c r="I22" s="2">
        <v>40606.052000000003</v>
      </c>
      <c r="J22" s="2">
        <v>3.2</v>
      </c>
      <c r="K22" s="2">
        <v>3</v>
      </c>
      <c r="L22" s="2">
        <v>3.2</v>
      </c>
      <c r="M22" s="2">
        <v>3.2</v>
      </c>
      <c r="N22" s="2">
        <v>3.3</v>
      </c>
      <c r="R22" s="3" t="s">
        <v>543</v>
      </c>
      <c r="S22" s="3">
        <v>-281174.63433510641</v>
      </c>
      <c r="T22" s="3">
        <v>7500990.9152135113</v>
      </c>
      <c r="U22" s="3">
        <v>-3.7484998650622006E-2</v>
      </c>
      <c r="V22" s="3">
        <v>0.97036428375334505</v>
      </c>
      <c r="W22" s="3">
        <v>-15646257.995599709</v>
      </c>
      <c r="X22" s="3">
        <v>15083908.726929497</v>
      </c>
      <c r="Y22" s="3">
        <v>-15646257.995599709</v>
      </c>
      <c r="Z22" s="3">
        <v>15083908.726929497</v>
      </c>
    </row>
    <row r="23" spans="1:26" ht="14.5" thickBot="1" x14ac:dyDescent="0.35">
      <c r="A23">
        <v>2016</v>
      </c>
      <c r="B23" t="s">
        <v>414</v>
      </c>
      <c r="C23" t="s">
        <v>487</v>
      </c>
      <c r="D23" s="2">
        <v>44832100</v>
      </c>
      <c r="E23" s="2">
        <v>34199779.104999997</v>
      </c>
      <c r="F23" s="2">
        <v>79031879.104999989</v>
      </c>
      <c r="G23" s="2">
        <v>-10632320.895000003</v>
      </c>
      <c r="H23" s="2">
        <v>1458.85</v>
      </c>
      <c r="I23" s="2">
        <v>162951.56</v>
      </c>
      <c r="J23" s="2">
        <v>2.9</v>
      </c>
      <c r="K23" s="2">
        <v>2.7</v>
      </c>
      <c r="L23" s="2">
        <v>3.5</v>
      </c>
      <c r="M23" s="2">
        <v>3.2</v>
      </c>
      <c r="N23" s="2">
        <v>2.8</v>
      </c>
      <c r="R23" s="4" t="s">
        <v>544</v>
      </c>
      <c r="S23" s="4">
        <v>308835.24831815885</v>
      </c>
      <c r="T23" s="4">
        <v>826614.58896036132</v>
      </c>
      <c r="U23" s="4">
        <v>0.37361456287213973</v>
      </c>
      <c r="V23" s="4">
        <v>0.71150513895990952</v>
      </c>
      <c r="W23" s="4">
        <v>-1384407.9792203859</v>
      </c>
      <c r="X23" s="4">
        <v>2002078.4758567035</v>
      </c>
      <c r="Y23" s="4">
        <v>-1384407.9792203859</v>
      </c>
      <c r="Z23" s="4">
        <v>2002078.4758567035</v>
      </c>
    </row>
    <row r="24" spans="1:26" x14ac:dyDescent="0.3">
      <c r="A24">
        <v>2016</v>
      </c>
      <c r="B24" t="s">
        <v>417</v>
      </c>
      <c r="C24" t="s">
        <v>487</v>
      </c>
      <c r="D24" s="2">
        <v>1002759.017</v>
      </c>
      <c r="E24" s="2">
        <v>520804.18599999999</v>
      </c>
      <c r="F24" s="2">
        <v>1523563.203</v>
      </c>
      <c r="G24" s="2">
        <v>-481954.83100000001</v>
      </c>
      <c r="H24" s="2">
        <v>2675.39</v>
      </c>
      <c r="I24" s="2">
        <v>797.76499999999999</v>
      </c>
      <c r="J24" s="2">
        <v>3.8</v>
      </c>
      <c r="K24" s="2">
        <v>0</v>
      </c>
      <c r="L24" s="2">
        <v>1.9</v>
      </c>
      <c r="M24" s="2">
        <v>3.7</v>
      </c>
      <c r="N24" s="2">
        <v>3.9</v>
      </c>
    </row>
    <row r="25" spans="1:26" x14ac:dyDescent="0.3">
      <c r="A25">
        <v>2016</v>
      </c>
      <c r="B25" t="s">
        <v>437</v>
      </c>
      <c r="C25" t="s">
        <v>501</v>
      </c>
      <c r="D25" s="2">
        <v>356704792.10699999</v>
      </c>
      <c r="E25" s="2">
        <v>260326912.33500001</v>
      </c>
      <c r="F25" s="2">
        <v>617031704.44200003</v>
      </c>
      <c r="G25" s="2">
        <v>-96377879.771999985</v>
      </c>
      <c r="H25" s="2">
        <v>1761.63</v>
      </c>
      <c r="I25" s="2">
        <v>1324171.3540000001</v>
      </c>
      <c r="J25" s="2">
        <v>4.4000000000000004</v>
      </c>
      <c r="K25" s="2">
        <v>4.5</v>
      </c>
      <c r="L25" s="2">
        <v>4.5</v>
      </c>
      <c r="M25" s="2">
        <v>4.5</v>
      </c>
      <c r="N25" s="2">
        <v>4.5</v>
      </c>
      <c r="R25" t="s">
        <v>545</v>
      </c>
    </row>
    <row r="26" spans="1:26" ht="14.5" thickBot="1" x14ac:dyDescent="0.35">
      <c r="A26">
        <v>2016</v>
      </c>
      <c r="B26" t="s">
        <v>448</v>
      </c>
      <c r="C26" t="s">
        <v>487</v>
      </c>
      <c r="D26" s="2">
        <v>8878502.2249999996</v>
      </c>
      <c r="E26" s="2">
        <v>728846.44</v>
      </c>
      <c r="F26" s="2">
        <v>9607348.6649999991</v>
      </c>
      <c r="G26" s="2">
        <v>-8149655.7850000001</v>
      </c>
      <c r="H26" s="2">
        <v>730.98400000000004</v>
      </c>
      <c r="I26" s="2">
        <v>28982.771000000001</v>
      </c>
      <c r="J26" s="2">
        <v>2.8</v>
      </c>
      <c r="K26" s="2">
        <v>0</v>
      </c>
      <c r="L26" s="2">
        <v>1.3</v>
      </c>
      <c r="M26" s="2">
        <v>2.6</v>
      </c>
      <c r="N26" s="2">
        <v>2.6</v>
      </c>
    </row>
    <row r="27" spans="1:26" x14ac:dyDescent="0.3">
      <c r="A27">
        <v>2016</v>
      </c>
      <c r="B27" t="s">
        <v>451</v>
      </c>
      <c r="C27" t="s">
        <v>487</v>
      </c>
      <c r="D27" s="2">
        <v>46998269.104999997</v>
      </c>
      <c r="E27" s="2">
        <v>20533792.833000001</v>
      </c>
      <c r="F27" s="2">
        <v>67532061.937999994</v>
      </c>
      <c r="G27" s="2">
        <v>-26464476.271999996</v>
      </c>
      <c r="H27" s="2">
        <v>1439.63</v>
      </c>
      <c r="I27" s="2">
        <v>193203.476</v>
      </c>
      <c r="J27" s="2">
        <v>3.8</v>
      </c>
      <c r="K27" s="2">
        <v>3.1</v>
      </c>
      <c r="L27" s="2">
        <v>3.7</v>
      </c>
      <c r="M27" s="2">
        <v>4</v>
      </c>
      <c r="N27" s="2">
        <v>3.5</v>
      </c>
      <c r="R27" s="6" t="s">
        <v>31</v>
      </c>
      <c r="S27" s="6"/>
    </row>
    <row r="28" spans="1:26" x14ac:dyDescent="0.3">
      <c r="A28">
        <v>2016</v>
      </c>
      <c r="B28" t="s">
        <v>463</v>
      </c>
      <c r="C28" t="s">
        <v>487</v>
      </c>
      <c r="D28" s="2">
        <v>19500757.048999999</v>
      </c>
      <c r="E28" s="2">
        <v>10545893.296</v>
      </c>
      <c r="F28" s="2">
        <v>30046650.344999999</v>
      </c>
      <c r="G28" s="2">
        <v>-8954863.7529999986</v>
      </c>
      <c r="H28" s="2">
        <v>3856.82</v>
      </c>
      <c r="I28" s="2">
        <v>20798.491999999998</v>
      </c>
      <c r="J28" s="2">
        <v>4.7</v>
      </c>
      <c r="K28" s="2">
        <v>3.6</v>
      </c>
      <c r="L28" s="2">
        <v>4.3</v>
      </c>
      <c r="M28" s="2">
        <v>4.5999999999999996</v>
      </c>
      <c r="N28" s="2">
        <v>4.4000000000000004</v>
      </c>
      <c r="R28" s="3" t="s">
        <v>32</v>
      </c>
      <c r="S28" s="3">
        <v>0.98980722826069889</v>
      </c>
    </row>
    <row r="29" spans="1:26" x14ac:dyDescent="0.3">
      <c r="A29">
        <v>2018</v>
      </c>
      <c r="B29" t="s">
        <v>224</v>
      </c>
      <c r="C29" t="s">
        <v>487</v>
      </c>
      <c r="D29" s="2">
        <v>46995504.441</v>
      </c>
      <c r="E29" s="2">
        <v>40883054.384999998</v>
      </c>
      <c r="F29" s="2">
        <v>87878558.826000005</v>
      </c>
      <c r="G29" s="2">
        <v>-6112450.0560000017</v>
      </c>
      <c r="H29" s="2">
        <v>4237.5</v>
      </c>
      <c r="I29" s="2">
        <v>42008.053999999996</v>
      </c>
      <c r="J29" s="2">
        <v>3.4</v>
      </c>
      <c r="K29" s="2">
        <v>3.6</v>
      </c>
      <c r="L29" s="2">
        <v>3.6</v>
      </c>
      <c r="M29" s="2">
        <v>3.1</v>
      </c>
      <c r="N29" s="2">
        <v>3.4</v>
      </c>
      <c r="R29" s="3" t="s">
        <v>33</v>
      </c>
      <c r="S29" s="3">
        <v>0.97971834911712719</v>
      </c>
    </row>
    <row r="30" spans="1:26" x14ac:dyDescent="0.3">
      <c r="A30">
        <v>2018</v>
      </c>
      <c r="B30" t="s">
        <v>414</v>
      </c>
      <c r="C30" t="s">
        <v>487</v>
      </c>
      <c r="D30" s="2">
        <v>61500000</v>
      </c>
      <c r="E30" s="2">
        <v>38470731.876000002</v>
      </c>
      <c r="F30" s="2">
        <v>99970731.876000002</v>
      </c>
      <c r="G30" s="2">
        <v>-23029268.123999998</v>
      </c>
      <c r="H30" s="2">
        <v>1744.51</v>
      </c>
      <c r="I30" s="2">
        <v>166368.149</v>
      </c>
      <c r="J30" s="2">
        <v>3.1</v>
      </c>
      <c r="K30" s="2">
        <v>2.9</v>
      </c>
      <c r="L30" s="2">
        <v>3.6</v>
      </c>
      <c r="M30" s="2">
        <v>3.3</v>
      </c>
      <c r="N30" s="2">
        <v>2.9</v>
      </c>
      <c r="R30" s="3" t="s">
        <v>34</v>
      </c>
      <c r="S30" s="3">
        <v>0.94038234003089982</v>
      </c>
    </row>
    <row r="31" spans="1:26" x14ac:dyDescent="0.3">
      <c r="A31">
        <v>2018</v>
      </c>
      <c r="B31" t="s">
        <v>417</v>
      </c>
      <c r="C31" t="s">
        <v>487</v>
      </c>
      <c r="D31" s="2">
        <v>1020313.409</v>
      </c>
      <c r="E31" s="2">
        <v>615386.04299999995</v>
      </c>
      <c r="F31" s="2">
        <v>1635699.452</v>
      </c>
      <c r="G31" s="2">
        <v>-404927.36600000004</v>
      </c>
      <c r="H31" s="2">
        <v>3215.48</v>
      </c>
      <c r="I31" s="2">
        <v>817.05399999999997</v>
      </c>
      <c r="J31" s="2">
        <v>4.0999999999999996</v>
      </c>
      <c r="K31" s="2">
        <v>0</v>
      </c>
      <c r="L31" s="2">
        <v>2</v>
      </c>
      <c r="M31" s="2">
        <v>4.0999999999999996</v>
      </c>
      <c r="N31" s="2">
        <v>4.3</v>
      </c>
      <c r="R31" s="3" t="s">
        <v>35</v>
      </c>
      <c r="S31" s="3">
        <v>26858923.754517563</v>
      </c>
    </row>
    <row r="32" spans="1:26" ht="14.5" thickBot="1" x14ac:dyDescent="0.35">
      <c r="A32">
        <v>2018</v>
      </c>
      <c r="B32" t="s">
        <v>437</v>
      </c>
      <c r="C32" t="s">
        <v>501</v>
      </c>
      <c r="D32" s="2">
        <v>510664650</v>
      </c>
      <c r="E32" s="2">
        <v>322291568.43099999</v>
      </c>
      <c r="F32" s="2">
        <v>832956218.43099999</v>
      </c>
      <c r="G32" s="2">
        <v>-188373081.56900001</v>
      </c>
      <c r="H32" s="2">
        <v>2036.2</v>
      </c>
      <c r="I32" s="2">
        <v>1354051.8540000001</v>
      </c>
      <c r="J32" s="2">
        <v>4.3</v>
      </c>
      <c r="K32" s="2">
        <v>4.4000000000000004</v>
      </c>
      <c r="L32" s="2">
        <v>4.5999999999999996</v>
      </c>
      <c r="M32" s="2">
        <v>4.5999999999999996</v>
      </c>
      <c r="N32" s="2">
        <v>4.5999999999999996</v>
      </c>
      <c r="R32" s="4" t="s">
        <v>36</v>
      </c>
      <c r="S32" s="4">
        <v>34</v>
      </c>
    </row>
    <row r="33" spans="1:26" x14ac:dyDescent="0.3">
      <c r="A33">
        <v>2018</v>
      </c>
      <c r="B33" t="s">
        <v>448</v>
      </c>
      <c r="C33" t="s">
        <v>487</v>
      </c>
      <c r="D33" s="2">
        <v>13065198.523</v>
      </c>
      <c r="E33" s="2">
        <v>838312.51</v>
      </c>
      <c r="F33" s="2">
        <v>13903511.033</v>
      </c>
      <c r="G33" s="2">
        <v>-12226886.013</v>
      </c>
      <c r="H33" s="2">
        <v>972.38300000000004</v>
      </c>
      <c r="I33" s="2">
        <v>29624.035</v>
      </c>
      <c r="J33" s="2">
        <v>2.8</v>
      </c>
      <c r="K33" s="2">
        <v>0</v>
      </c>
      <c r="L33" s="2">
        <v>1.6</v>
      </c>
      <c r="M33" s="2">
        <v>2.5</v>
      </c>
      <c r="N33" s="2">
        <v>2.9</v>
      </c>
    </row>
    <row r="34" spans="1:26" ht="14.5" thickBot="1" x14ac:dyDescent="0.35">
      <c r="A34">
        <v>2018</v>
      </c>
      <c r="B34" t="s">
        <v>451</v>
      </c>
      <c r="C34" t="s">
        <v>487</v>
      </c>
      <c r="D34" s="2">
        <v>60162862.446000002</v>
      </c>
      <c r="E34" s="2">
        <v>23630892.98</v>
      </c>
      <c r="F34" s="2">
        <v>83793755.425999999</v>
      </c>
      <c r="G34" s="2">
        <v>-36531969.466000006</v>
      </c>
      <c r="H34" s="2">
        <v>1555.38</v>
      </c>
      <c r="I34" s="2">
        <v>200813.818</v>
      </c>
      <c r="J34" s="2">
        <v>3.9</v>
      </c>
      <c r="K34" s="2">
        <v>3.3</v>
      </c>
      <c r="L34" s="2">
        <v>4</v>
      </c>
      <c r="M34" s="2">
        <v>4</v>
      </c>
      <c r="N34" s="2">
        <v>3.8</v>
      </c>
      <c r="R34" t="s">
        <v>37</v>
      </c>
    </row>
    <row r="35" spans="1:26" x14ac:dyDescent="0.3">
      <c r="A35">
        <v>2018</v>
      </c>
      <c r="B35" t="s">
        <v>463</v>
      </c>
      <c r="C35" t="s">
        <v>487</v>
      </c>
      <c r="D35" s="2">
        <v>22896336.756000001</v>
      </c>
      <c r="E35" s="2">
        <v>12298716.397</v>
      </c>
      <c r="F35" s="2">
        <v>35195053.152999997</v>
      </c>
      <c r="G35" s="2">
        <v>-10597620.359000001</v>
      </c>
      <c r="H35" s="2">
        <v>4067.85</v>
      </c>
      <c r="I35" s="2">
        <v>20950.041000000001</v>
      </c>
      <c r="J35" s="2">
        <v>4.2</v>
      </c>
      <c r="K35" s="2">
        <v>3.2</v>
      </c>
      <c r="L35" s="2">
        <v>4.5</v>
      </c>
      <c r="M35" s="2">
        <v>4.2</v>
      </c>
      <c r="N35" s="2">
        <v>3.9</v>
      </c>
      <c r="R35" s="5"/>
      <c r="S35" s="5" t="s">
        <v>41</v>
      </c>
      <c r="T35" s="5" t="s">
        <v>42</v>
      </c>
      <c r="U35" s="5" t="s">
        <v>43</v>
      </c>
      <c r="V35" s="5" t="s">
        <v>44</v>
      </c>
      <c r="W35" s="5" t="s">
        <v>45</v>
      </c>
    </row>
    <row r="36" spans="1:26" x14ac:dyDescent="0.3">
      <c r="R36" s="3" t="s">
        <v>38</v>
      </c>
      <c r="S36" s="3">
        <v>6</v>
      </c>
      <c r="T36" s="3">
        <v>9.7573792020089395E+17</v>
      </c>
      <c r="U36" s="3">
        <v>1.6262298670014899E+17</v>
      </c>
      <c r="V36" s="3">
        <v>225.42637130232458</v>
      </c>
      <c r="W36" s="3">
        <v>9.3673681467756113E-22</v>
      </c>
    </row>
    <row r="37" spans="1:26" x14ac:dyDescent="0.3">
      <c r="R37" s="3" t="s">
        <v>39</v>
      </c>
      <c r="S37" s="3">
        <v>28</v>
      </c>
      <c r="T37" s="3">
        <v>2.0199249987027656E+16</v>
      </c>
      <c r="U37" s="3">
        <v>721401785250987.75</v>
      </c>
      <c r="V37" s="3"/>
      <c r="W37" s="3"/>
    </row>
    <row r="38" spans="1:26" ht="14.5" thickBot="1" x14ac:dyDescent="0.35">
      <c r="R38" s="4" t="s">
        <v>4</v>
      </c>
      <c r="S38" s="4">
        <v>34</v>
      </c>
      <c r="T38" s="4">
        <v>9.9593717018792166E+17</v>
      </c>
      <c r="U38" s="4"/>
      <c r="V38" s="4"/>
      <c r="W38" s="4"/>
    </row>
    <row r="39" spans="1:26" ht="14.5" thickBot="1" x14ac:dyDescent="0.35"/>
    <row r="40" spans="1:26" x14ac:dyDescent="0.3">
      <c r="R40" s="5"/>
      <c r="S40" s="5" t="s">
        <v>46</v>
      </c>
      <c r="T40" s="5" t="s">
        <v>35</v>
      </c>
      <c r="U40" s="5" t="s">
        <v>47</v>
      </c>
      <c r="V40" s="5" t="s">
        <v>48</v>
      </c>
      <c r="W40" s="5" t="s">
        <v>49</v>
      </c>
      <c r="X40" s="5" t="s">
        <v>50</v>
      </c>
      <c r="Y40" s="5" t="s">
        <v>51</v>
      </c>
      <c r="Z40" s="5" t="s">
        <v>52</v>
      </c>
    </row>
    <row r="41" spans="1:26" x14ac:dyDescent="0.3">
      <c r="R41" s="3" t="s">
        <v>40</v>
      </c>
      <c r="S41" s="3">
        <v>0</v>
      </c>
      <c r="T41" s="3" t="e">
        <v>#N/A</v>
      </c>
      <c r="U41" s="3" t="e">
        <v>#N/A</v>
      </c>
      <c r="V41" s="3" t="e">
        <v>#N/A</v>
      </c>
      <c r="W41" s="3" t="e">
        <v>#N/A</v>
      </c>
      <c r="X41" s="3" t="e">
        <v>#N/A</v>
      </c>
      <c r="Y41" s="3" t="e">
        <v>#N/A</v>
      </c>
      <c r="Z41" s="3" t="e">
        <v>#N/A</v>
      </c>
    </row>
    <row r="42" spans="1:26" x14ac:dyDescent="0.3">
      <c r="R42" s="3" t="s">
        <v>5</v>
      </c>
      <c r="S42" s="3">
        <v>14043.009062795976</v>
      </c>
      <c r="T42" s="3">
        <v>5123.6926378568705</v>
      </c>
      <c r="U42" s="3">
        <v>2.7407984934611265</v>
      </c>
      <c r="V42" s="7">
        <v>1.0552098668901494E-2</v>
      </c>
      <c r="W42" s="3">
        <v>3547.6004710462475</v>
      </c>
      <c r="X42" s="3">
        <v>24538.417654545705</v>
      </c>
      <c r="Y42" s="3">
        <v>3547.6004710462475</v>
      </c>
      <c r="Z42" s="3">
        <v>24538.417654545705</v>
      </c>
    </row>
    <row r="43" spans="1:26" x14ac:dyDescent="0.3">
      <c r="R43" s="3" t="s">
        <v>6</v>
      </c>
      <c r="S43" s="3">
        <v>343.34701115484467</v>
      </c>
      <c r="T43" s="3">
        <v>14.628401664919195</v>
      </c>
      <c r="U43" s="3">
        <v>23.471259473154564</v>
      </c>
      <c r="V43" s="7">
        <v>5.8651514470742437E-20</v>
      </c>
      <c r="W43" s="3">
        <v>313.38208871137476</v>
      </c>
      <c r="X43" s="3">
        <v>373.31193359831457</v>
      </c>
      <c r="Y43" s="3">
        <v>313.38208871137476</v>
      </c>
      <c r="Z43" s="3">
        <v>373.31193359831457</v>
      </c>
    </row>
    <row r="44" spans="1:26" x14ac:dyDescent="0.3">
      <c r="R44" s="3" t="s">
        <v>541</v>
      </c>
      <c r="S44" s="3">
        <v>-10367652.884781748</v>
      </c>
      <c r="T44" s="3">
        <v>9552306.3510979041</v>
      </c>
      <c r="U44" s="3">
        <v>-1.0853559866817013</v>
      </c>
      <c r="V44" s="3">
        <v>0.28702062843753262</v>
      </c>
      <c r="W44" s="3">
        <v>-29934665.434986766</v>
      </c>
      <c r="X44" s="3">
        <v>9199359.6654232703</v>
      </c>
      <c r="Y44" s="3">
        <v>-29934665.434986766</v>
      </c>
      <c r="Z44" s="3">
        <v>9199359.6654232703</v>
      </c>
    </row>
    <row r="45" spans="1:26" x14ac:dyDescent="0.3">
      <c r="R45" s="3" t="s">
        <v>542</v>
      </c>
      <c r="S45" s="3">
        <v>-2602414.5117444429</v>
      </c>
      <c r="T45" s="3">
        <v>7071339.2605209341</v>
      </c>
      <c r="U45" s="3">
        <v>-0.36802286184650224</v>
      </c>
      <c r="V45" s="3">
        <v>0.71562380740919407</v>
      </c>
      <c r="W45" s="3">
        <v>-17087396.355052628</v>
      </c>
      <c r="X45" s="3">
        <v>11882567.331563741</v>
      </c>
      <c r="Y45" s="3">
        <v>-17087396.355052628</v>
      </c>
      <c r="Z45" s="3">
        <v>11882567.331563741</v>
      </c>
    </row>
    <row r="46" spans="1:26" x14ac:dyDescent="0.3">
      <c r="R46" s="3" t="s">
        <v>543</v>
      </c>
      <c r="S46" s="3">
        <v>3934888.3647009619</v>
      </c>
      <c r="T46" s="3">
        <v>11161219.219544591</v>
      </c>
      <c r="U46" s="3">
        <v>0.35255004738286255</v>
      </c>
      <c r="V46" s="3">
        <v>0.72706582048501978</v>
      </c>
      <c r="W46" s="3">
        <v>-18927832.795756523</v>
      </c>
      <c r="X46" s="3">
        <v>26797609.525158446</v>
      </c>
      <c r="Y46" s="3">
        <v>-18927832.795756523</v>
      </c>
      <c r="Z46" s="3">
        <v>26797609.525158446</v>
      </c>
    </row>
    <row r="47" spans="1:26" ht="14.5" thickBot="1" x14ac:dyDescent="0.35">
      <c r="R47" s="4" t="s">
        <v>544</v>
      </c>
      <c r="S47" s="4">
        <v>136482.22474732585</v>
      </c>
      <c r="T47" s="4">
        <v>1229974.378284889</v>
      </c>
      <c r="U47" s="4">
        <v>0.1109634697737692</v>
      </c>
      <c r="V47" s="4">
        <v>0.91243690112977482</v>
      </c>
      <c r="W47" s="4">
        <v>-2383006.0759566068</v>
      </c>
      <c r="X47" s="4">
        <v>2655970.5254512583</v>
      </c>
      <c r="Y47" s="4">
        <v>-2383006.0759566068</v>
      </c>
      <c r="Z47" s="4">
        <v>2655970.5254512583</v>
      </c>
    </row>
    <row r="49" spans="18:26" x14ac:dyDescent="0.3">
      <c r="R49" t="s">
        <v>546</v>
      </c>
    </row>
    <row r="50" spans="18:26" ht="14.5" thickBot="1" x14ac:dyDescent="0.35"/>
    <row r="51" spans="18:26" x14ac:dyDescent="0.3">
      <c r="R51" s="6" t="s">
        <v>31</v>
      </c>
      <c r="S51" s="6"/>
    </row>
    <row r="52" spans="18:26" x14ac:dyDescent="0.3">
      <c r="R52" s="3" t="s">
        <v>32</v>
      </c>
      <c r="S52" s="3">
        <v>0.99177114186163928</v>
      </c>
    </row>
    <row r="53" spans="18:26" x14ac:dyDescent="0.3">
      <c r="R53" s="3" t="s">
        <v>33</v>
      </c>
      <c r="S53" s="3">
        <v>0.98360999782953973</v>
      </c>
    </row>
    <row r="54" spans="18:26" x14ac:dyDescent="0.3">
      <c r="R54" s="3" t="s">
        <v>34</v>
      </c>
      <c r="S54" s="3">
        <v>0.94496892601338622</v>
      </c>
    </row>
    <row r="55" spans="18:26" x14ac:dyDescent="0.3">
      <c r="R55" s="3" t="s">
        <v>35</v>
      </c>
      <c r="S55" s="3">
        <v>15814823.692145333</v>
      </c>
    </row>
    <row r="56" spans="18:26" ht="14.5" thickBot="1" x14ac:dyDescent="0.35">
      <c r="R56" s="4" t="s">
        <v>36</v>
      </c>
      <c r="S56" s="4">
        <v>34</v>
      </c>
    </row>
    <row r="58" spans="18:26" ht="14.5" thickBot="1" x14ac:dyDescent="0.35">
      <c r="R58" t="s">
        <v>37</v>
      </c>
    </row>
    <row r="59" spans="18:26" x14ac:dyDescent="0.3">
      <c r="R59" s="5"/>
      <c r="S59" s="5" t="s">
        <v>41</v>
      </c>
      <c r="T59" s="5" t="s">
        <v>42</v>
      </c>
      <c r="U59" s="5" t="s">
        <v>43</v>
      </c>
      <c r="V59" s="5" t="s">
        <v>44</v>
      </c>
      <c r="W59" s="5" t="s">
        <v>45</v>
      </c>
    </row>
    <row r="60" spans="18:26" x14ac:dyDescent="0.3">
      <c r="R60" s="3" t="s">
        <v>38</v>
      </c>
      <c r="S60" s="3">
        <v>6</v>
      </c>
      <c r="T60" s="3">
        <v>4.2027220056546886E+17</v>
      </c>
      <c r="U60" s="3">
        <v>7.004536676091148E+16</v>
      </c>
      <c r="V60" s="3">
        <v>280.0597548512884</v>
      </c>
      <c r="W60" s="3">
        <v>5.3065662033201834E-23</v>
      </c>
    </row>
    <row r="61" spans="18:26" x14ac:dyDescent="0.3">
      <c r="R61" s="3" t="s">
        <v>39</v>
      </c>
      <c r="S61" s="3">
        <v>28</v>
      </c>
      <c r="T61" s="3">
        <v>7003042155581958</v>
      </c>
      <c r="U61" s="3">
        <v>250108648413641.34</v>
      </c>
      <c r="V61" s="3"/>
      <c r="W61" s="3"/>
    </row>
    <row r="62" spans="18:26" ht="14.5" thickBot="1" x14ac:dyDescent="0.35">
      <c r="R62" s="4" t="s">
        <v>4</v>
      </c>
      <c r="S62" s="4">
        <v>34</v>
      </c>
      <c r="T62" s="4">
        <v>4.2727524272105082E+17</v>
      </c>
      <c r="U62" s="4"/>
      <c r="V62" s="4"/>
      <c r="W62" s="4"/>
    </row>
    <row r="63" spans="18:26" ht="14.5" thickBot="1" x14ac:dyDescent="0.35"/>
    <row r="64" spans="18:26" x14ac:dyDescent="0.3">
      <c r="R64" s="5"/>
      <c r="S64" s="5" t="s">
        <v>46</v>
      </c>
      <c r="T64" s="5" t="s">
        <v>35</v>
      </c>
      <c r="U64" s="5" t="s">
        <v>47</v>
      </c>
      <c r="V64" s="5" t="s">
        <v>48</v>
      </c>
      <c r="W64" s="5" t="s">
        <v>49</v>
      </c>
      <c r="X64" s="5" t="s">
        <v>50</v>
      </c>
      <c r="Y64" s="5" t="s">
        <v>51</v>
      </c>
      <c r="Z64" s="5" t="s">
        <v>52</v>
      </c>
    </row>
    <row r="65" spans="18:26" x14ac:dyDescent="0.3">
      <c r="R65" s="3" t="s">
        <v>40</v>
      </c>
      <c r="S65" s="3">
        <v>0</v>
      </c>
      <c r="T65" s="3" t="e">
        <v>#N/A</v>
      </c>
      <c r="U65" s="3" t="e">
        <v>#N/A</v>
      </c>
      <c r="V65" s="3" t="e">
        <v>#N/A</v>
      </c>
      <c r="W65" s="3" t="e">
        <v>#N/A</v>
      </c>
      <c r="X65" s="3" t="e">
        <v>#N/A</v>
      </c>
      <c r="Y65" s="3" t="e">
        <v>#N/A</v>
      </c>
      <c r="Z65" s="3" t="e">
        <v>#N/A</v>
      </c>
    </row>
    <row r="66" spans="18:26" x14ac:dyDescent="0.3">
      <c r="R66" s="3" t="s">
        <v>5</v>
      </c>
      <c r="S66" s="3">
        <v>16059.290651722091</v>
      </c>
      <c r="T66" s="3">
        <v>3016.8854292540477</v>
      </c>
      <c r="U66" s="3">
        <v>5.3231357399252968</v>
      </c>
      <c r="V66" s="7">
        <v>1.1470871873130362E-5</v>
      </c>
      <c r="W66" s="3">
        <v>9879.4809924600886</v>
      </c>
      <c r="X66" s="3">
        <v>22239.100310984093</v>
      </c>
      <c r="Y66" s="3">
        <v>9879.4809924600886</v>
      </c>
      <c r="Z66" s="3">
        <v>22239.100310984093</v>
      </c>
    </row>
    <row r="67" spans="18:26" x14ac:dyDescent="0.3">
      <c r="R67" s="3" t="s">
        <v>6</v>
      </c>
      <c r="S67" s="3">
        <v>229.64854540437716</v>
      </c>
      <c r="T67" s="3">
        <v>8.6133605107565394</v>
      </c>
      <c r="U67" s="3">
        <v>26.661898700000702</v>
      </c>
      <c r="V67" s="7">
        <v>1.9172249276482886E-21</v>
      </c>
      <c r="W67" s="3">
        <v>212.00487621928633</v>
      </c>
      <c r="X67" s="3">
        <v>247.29221458946799</v>
      </c>
      <c r="Y67" s="3">
        <v>212.00487621928633</v>
      </c>
      <c r="Z67" s="3">
        <v>247.29221458946799</v>
      </c>
    </row>
    <row r="68" spans="18:26" x14ac:dyDescent="0.3">
      <c r="R68" s="3" t="s">
        <v>541</v>
      </c>
      <c r="S68" s="3">
        <v>-11383809.553272054</v>
      </c>
      <c r="T68" s="3">
        <v>5624500.8987213951</v>
      </c>
      <c r="U68" s="3">
        <v>-2.0239679499135486</v>
      </c>
      <c r="V68" s="7">
        <v>5.2609867437157294E-2</v>
      </c>
      <c r="W68" s="3">
        <v>-22905077.363246731</v>
      </c>
      <c r="X68" s="3">
        <v>137458.25670262426</v>
      </c>
      <c r="Y68" s="3">
        <v>-22905077.363246731</v>
      </c>
      <c r="Z68" s="3">
        <v>137458.25670262426</v>
      </c>
    </row>
    <row r="69" spans="18:26" x14ac:dyDescent="0.3">
      <c r="R69" s="3" t="s">
        <v>542</v>
      </c>
      <c r="S69" s="3">
        <v>-3294380.05941456</v>
      </c>
      <c r="T69" s="3">
        <v>4163680.745162928</v>
      </c>
      <c r="U69" s="3">
        <v>-0.79121821797738445</v>
      </c>
      <c r="V69" s="3">
        <v>0.43546809093796202</v>
      </c>
      <c r="W69" s="3">
        <v>-11823293.433961647</v>
      </c>
      <c r="X69" s="3">
        <v>5234533.3151325267</v>
      </c>
      <c r="Y69" s="3">
        <v>-11823293.433961647</v>
      </c>
      <c r="Z69" s="3">
        <v>5234533.3151325267</v>
      </c>
    </row>
    <row r="70" spans="18:26" x14ac:dyDescent="0.3">
      <c r="R70" s="3" t="s">
        <v>543</v>
      </c>
      <c r="S70" s="3">
        <v>3653713.7303658407</v>
      </c>
      <c r="T70" s="3">
        <v>6571846.1305357758</v>
      </c>
      <c r="U70" s="3">
        <v>0.55596458860913234</v>
      </c>
      <c r="V70" s="3">
        <v>0.58265094791679461</v>
      </c>
      <c r="W70" s="3">
        <v>-9808102.818203086</v>
      </c>
      <c r="X70" s="3">
        <v>17115530.278934769</v>
      </c>
      <c r="Y70" s="3">
        <v>-9808102.818203086</v>
      </c>
      <c r="Z70" s="3">
        <v>17115530.278934769</v>
      </c>
    </row>
    <row r="71" spans="18:26" ht="14.5" thickBot="1" x14ac:dyDescent="0.35">
      <c r="R71" s="4" t="s">
        <v>544</v>
      </c>
      <c r="S71" s="4">
        <v>445317.47306548571</v>
      </c>
      <c r="T71" s="4">
        <v>724222.16601884027</v>
      </c>
      <c r="U71" s="4">
        <v>0.61489069785513994</v>
      </c>
      <c r="V71" s="4">
        <v>0.54359214523524924</v>
      </c>
      <c r="W71" s="4">
        <v>-1038184.3840539278</v>
      </c>
      <c r="X71" s="4">
        <v>1928819.3301848993</v>
      </c>
      <c r="Y71" s="4">
        <v>-1038184.3840539278</v>
      </c>
      <c r="Z71" s="4">
        <v>1928819.3301848993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5E310F-7C12-49B9-A798-DAF68553FA8D}">
  <sheetPr>
    <tabColor theme="7"/>
  </sheetPr>
  <dimension ref="A1:Z84"/>
  <sheetViews>
    <sheetView topLeftCell="D1" zoomScale="78" zoomScaleNormal="78" workbookViewId="0">
      <selection activeCell="P65" sqref="P65"/>
    </sheetView>
  </sheetViews>
  <sheetFormatPr defaultRowHeight="14" x14ac:dyDescent="0.3"/>
  <cols>
    <col min="4" max="7" width="13.33203125" style="2" bestFit="1" customWidth="1"/>
    <col min="8" max="8" width="9.83203125" style="2" bestFit="1" customWidth="1"/>
    <col min="9" max="14" width="8.83203125" style="2" bestFit="1" customWidth="1"/>
    <col min="18" max="18" width="17.25" bestFit="1" customWidth="1"/>
  </cols>
  <sheetData>
    <row r="1" spans="1:26" x14ac:dyDescent="0.3">
      <c r="A1" t="s">
        <v>0</v>
      </c>
      <c r="B1" t="s">
        <v>136</v>
      </c>
      <c r="C1" t="s">
        <v>1</v>
      </c>
      <c r="D1" s="2" t="s">
        <v>2</v>
      </c>
      <c r="E1" s="2" t="s">
        <v>3</v>
      </c>
      <c r="F1" s="2" t="s">
        <v>4</v>
      </c>
      <c r="G1" s="2" t="s">
        <v>53</v>
      </c>
      <c r="H1" s="2" t="s">
        <v>5</v>
      </c>
      <c r="I1" s="2" t="s">
        <v>6</v>
      </c>
      <c r="J1" s="2" t="s">
        <v>541</v>
      </c>
      <c r="K1" s="2" t="s">
        <v>542</v>
      </c>
      <c r="L1" s="2" t="s">
        <v>543</v>
      </c>
      <c r="M1" s="2" t="s">
        <v>544</v>
      </c>
      <c r="N1" s="2" t="s">
        <v>540</v>
      </c>
      <c r="R1" t="s">
        <v>567</v>
      </c>
    </row>
    <row r="2" spans="1:26" ht="14.5" thickBot="1" x14ac:dyDescent="0.35">
      <c r="A2">
        <v>2010</v>
      </c>
      <c r="B2" t="s">
        <v>155</v>
      </c>
      <c r="C2" t="s">
        <v>137</v>
      </c>
      <c r="D2" s="2">
        <v>3781767.406</v>
      </c>
      <c r="E2" s="2">
        <v>1011424.747</v>
      </c>
      <c r="F2" s="2">
        <v>4793192.1529999999</v>
      </c>
      <c r="G2" s="2">
        <v>-2770342.659</v>
      </c>
      <c r="H2" s="2">
        <v>3121.78</v>
      </c>
      <c r="I2" s="2">
        <v>2877.3110000000001</v>
      </c>
      <c r="J2" s="2">
        <v>3.3</v>
      </c>
      <c r="K2" s="2">
        <v>2.5</v>
      </c>
      <c r="L2" s="2">
        <v>2.7</v>
      </c>
      <c r="M2" s="2">
        <v>4.5</v>
      </c>
      <c r="N2" s="2">
        <v>4</v>
      </c>
    </row>
    <row r="3" spans="1:26" x14ac:dyDescent="0.3">
      <c r="A3">
        <v>2010</v>
      </c>
      <c r="B3" t="s">
        <v>156</v>
      </c>
      <c r="C3" t="s">
        <v>137</v>
      </c>
      <c r="D3" s="2">
        <v>6596796.7680000002</v>
      </c>
      <c r="E3" s="2">
        <v>26476026</v>
      </c>
      <c r="F3" s="2">
        <v>33072822.767999999</v>
      </c>
      <c r="G3" s="2">
        <v>19879229.232000001</v>
      </c>
      <c r="H3" s="2">
        <v>5880.81</v>
      </c>
      <c r="I3" s="2">
        <v>9032.4570000000003</v>
      </c>
      <c r="J3" s="2">
        <v>3.8</v>
      </c>
      <c r="K3" s="2">
        <v>3.9</v>
      </c>
      <c r="L3" s="2">
        <v>4.0999999999999996</v>
      </c>
      <c r="M3" s="2">
        <v>5</v>
      </c>
      <c r="N3" s="2">
        <v>4.4000000000000004</v>
      </c>
      <c r="R3" s="6" t="s">
        <v>31</v>
      </c>
      <c r="S3" s="6"/>
    </row>
    <row r="4" spans="1:26" x14ac:dyDescent="0.3">
      <c r="A4">
        <v>2010</v>
      </c>
      <c r="B4" t="s">
        <v>157</v>
      </c>
      <c r="C4" t="s">
        <v>137</v>
      </c>
      <c r="D4" s="2">
        <v>12260000</v>
      </c>
      <c r="E4" s="2">
        <v>16059213.418</v>
      </c>
      <c r="F4" s="2">
        <v>28319213.417999998</v>
      </c>
      <c r="G4" s="2">
        <v>3799213.4179999996</v>
      </c>
      <c r="H4" s="2">
        <v>20827.72</v>
      </c>
      <c r="I4" s="2">
        <v>1240.8620000000001</v>
      </c>
      <c r="J4" s="2">
        <v>5.7</v>
      </c>
      <c r="K4" s="2">
        <v>0</v>
      </c>
      <c r="L4" s="2">
        <v>6</v>
      </c>
      <c r="M4" s="2">
        <v>6.1</v>
      </c>
      <c r="N4" s="2">
        <v>5.9</v>
      </c>
      <c r="R4" s="3" t="s">
        <v>32</v>
      </c>
      <c r="S4" s="3">
        <v>0.68459940262934693</v>
      </c>
    </row>
    <row r="5" spans="1:26" x14ac:dyDescent="0.3">
      <c r="A5">
        <v>2010</v>
      </c>
      <c r="B5" t="s">
        <v>478</v>
      </c>
      <c r="C5" t="s">
        <v>137</v>
      </c>
      <c r="D5" s="2">
        <v>65404000</v>
      </c>
      <c r="E5" s="2">
        <v>101316000</v>
      </c>
      <c r="F5" s="2">
        <v>166720000</v>
      </c>
      <c r="G5" s="2">
        <v>35912000</v>
      </c>
      <c r="H5" s="2">
        <v>6504.87</v>
      </c>
      <c r="I5" s="2">
        <v>74567.510999999999</v>
      </c>
      <c r="J5" s="2">
        <v>3.4</v>
      </c>
      <c r="K5" s="2">
        <v>3.3</v>
      </c>
      <c r="L5" s="2">
        <v>2.9</v>
      </c>
      <c r="M5" s="2">
        <v>3.2</v>
      </c>
      <c r="N5" s="2">
        <v>3.6</v>
      </c>
      <c r="R5" s="3" t="s">
        <v>33</v>
      </c>
      <c r="S5" s="3">
        <v>0.46867634208045861</v>
      </c>
    </row>
    <row r="6" spans="1:26" x14ac:dyDescent="0.3">
      <c r="A6">
        <v>2010</v>
      </c>
      <c r="B6" t="s">
        <v>160</v>
      </c>
      <c r="C6" t="s">
        <v>137</v>
      </c>
      <c r="D6" s="2">
        <v>59193894</v>
      </c>
      <c r="E6" s="2">
        <v>58413028</v>
      </c>
      <c r="F6" s="2">
        <v>117606922</v>
      </c>
      <c r="G6" s="2">
        <v>-780866</v>
      </c>
      <c r="H6" s="2">
        <v>30670.34</v>
      </c>
      <c r="I6" s="2">
        <v>7425.9589999999998</v>
      </c>
      <c r="J6" s="2">
        <v>4.5</v>
      </c>
      <c r="K6" s="2">
        <v>3.2</v>
      </c>
      <c r="L6" s="2">
        <v>4.2</v>
      </c>
      <c r="M6" s="2">
        <v>5.5</v>
      </c>
      <c r="N6" s="2">
        <v>5.0999999999999996</v>
      </c>
      <c r="R6" s="3" t="s">
        <v>34</v>
      </c>
      <c r="S6" s="3">
        <v>0.42118779286490399</v>
      </c>
    </row>
    <row r="7" spans="1:26" x14ac:dyDescent="0.3">
      <c r="A7">
        <v>2010</v>
      </c>
      <c r="B7" t="s">
        <v>161</v>
      </c>
      <c r="C7" t="s">
        <v>137</v>
      </c>
      <c r="D7" s="2">
        <v>15262001.381999999</v>
      </c>
      <c r="E7" s="2">
        <v>7023137.4550000001</v>
      </c>
      <c r="F7" s="2">
        <v>22285138.836999997</v>
      </c>
      <c r="G7" s="2">
        <v>-8238863.9269999992</v>
      </c>
      <c r="H7" s="2">
        <v>3679.19</v>
      </c>
      <c r="I7" s="2">
        <v>7182.39</v>
      </c>
      <c r="J7" s="2">
        <v>4.5999999999999996</v>
      </c>
      <c r="K7" s="2">
        <v>1.5</v>
      </c>
      <c r="L7" s="2">
        <v>4.3</v>
      </c>
      <c r="M7" s="2">
        <v>5.6</v>
      </c>
      <c r="N7" s="2">
        <v>5</v>
      </c>
      <c r="R7" s="3" t="s">
        <v>35</v>
      </c>
      <c r="S7" s="3">
        <v>41441326.686163768</v>
      </c>
    </row>
    <row r="8" spans="1:26" ht="14.5" thickBot="1" x14ac:dyDescent="0.35">
      <c r="A8">
        <v>2010</v>
      </c>
      <c r="B8" t="s">
        <v>440</v>
      </c>
      <c r="C8" t="s">
        <v>137</v>
      </c>
      <c r="D8" s="2">
        <v>31106700</v>
      </c>
      <c r="E8" s="2">
        <v>57244063.938000001</v>
      </c>
      <c r="F8" s="2">
        <v>88350763.937999994</v>
      </c>
      <c r="G8" s="2">
        <v>26137363.938000001</v>
      </c>
      <c r="H8" s="2">
        <v>9005.26</v>
      </c>
      <c r="I8" s="2">
        <v>16398.975999999999</v>
      </c>
      <c r="J8" s="2">
        <v>3.6</v>
      </c>
      <c r="K8" s="2">
        <v>3.8</v>
      </c>
      <c r="L8" s="2">
        <v>3.6</v>
      </c>
      <c r="M8" s="2">
        <v>3.4</v>
      </c>
      <c r="N8" s="2">
        <v>3.2</v>
      </c>
      <c r="R8" s="4" t="s">
        <v>36</v>
      </c>
      <c r="S8" s="4">
        <v>83</v>
      </c>
    </row>
    <row r="9" spans="1:26" x14ac:dyDescent="0.3">
      <c r="A9">
        <v>2010</v>
      </c>
      <c r="B9" t="s">
        <v>162</v>
      </c>
      <c r="C9" t="s">
        <v>137</v>
      </c>
      <c r="D9" s="2">
        <v>22691403.866</v>
      </c>
      <c r="E9" s="2">
        <v>62698237.005999997</v>
      </c>
      <c r="F9" s="2">
        <v>85389640.871999994</v>
      </c>
      <c r="G9" s="2">
        <v>40006833.140000001</v>
      </c>
      <c r="H9" s="2">
        <v>32216.41</v>
      </c>
      <c r="I9" s="2">
        <v>2998.0830000000001</v>
      </c>
      <c r="J9" s="2">
        <v>5</v>
      </c>
      <c r="K9" s="2">
        <v>0</v>
      </c>
      <c r="L9" s="2">
        <v>4.2</v>
      </c>
      <c r="M9" s="2">
        <v>4.4000000000000004</v>
      </c>
      <c r="N9" s="2">
        <v>4.7</v>
      </c>
    </row>
    <row r="10" spans="1:26" ht="14.5" thickBot="1" x14ac:dyDescent="0.35">
      <c r="A10">
        <v>2010</v>
      </c>
      <c r="B10" t="s">
        <v>480</v>
      </c>
      <c r="C10" t="s">
        <v>137</v>
      </c>
      <c r="D10" s="2">
        <v>3222635.1770000001</v>
      </c>
      <c r="E10" s="2">
        <v>1755900</v>
      </c>
      <c r="F10" s="2">
        <v>4978535.1770000001</v>
      </c>
      <c r="G10" s="2">
        <v>-1466735.1770000001</v>
      </c>
      <c r="H10" s="2">
        <v>875.26400000000001</v>
      </c>
      <c r="I10" s="2">
        <v>5422.3370000000004</v>
      </c>
      <c r="J10" s="2">
        <v>3.5</v>
      </c>
      <c r="K10" s="2">
        <v>3</v>
      </c>
      <c r="L10" s="2">
        <v>2.6</v>
      </c>
      <c r="M10" s="2">
        <v>3.3</v>
      </c>
      <c r="N10" s="2">
        <v>3.6</v>
      </c>
      <c r="R10" t="s">
        <v>37</v>
      </c>
    </row>
    <row r="11" spans="1:26" x14ac:dyDescent="0.3">
      <c r="A11">
        <v>2010</v>
      </c>
      <c r="B11" t="s">
        <v>163</v>
      </c>
      <c r="C11" t="s">
        <v>137</v>
      </c>
      <c r="D11" s="2">
        <v>17969734.783</v>
      </c>
      <c r="E11" s="2">
        <v>5021000</v>
      </c>
      <c r="F11" s="2">
        <v>22990734.783</v>
      </c>
      <c r="G11" s="2">
        <v>-12948734.783</v>
      </c>
      <c r="H11" s="2">
        <v>8858.2800000000007</v>
      </c>
      <c r="I11" s="2">
        <v>4337.1409999999996</v>
      </c>
      <c r="J11" s="2">
        <v>2.9</v>
      </c>
      <c r="K11" s="2">
        <v>1</v>
      </c>
      <c r="L11" s="2">
        <v>4.3</v>
      </c>
      <c r="M11" s="2">
        <v>5.5</v>
      </c>
      <c r="N11" s="2">
        <v>2.5</v>
      </c>
      <c r="R11" s="5"/>
      <c r="S11" s="5" t="s">
        <v>41</v>
      </c>
      <c r="T11" s="5" t="s">
        <v>42</v>
      </c>
      <c r="U11" s="5" t="s">
        <v>43</v>
      </c>
      <c r="V11" s="5" t="s">
        <v>44</v>
      </c>
      <c r="W11" s="5" t="s">
        <v>45</v>
      </c>
    </row>
    <row r="12" spans="1:26" x14ac:dyDescent="0.3">
      <c r="A12">
        <v>2010</v>
      </c>
      <c r="B12" t="s">
        <v>164</v>
      </c>
      <c r="C12" t="s">
        <v>137</v>
      </c>
      <c r="D12" s="2">
        <v>19774505.522999998</v>
      </c>
      <c r="E12" s="2">
        <v>36599577.119999997</v>
      </c>
      <c r="F12" s="2">
        <v>56374082.642999992</v>
      </c>
      <c r="G12" s="2">
        <v>16825071.596999999</v>
      </c>
      <c r="H12" s="2">
        <v>19774.8</v>
      </c>
      <c r="I12" s="2">
        <v>3041.46</v>
      </c>
      <c r="J12" s="2">
        <v>5.4</v>
      </c>
      <c r="K12" s="2">
        <v>0</v>
      </c>
      <c r="L12" s="2">
        <v>5.4</v>
      </c>
      <c r="M12" s="2">
        <v>5.5</v>
      </c>
      <c r="N12" s="2">
        <v>5.9</v>
      </c>
      <c r="R12" s="3" t="s">
        <v>38</v>
      </c>
      <c r="S12" s="3">
        <v>6</v>
      </c>
      <c r="T12" s="3">
        <v>1.1664655138120338E+17</v>
      </c>
      <c r="U12" s="3">
        <v>1.9441091896867228E+16</v>
      </c>
      <c r="V12" s="3">
        <v>11.32018052220195</v>
      </c>
      <c r="W12" s="3">
        <v>5.3325408954492548E-9</v>
      </c>
    </row>
    <row r="13" spans="1:26" x14ac:dyDescent="0.3">
      <c r="A13">
        <v>2010</v>
      </c>
      <c r="B13" t="s">
        <v>165</v>
      </c>
      <c r="C13" t="s">
        <v>137</v>
      </c>
      <c r="D13" s="2">
        <v>23239545.239</v>
      </c>
      <c r="E13" s="2">
        <v>74964415.452999994</v>
      </c>
      <c r="F13" s="2">
        <v>98203960.692000002</v>
      </c>
      <c r="G13" s="2">
        <v>51724870.213999994</v>
      </c>
      <c r="H13" s="2">
        <v>72953.440000000002</v>
      </c>
      <c r="I13" s="2">
        <v>1779.6759999999999</v>
      </c>
      <c r="J13" s="2">
        <v>5</v>
      </c>
      <c r="K13" s="2">
        <v>0</v>
      </c>
      <c r="L13" s="2">
        <v>5.4</v>
      </c>
      <c r="M13" s="2">
        <v>5.9</v>
      </c>
      <c r="N13" s="2">
        <v>5.6</v>
      </c>
      <c r="R13" s="3" t="s">
        <v>39</v>
      </c>
      <c r="S13" s="3">
        <v>77</v>
      </c>
      <c r="T13" s="3">
        <v>1.3223853392821989E+17</v>
      </c>
      <c r="U13" s="3">
        <v>1717383557509349.3</v>
      </c>
      <c r="V13" s="3"/>
      <c r="W13" s="3"/>
    </row>
    <row r="14" spans="1:26" ht="14.5" thickBot="1" x14ac:dyDescent="0.35">
      <c r="A14">
        <v>2010</v>
      </c>
      <c r="B14" t="s">
        <v>166</v>
      </c>
      <c r="C14" t="s">
        <v>137</v>
      </c>
      <c r="D14" s="2">
        <v>103621530.06</v>
      </c>
      <c r="E14" s="2">
        <v>250577015.62099999</v>
      </c>
      <c r="F14" s="2">
        <v>354198545.68099999</v>
      </c>
      <c r="G14" s="2">
        <v>146955485.56099999</v>
      </c>
      <c r="H14" s="2">
        <v>19163.34</v>
      </c>
      <c r="I14" s="2">
        <v>27425.675999999999</v>
      </c>
      <c r="J14" s="2">
        <v>5.8</v>
      </c>
      <c r="K14" s="2">
        <v>4</v>
      </c>
      <c r="L14" s="2">
        <v>5.4</v>
      </c>
      <c r="M14" s="2">
        <v>5.6</v>
      </c>
      <c r="N14" s="2">
        <v>5.6</v>
      </c>
      <c r="R14" s="4" t="s">
        <v>4</v>
      </c>
      <c r="S14" s="4">
        <v>83</v>
      </c>
      <c r="T14" s="4">
        <v>2.4888508530942326E+17</v>
      </c>
      <c r="U14" s="4"/>
      <c r="V14" s="4"/>
      <c r="W14" s="4"/>
    </row>
    <row r="15" spans="1:26" ht="14.5" thickBot="1" x14ac:dyDescent="0.35">
      <c r="A15">
        <v>2010</v>
      </c>
      <c r="B15" t="s">
        <v>465</v>
      </c>
      <c r="C15" t="s">
        <v>137</v>
      </c>
      <c r="D15" s="2">
        <v>2656900</v>
      </c>
      <c r="E15" s="2">
        <v>1173215.2350000001</v>
      </c>
      <c r="F15" s="2">
        <v>3830115.2350000003</v>
      </c>
      <c r="G15" s="2">
        <v>-1483684.7649999999</v>
      </c>
      <c r="H15" s="2">
        <v>738.28700000000003</v>
      </c>
      <c r="I15" s="2">
        <v>7641.63</v>
      </c>
      <c r="J15" s="2">
        <v>3.2</v>
      </c>
      <c r="K15" s="2">
        <v>3.6</v>
      </c>
      <c r="L15" s="2">
        <v>3</v>
      </c>
      <c r="M15" s="2">
        <v>3</v>
      </c>
      <c r="N15" s="2">
        <v>3.4</v>
      </c>
    </row>
    <row r="16" spans="1:26" x14ac:dyDescent="0.3">
      <c r="A16">
        <v>2010</v>
      </c>
      <c r="B16" t="s">
        <v>168</v>
      </c>
      <c r="C16" t="s">
        <v>137</v>
      </c>
      <c r="D16" s="2">
        <v>185544331.852</v>
      </c>
      <c r="E16" s="2">
        <v>113883219.184</v>
      </c>
      <c r="F16" s="2">
        <v>299427551.03600001</v>
      </c>
      <c r="G16" s="2">
        <v>-71661112.667999998</v>
      </c>
      <c r="H16" s="2">
        <v>10475.57</v>
      </c>
      <c r="I16" s="2">
        <v>72326.914000000004</v>
      </c>
      <c r="J16" s="2">
        <v>4.8</v>
      </c>
      <c r="K16" s="2">
        <v>2.7</v>
      </c>
      <c r="L16" s="2">
        <v>4.2</v>
      </c>
      <c r="M16" s="2">
        <v>5.5</v>
      </c>
      <c r="N16" s="2">
        <v>5.3</v>
      </c>
      <c r="R16" s="5"/>
      <c r="S16" s="5" t="s">
        <v>46</v>
      </c>
      <c r="T16" s="5" t="s">
        <v>35</v>
      </c>
      <c r="U16" s="5" t="s">
        <v>47</v>
      </c>
      <c r="V16" s="5" t="s">
        <v>48</v>
      </c>
      <c r="W16" s="5" t="s">
        <v>49</v>
      </c>
      <c r="X16" s="5" t="s">
        <v>50</v>
      </c>
      <c r="Y16" s="5" t="s">
        <v>51</v>
      </c>
      <c r="Z16" s="5" t="s">
        <v>52</v>
      </c>
    </row>
    <row r="17" spans="1:26" x14ac:dyDescent="0.3">
      <c r="A17">
        <v>2010</v>
      </c>
      <c r="B17" t="s">
        <v>468</v>
      </c>
      <c r="C17" t="s">
        <v>137</v>
      </c>
      <c r="D17" s="2">
        <v>5700000</v>
      </c>
      <c r="E17" s="2">
        <v>6500000</v>
      </c>
      <c r="F17" s="2">
        <v>12200000</v>
      </c>
      <c r="G17" s="2">
        <v>800000</v>
      </c>
      <c r="H17" s="2">
        <v>4439.2</v>
      </c>
      <c r="I17" s="2">
        <v>5087.21</v>
      </c>
      <c r="J17" s="2">
        <v>3.2</v>
      </c>
      <c r="K17" s="2">
        <v>3</v>
      </c>
      <c r="L17" s="2">
        <v>3.6</v>
      </c>
      <c r="M17" s="2">
        <v>3.8</v>
      </c>
      <c r="N17" s="2">
        <v>3.4</v>
      </c>
      <c r="R17" s="3" t="s">
        <v>40</v>
      </c>
      <c r="S17" s="3">
        <v>0</v>
      </c>
      <c r="T17" s="3" t="e">
        <v>#N/A</v>
      </c>
      <c r="U17" s="3" t="e">
        <v>#N/A</v>
      </c>
      <c r="V17" s="3" t="e">
        <v>#N/A</v>
      </c>
      <c r="W17" s="3" t="e">
        <v>#N/A</v>
      </c>
      <c r="X17" s="3" t="e">
        <v>#N/A</v>
      </c>
      <c r="Y17" s="3" t="e">
        <v>#N/A</v>
      </c>
      <c r="Z17" s="3" t="e">
        <v>#N/A</v>
      </c>
    </row>
    <row r="18" spans="1:26" x14ac:dyDescent="0.3">
      <c r="A18">
        <v>2010</v>
      </c>
      <c r="B18" t="s">
        <v>169</v>
      </c>
      <c r="C18" t="s">
        <v>137</v>
      </c>
      <c r="D18" s="2">
        <v>165000000</v>
      </c>
      <c r="E18" s="2">
        <v>198362000</v>
      </c>
      <c r="F18" s="2">
        <v>363362000</v>
      </c>
      <c r="G18" s="2">
        <v>33362000</v>
      </c>
      <c r="H18" s="2">
        <v>35064.26</v>
      </c>
      <c r="I18" s="2">
        <v>8270.6839999999993</v>
      </c>
      <c r="J18" s="2">
        <v>6.3</v>
      </c>
      <c r="K18" s="2">
        <v>0</v>
      </c>
      <c r="L18" s="2">
        <v>6.2</v>
      </c>
      <c r="M18" s="2">
        <v>6.5</v>
      </c>
      <c r="N18" s="2">
        <v>6.3</v>
      </c>
      <c r="R18" s="3" t="s">
        <v>5</v>
      </c>
      <c r="S18" s="3">
        <v>1028.0378886154638</v>
      </c>
      <c r="T18" s="3">
        <v>284.53130166098106</v>
      </c>
      <c r="U18" s="3">
        <v>3.6130924176503103</v>
      </c>
      <c r="V18" s="3">
        <v>5.3720944446394229E-4</v>
      </c>
      <c r="W18" s="3">
        <v>461.46368355745676</v>
      </c>
      <c r="X18" s="3">
        <v>1594.6120936734708</v>
      </c>
      <c r="Y18" s="3">
        <v>461.46368355745676</v>
      </c>
      <c r="Z18" s="3">
        <v>1594.6120936734708</v>
      </c>
    </row>
    <row r="19" spans="1:26" x14ac:dyDescent="0.3">
      <c r="A19">
        <v>2010</v>
      </c>
      <c r="B19" t="s">
        <v>471</v>
      </c>
      <c r="C19" t="s">
        <v>137</v>
      </c>
      <c r="D19" s="2">
        <v>8689483</v>
      </c>
      <c r="E19" s="2">
        <v>11695013</v>
      </c>
      <c r="F19" s="2">
        <v>20384496</v>
      </c>
      <c r="G19" s="2">
        <v>3005530</v>
      </c>
      <c r="H19" s="2">
        <v>1404.85</v>
      </c>
      <c r="I19" s="2">
        <v>28606.294000000002</v>
      </c>
      <c r="J19" s="2">
        <v>3.2</v>
      </c>
      <c r="K19" s="2">
        <v>3.6</v>
      </c>
      <c r="L19" s="2">
        <v>3.8</v>
      </c>
      <c r="M19" s="2">
        <v>3.1</v>
      </c>
      <c r="N19" s="2">
        <v>3.5</v>
      </c>
      <c r="R19" s="3" t="s">
        <v>6</v>
      </c>
      <c r="S19" s="3">
        <v>-534.17119626024794</v>
      </c>
      <c r="T19" s="3">
        <v>224.92994096289996</v>
      </c>
      <c r="U19" s="3">
        <v>-2.3748336658673392</v>
      </c>
      <c r="V19" s="3">
        <v>2.0046578647842272E-2</v>
      </c>
      <c r="W19" s="3">
        <v>-982.06392985707237</v>
      </c>
      <c r="X19" s="3">
        <v>-86.278462663423511</v>
      </c>
      <c r="Y19" s="3">
        <v>-982.06392985707237</v>
      </c>
      <c r="Z19" s="3">
        <v>-86.278462663423511</v>
      </c>
    </row>
    <row r="20" spans="1:26" x14ac:dyDescent="0.3">
      <c r="A20">
        <v>2010</v>
      </c>
      <c r="B20" t="s">
        <v>170</v>
      </c>
      <c r="C20" t="s">
        <v>137</v>
      </c>
      <c r="D20" s="2">
        <v>9255368.3489999995</v>
      </c>
      <c r="E20" s="2">
        <v>8100000</v>
      </c>
      <c r="F20" s="2">
        <v>17355368.348999999</v>
      </c>
      <c r="G20" s="2">
        <v>-1155368.3489999995</v>
      </c>
      <c r="H20" s="2">
        <v>1266.79</v>
      </c>
      <c r="I20" s="2">
        <v>23606.778999999999</v>
      </c>
      <c r="J20" s="2">
        <v>2.9</v>
      </c>
      <c r="K20" s="2">
        <v>0</v>
      </c>
      <c r="L20" s="2">
        <v>2.9</v>
      </c>
      <c r="M20" s="2">
        <v>4</v>
      </c>
      <c r="N20" s="2">
        <v>3</v>
      </c>
      <c r="R20" s="3" t="s">
        <v>541</v>
      </c>
      <c r="S20" s="3">
        <v>12543906.72779936</v>
      </c>
      <c r="T20" s="3">
        <v>7944804.4102701396</v>
      </c>
      <c r="U20" s="3">
        <v>1.5788817546702627</v>
      </c>
      <c r="V20" s="3">
        <v>0.11846276600083182</v>
      </c>
      <c r="W20" s="3">
        <v>-3276219.9746520799</v>
      </c>
      <c r="X20" s="3">
        <v>28364033.430250801</v>
      </c>
      <c r="Y20" s="3">
        <v>-3276219.9746520799</v>
      </c>
      <c r="Z20" s="3">
        <v>28364033.430250801</v>
      </c>
    </row>
    <row r="21" spans="1:26" x14ac:dyDescent="0.3">
      <c r="A21">
        <v>2012</v>
      </c>
      <c r="B21" t="s">
        <v>155</v>
      </c>
      <c r="C21" t="s">
        <v>137</v>
      </c>
      <c r="D21" s="2">
        <v>4266895.6500000004</v>
      </c>
      <c r="E21" s="2">
        <v>1428120.692</v>
      </c>
      <c r="F21" s="2">
        <v>5695016.3420000002</v>
      </c>
      <c r="G21" s="2">
        <v>-2838774.9580000006</v>
      </c>
      <c r="H21" s="2">
        <v>3575.53</v>
      </c>
      <c r="I21" s="2">
        <v>2881.922</v>
      </c>
      <c r="J21" s="2">
        <v>3.4</v>
      </c>
      <c r="K21" s="2">
        <v>2.6</v>
      </c>
      <c r="L21" s="2">
        <v>2.4</v>
      </c>
      <c r="M21" s="2">
        <v>4.8</v>
      </c>
      <c r="N21" s="2">
        <v>3.3</v>
      </c>
      <c r="R21" s="3" t="s">
        <v>542</v>
      </c>
      <c r="S21" s="3">
        <v>9418500.326049041</v>
      </c>
      <c r="T21" s="3">
        <v>2755775.6175275203</v>
      </c>
      <c r="U21" s="3">
        <v>3.4177312064685847</v>
      </c>
      <c r="V21" s="3">
        <v>1.0118028830128152E-3</v>
      </c>
      <c r="W21" s="3">
        <v>3931050.0149432262</v>
      </c>
      <c r="X21" s="3">
        <v>14905950.637154855</v>
      </c>
      <c r="Y21" s="3">
        <v>3931050.0149432262</v>
      </c>
      <c r="Z21" s="3">
        <v>14905950.637154855</v>
      </c>
    </row>
    <row r="22" spans="1:26" x14ac:dyDescent="0.3">
      <c r="A22">
        <v>2012</v>
      </c>
      <c r="B22" t="s">
        <v>156</v>
      </c>
      <c r="C22" t="s">
        <v>137</v>
      </c>
      <c r="D22" s="2">
        <v>9641723.7709999997</v>
      </c>
      <c r="E22" s="2">
        <v>32634038</v>
      </c>
      <c r="F22" s="2">
        <v>42275761.770999998</v>
      </c>
      <c r="G22" s="2">
        <v>22992314.229000002</v>
      </c>
      <c r="H22" s="2">
        <v>7545.87</v>
      </c>
      <c r="I22" s="2">
        <v>9264.9169999999995</v>
      </c>
      <c r="J22" s="2">
        <v>3.7</v>
      </c>
      <c r="K22" s="2">
        <v>3.8</v>
      </c>
      <c r="L22" s="2">
        <v>4.2</v>
      </c>
      <c r="M22" s="2">
        <v>5.2</v>
      </c>
      <c r="N22" s="2">
        <v>4.2</v>
      </c>
      <c r="R22" s="3" t="s">
        <v>543</v>
      </c>
      <c r="S22" s="3">
        <v>13981000.615476713</v>
      </c>
      <c r="T22" s="3">
        <v>7767794.9808395952</v>
      </c>
      <c r="U22" s="3">
        <v>1.7998673561754526</v>
      </c>
      <c r="V22" s="3">
        <v>7.5798558868004393E-2</v>
      </c>
      <c r="W22" s="3">
        <v>-1486655.282595966</v>
      </c>
      <c r="X22" s="3">
        <v>29448656.513549391</v>
      </c>
      <c r="Y22" s="3">
        <v>-1486655.282595966</v>
      </c>
      <c r="Z22" s="3">
        <v>29448656.513549391</v>
      </c>
    </row>
    <row r="23" spans="1:26" ht="14.5" thickBot="1" x14ac:dyDescent="0.35">
      <c r="A23">
        <v>2012</v>
      </c>
      <c r="B23" t="s">
        <v>157</v>
      </c>
      <c r="C23" t="s">
        <v>137</v>
      </c>
      <c r="D23" s="2">
        <v>12830000</v>
      </c>
      <c r="E23" s="2">
        <v>19768085</v>
      </c>
      <c r="F23" s="2">
        <v>32598085</v>
      </c>
      <c r="G23" s="2">
        <v>6938085</v>
      </c>
      <c r="H23" s="2">
        <v>25434.45</v>
      </c>
      <c r="I23" s="2">
        <v>1300.2170000000001</v>
      </c>
      <c r="J23" s="2">
        <v>5.9</v>
      </c>
      <c r="K23" s="2">
        <v>5.2</v>
      </c>
      <c r="L23" s="2">
        <v>6.5</v>
      </c>
      <c r="M23" s="2">
        <v>6.3</v>
      </c>
      <c r="N23" s="2">
        <v>6.2</v>
      </c>
      <c r="R23" s="4" t="s">
        <v>544</v>
      </c>
      <c r="S23" s="4">
        <v>-24798638.441116478</v>
      </c>
      <c r="T23" s="4">
        <v>5570775.5029856768</v>
      </c>
      <c r="U23" s="4">
        <v>-4.451559469202369</v>
      </c>
      <c r="V23" s="4">
        <v>2.8401977512006386E-5</v>
      </c>
      <c r="W23" s="4">
        <v>-35891469.647158645</v>
      </c>
      <c r="X23" s="4">
        <v>-13705807.23507431</v>
      </c>
      <c r="Y23" s="4">
        <v>-35891469.647158645</v>
      </c>
      <c r="Z23" s="4">
        <v>-13705807.23507431</v>
      </c>
    </row>
    <row r="24" spans="1:26" x14ac:dyDescent="0.3">
      <c r="A24">
        <v>2012</v>
      </c>
      <c r="B24" t="s">
        <v>478</v>
      </c>
      <c r="C24" t="s">
        <v>137</v>
      </c>
      <c r="D24" s="2">
        <v>61478889.467</v>
      </c>
      <c r="E24" s="2">
        <v>108553847.118</v>
      </c>
      <c r="F24" s="2">
        <v>170032736.58500001</v>
      </c>
      <c r="G24" s="2">
        <v>47074957.651000001</v>
      </c>
      <c r="H24" s="2">
        <v>5118.47</v>
      </c>
      <c r="I24" s="2">
        <v>76453.573999999993</v>
      </c>
      <c r="J24" s="2">
        <v>4</v>
      </c>
      <c r="K24" s="2">
        <v>3.4</v>
      </c>
      <c r="L24" s="2">
        <v>4</v>
      </c>
      <c r="M24" s="2">
        <v>3.1</v>
      </c>
      <c r="N24" s="2">
        <v>4.2</v>
      </c>
    </row>
    <row r="25" spans="1:26" x14ac:dyDescent="0.3">
      <c r="A25">
        <v>2012</v>
      </c>
      <c r="B25" t="s">
        <v>160</v>
      </c>
      <c r="C25" t="s">
        <v>137</v>
      </c>
      <c r="D25" s="2">
        <v>73112080</v>
      </c>
      <c r="E25" s="2">
        <v>63140635</v>
      </c>
      <c r="F25" s="2">
        <v>136252715</v>
      </c>
      <c r="G25" s="2">
        <v>-9971445</v>
      </c>
      <c r="H25" s="2">
        <v>32556.959999999999</v>
      </c>
      <c r="I25" s="2">
        <v>7699.1049999999996</v>
      </c>
      <c r="J25" s="2">
        <v>4.5999999999999996</v>
      </c>
      <c r="K25" s="2">
        <v>3.4</v>
      </c>
      <c r="L25" s="2">
        <v>4.5999999999999996</v>
      </c>
      <c r="M25" s="2">
        <v>5.6</v>
      </c>
      <c r="N25" s="2">
        <v>4.5</v>
      </c>
      <c r="R25" t="s">
        <v>545</v>
      </c>
    </row>
    <row r="26" spans="1:26" ht="14.5" thickBot="1" x14ac:dyDescent="0.35">
      <c r="A26">
        <v>2012</v>
      </c>
      <c r="B26" t="s">
        <v>161</v>
      </c>
      <c r="C26" t="s">
        <v>137</v>
      </c>
      <c r="D26" s="2">
        <v>20691383.704999998</v>
      </c>
      <c r="E26" s="2">
        <v>7877135.557</v>
      </c>
      <c r="F26" s="2">
        <v>28568519.261999998</v>
      </c>
      <c r="G26" s="2">
        <v>-12814248.147999998</v>
      </c>
      <c r="H26" s="2">
        <v>3930.95</v>
      </c>
      <c r="I26" s="2">
        <v>7992.5730000000003</v>
      </c>
      <c r="J26" s="2">
        <v>4.5999999999999996</v>
      </c>
      <c r="K26" s="2">
        <v>1.8</v>
      </c>
      <c r="L26" s="2">
        <v>4.2</v>
      </c>
      <c r="M26" s="2">
        <v>5.8</v>
      </c>
      <c r="N26" s="2">
        <v>4.0999999999999996</v>
      </c>
    </row>
    <row r="27" spans="1:26" x14ac:dyDescent="0.3">
      <c r="A27">
        <v>2012</v>
      </c>
      <c r="B27" t="s">
        <v>440</v>
      </c>
      <c r="C27" t="s">
        <v>137</v>
      </c>
      <c r="D27" s="2">
        <v>44538070.814999998</v>
      </c>
      <c r="E27" s="2">
        <v>92281520.629999995</v>
      </c>
      <c r="F27" s="2">
        <v>136819591.44499999</v>
      </c>
      <c r="G27" s="2">
        <v>47743449.814999998</v>
      </c>
      <c r="H27" s="2">
        <v>12300.48</v>
      </c>
      <c r="I27" s="2">
        <v>16921.179</v>
      </c>
      <c r="J27" s="2">
        <v>2.7</v>
      </c>
      <c r="K27" s="2">
        <v>4.3</v>
      </c>
      <c r="L27" s="2">
        <v>3.4</v>
      </c>
      <c r="M27" s="2">
        <v>4.0999999999999996</v>
      </c>
      <c r="N27" s="2">
        <v>4.0999999999999996</v>
      </c>
      <c r="R27" s="6" t="s">
        <v>31</v>
      </c>
      <c r="S27" s="6"/>
    </row>
    <row r="28" spans="1:26" x14ac:dyDescent="0.3">
      <c r="A28">
        <v>2012</v>
      </c>
      <c r="B28" t="s">
        <v>162</v>
      </c>
      <c r="C28" t="s">
        <v>137</v>
      </c>
      <c r="D28" s="2">
        <v>27448754.136999998</v>
      </c>
      <c r="E28" s="2">
        <v>118895915.323</v>
      </c>
      <c r="F28" s="2">
        <v>146344669.46000001</v>
      </c>
      <c r="G28" s="2">
        <v>91447161.186000004</v>
      </c>
      <c r="H28" s="2">
        <v>45726.19</v>
      </c>
      <c r="I28" s="2">
        <v>3395.556</v>
      </c>
      <c r="J28" s="2">
        <v>5.2</v>
      </c>
      <c r="K28" s="2">
        <v>0</v>
      </c>
      <c r="L28" s="2">
        <v>4.2</v>
      </c>
      <c r="M28" s="2">
        <v>4.5999999999999996</v>
      </c>
      <c r="N28" s="2">
        <v>4.5999999999999996</v>
      </c>
      <c r="R28" s="3" t="s">
        <v>32</v>
      </c>
      <c r="S28" s="3">
        <v>0.7710865300328128</v>
      </c>
    </row>
    <row r="29" spans="1:26" x14ac:dyDescent="0.3">
      <c r="A29">
        <v>2012</v>
      </c>
      <c r="B29" t="s">
        <v>163</v>
      </c>
      <c r="C29" t="s">
        <v>137</v>
      </c>
      <c r="D29" s="2">
        <v>21146549.423</v>
      </c>
      <c r="E29" s="2">
        <v>5615000</v>
      </c>
      <c r="F29" s="2">
        <v>26761549.423</v>
      </c>
      <c r="G29" s="2">
        <v>-15531549.423</v>
      </c>
      <c r="H29" s="2">
        <v>8996.56</v>
      </c>
      <c r="I29" s="2">
        <v>4916.4040000000014</v>
      </c>
      <c r="J29" s="2">
        <v>3.2</v>
      </c>
      <c r="K29" s="2">
        <v>1.6</v>
      </c>
      <c r="L29" s="2">
        <v>4.3</v>
      </c>
      <c r="M29" s="2">
        <v>5.9</v>
      </c>
      <c r="N29" s="2">
        <v>3.7</v>
      </c>
      <c r="R29" s="3" t="s">
        <v>33</v>
      </c>
      <c r="S29" s="3">
        <v>0.59457443679804389</v>
      </c>
    </row>
    <row r="30" spans="1:26" x14ac:dyDescent="0.3">
      <c r="A30">
        <v>2012</v>
      </c>
      <c r="B30" t="s">
        <v>164</v>
      </c>
      <c r="C30" t="s">
        <v>137</v>
      </c>
      <c r="D30" s="2">
        <v>28117622.530999999</v>
      </c>
      <c r="E30" s="2">
        <v>52138225.677000001</v>
      </c>
      <c r="F30" s="2">
        <v>80255848.208000004</v>
      </c>
      <c r="G30" s="2">
        <v>24020603.146000002</v>
      </c>
      <c r="H30" s="2">
        <v>23282.2</v>
      </c>
      <c r="I30" s="2">
        <v>3464.6439999999998</v>
      </c>
      <c r="J30" s="2">
        <v>5.6</v>
      </c>
      <c r="K30" s="2">
        <v>0</v>
      </c>
      <c r="L30" s="2">
        <v>5.8</v>
      </c>
      <c r="M30" s="2">
        <v>5.9</v>
      </c>
      <c r="N30" s="2">
        <v>5.7</v>
      </c>
      <c r="R30" s="3" t="s">
        <v>34</v>
      </c>
      <c r="S30" s="3">
        <v>0.55526108853817657</v>
      </c>
    </row>
    <row r="31" spans="1:26" x14ac:dyDescent="0.3">
      <c r="A31">
        <v>2012</v>
      </c>
      <c r="B31" t="s">
        <v>165</v>
      </c>
      <c r="C31" t="s">
        <v>137</v>
      </c>
      <c r="D31" s="2">
        <v>30787000</v>
      </c>
      <c r="E31" s="2">
        <v>133717000</v>
      </c>
      <c r="F31" s="2">
        <v>164504000</v>
      </c>
      <c r="G31" s="2">
        <v>102930000</v>
      </c>
      <c r="H31" s="2">
        <v>101933.12</v>
      </c>
      <c r="I31" s="2">
        <v>2109.5680000000002</v>
      </c>
      <c r="J31" s="2">
        <v>5</v>
      </c>
      <c r="K31" s="2">
        <v>0</v>
      </c>
      <c r="L31" s="2">
        <v>5.3</v>
      </c>
      <c r="M31" s="2">
        <v>6.2</v>
      </c>
      <c r="N31" s="2">
        <v>5.5</v>
      </c>
      <c r="R31" s="3" t="s">
        <v>35</v>
      </c>
      <c r="S31" s="3">
        <v>61877192.910709403</v>
      </c>
    </row>
    <row r="32" spans="1:26" ht="14.5" thickBot="1" x14ac:dyDescent="0.35">
      <c r="A32">
        <v>2012</v>
      </c>
      <c r="B32" t="s">
        <v>166</v>
      </c>
      <c r="C32" t="s">
        <v>137</v>
      </c>
      <c r="D32" s="2">
        <v>151260012.54100001</v>
      </c>
      <c r="E32" s="2">
        <v>387373982.61699998</v>
      </c>
      <c r="F32" s="2">
        <v>538633995.15799999</v>
      </c>
      <c r="G32" s="2">
        <v>236113970.07599998</v>
      </c>
      <c r="H32" s="2">
        <v>25208.16</v>
      </c>
      <c r="I32" s="2">
        <v>29086.357</v>
      </c>
      <c r="J32" s="2">
        <v>5.9</v>
      </c>
      <c r="K32" s="2">
        <v>4.2</v>
      </c>
      <c r="L32" s="2">
        <v>5.8</v>
      </c>
      <c r="M32" s="2">
        <v>5.8</v>
      </c>
      <c r="N32" s="2">
        <v>5.4</v>
      </c>
      <c r="R32" s="4" t="s">
        <v>36</v>
      </c>
      <c r="S32" s="4">
        <v>83</v>
      </c>
    </row>
    <row r="33" spans="1:26" x14ac:dyDescent="0.3">
      <c r="A33">
        <v>2012</v>
      </c>
      <c r="B33" t="s">
        <v>465</v>
      </c>
      <c r="C33" t="s">
        <v>137</v>
      </c>
      <c r="D33" s="2">
        <v>3778200</v>
      </c>
      <c r="E33" s="2">
        <v>1334577.726</v>
      </c>
      <c r="F33" s="2">
        <v>5112777.7259999998</v>
      </c>
      <c r="G33" s="2">
        <v>-2443622.2740000002</v>
      </c>
      <c r="H33" s="2">
        <v>949.64800000000002</v>
      </c>
      <c r="I33" s="2">
        <v>7995.0619999999999</v>
      </c>
      <c r="J33" s="2">
        <v>3.2</v>
      </c>
      <c r="K33" s="2">
        <v>3.5</v>
      </c>
      <c r="L33" s="2">
        <v>1.7</v>
      </c>
      <c r="M33" s="2">
        <v>4.2</v>
      </c>
      <c r="N33" s="2">
        <v>3.7</v>
      </c>
    </row>
    <row r="34" spans="1:26" ht="14.5" thickBot="1" x14ac:dyDescent="0.35">
      <c r="A34">
        <v>2012</v>
      </c>
      <c r="B34" t="s">
        <v>168</v>
      </c>
      <c r="C34" t="s">
        <v>137</v>
      </c>
      <c r="D34" s="2">
        <v>236545140.90900001</v>
      </c>
      <c r="E34" s="2">
        <v>152461736.55599999</v>
      </c>
      <c r="F34" s="2">
        <v>389006877.46500003</v>
      </c>
      <c r="G34" s="2">
        <v>-84083404.353000015</v>
      </c>
      <c r="H34" s="2">
        <v>11552.69</v>
      </c>
      <c r="I34" s="2">
        <v>74569.866999999998</v>
      </c>
      <c r="J34" s="2">
        <v>4.7</v>
      </c>
      <c r="K34" s="2">
        <v>2.6</v>
      </c>
      <c r="L34" s="2">
        <v>4.3</v>
      </c>
      <c r="M34" s="2">
        <v>5.6</v>
      </c>
      <c r="N34" s="2">
        <v>4.3</v>
      </c>
      <c r="R34" t="s">
        <v>37</v>
      </c>
    </row>
    <row r="35" spans="1:26" x14ac:dyDescent="0.3">
      <c r="A35">
        <v>2012</v>
      </c>
      <c r="B35" t="s">
        <v>169</v>
      </c>
      <c r="C35" t="s">
        <v>137</v>
      </c>
      <c r="D35" s="2">
        <v>261022920.18000001</v>
      </c>
      <c r="E35" s="2">
        <v>350123000</v>
      </c>
      <c r="F35" s="2">
        <v>611145920.18000007</v>
      </c>
      <c r="G35" s="2">
        <v>89100079.819999993</v>
      </c>
      <c r="H35" s="2">
        <v>42723.58</v>
      </c>
      <c r="I35" s="2">
        <v>8900.4529999999995</v>
      </c>
      <c r="J35" s="2">
        <v>6.4</v>
      </c>
      <c r="K35" s="2">
        <v>0</v>
      </c>
      <c r="L35" s="2">
        <v>6.3</v>
      </c>
      <c r="M35" s="2">
        <v>6.4</v>
      </c>
      <c r="N35" s="2">
        <v>6.3</v>
      </c>
      <c r="R35" s="5"/>
      <c r="S35" s="5" t="s">
        <v>41</v>
      </c>
      <c r="T35" s="5" t="s">
        <v>42</v>
      </c>
      <c r="U35" s="5" t="s">
        <v>43</v>
      </c>
      <c r="V35" s="5" t="s">
        <v>44</v>
      </c>
      <c r="W35" s="5" t="s">
        <v>45</v>
      </c>
    </row>
    <row r="36" spans="1:26" x14ac:dyDescent="0.3">
      <c r="A36">
        <v>2012</v>
      </c>
      <c r="B36" t="s">
        <v>170</v>
      </c>
      <c r="C36" t="s">
        <v>137</v>
      </c>
      <c r="D36" s="2">
        <v>13273000</v>
      </c>
      <c r="E36" s="2">
        <v>8300000</v>
      </c>
      <c r="F36" s="2">
        <v>21573000</v>
      </c>
      <c r="G36" s="2">
        <v>-4973000</v>
      </c>
      <c r="H36" s="2">
        <v>1367.72</v>
      </c>
      <c r="I36" s="2">
        <v>24909.969000000001</v>
      </c>
      <c r="J36" s="2">
        <v>3.1</v>
      </c>
      <c r="K36" s="2">
        <v>0</v>
      </c>
      <c r="L36" s="2">
        <v>2.7</v>
      </c>
      <c r="M36" s="2">
        <v>4.2</v>
      </c>
      <c r="N36" s="2">
        <v>3.3</v>
      </c>
      <c r="R36" s="3" t="s">
        <v>38</v>
      </c>
      <c r="S36" s="3">
        <v>6</v>
      </c>
      <c r="T36" s="3">
        <v>4.3236152165544634E+17</v>
      </c>
      <c r="U36" s="3">
        <v>7.2060253609241056E+16</v>
      </c>
      <c r="V36" s="3">
        <v>18.820648305068236</v>
      </c>
      <c r="W36" s="3">
        <v>2.7045040285968975E-13</v>
      </c>
    </row>
    <row r="37" spans="1:26" x14ac:dyDescent="0.3">
      <c r="A37">
        <v>2014</v>
      </c>
      <c r="B37" t="s">
        <v>155</v>
      </c>
      <c r="C37" t="s">
        <v>137</v>
      </c>
      <c r="D37" s="2">
        <v>4159517.4479999999</v>
      </c>
      <c r="E37" s="2">
        <v>1490190.1459999999</v>
      </c>
      <c r="F37" s="2">
        <v>5649707.5939999996</v>
      </c>
      <c r="G37" s="2">
        <v>-2669327.3020000001</v>
      </c>
      <c r="H37" s="2">
        <v>3889</v>
      </c>
      <c r="I37" s="2">
        <v>2906.22</v>
      </c>
      <c r="J37" s="2">
        <v>3.4</v>
      </c>
      <c r="K37" s="2">
        <v>3.5</v>
      </c>
      <c r="L37" s="2">
        <v>2.6</v>
      </c>
      <c r="M37" s="2">
        <v>4.9000000000000004</v>
      </c>
      <c r="N37" s="2">
        <v>3.6</v>
      </c>
      <c r="R37" s="3" t="s">
        <v>39</v>
      </c>
      <c r="S37" s="3">
        <v>77</v>
      </c>
      <c r="T37" s="3">
        <v>2.9481659919320429E+17</v>
      </c>
      <c r="U37" s="3">
        <v>3828787002509146.5</v>
      </c>
      <c r="V37" s="3"/>
      <c r="W37" s="3"/>
    </row>
    <row r="38" spans="1:26" ht="14.5" thickBot="1" x14ac:dyDescent="0.35">
      <c r="A38">
        <v>2014</v>
      </c>
      <c r="B38" t="s">
        <v>156</v>
      </c>
      <c r="C38" t="s">
        <v>137</v>
      </c>
      <c r="D38" s="2">
        <v>9178588.1850000005</v>
      </c>
      <c r="E38" s="2">
        <v>28259658</v>
      </c>
      <c r="F38" s="2">
        <v>37438246.185000002</v>
      </c>
      <c r="G38" s="2">
        <v>19081069.814999998</v>
      </c>
      <c r="H38" s="2">
        <v>7939.17</v>
      </c>
      <c r="I38" s="2">
        <v>9503.7710000000006</v>
      </c>
      <c r="J38" s="2">
        <v>4.2</v>
      </c>
      <c r="K38" s="2">
        <v>3.8</v>
      </c>
      <c r="L38" s="2">
        <v>4.2</v>
      </c>
      <c r="M38" s="2">
        <v>5.6</v>
      </c>
      <c r="N38" s="2">
        <v>4.4000000000000004</v>
      </c>
      <c r="R38" s="4" t="s">
        <v>4</v>
      </c>
      <c r="S38" s="4">
        <v>83</v>
      </c>
      <c r="T38" s="4">
        <v>7.2717812084865062E+17</v>
      </c>
      <c r="U38" s="4"/>
      <c r="V38" s="4"/>
      <c r="W38" s="4"/>
    </row>
    <row r="39" spans="1:26" ht="14.5" thickBot="1" x14ac:dyDescent="0.35">
      <c r="A39">
        <v>2014</v>
      </c>
      <c r="B39" t="s">
        <v>157</v>
      </c>
      <c r="C39" t="s">
        <v>137</v>
      </c>
      <c r="D39" s="2">
        <v>13350043.513</v>
      </c>
      <c r="E39" s="2">
        <v>20130000</v>
      </c>
      <c r="F39" s="2">
        <v>33480043.513</v>
      </c>
      <c r="G39" s="2">
        <v>6779956.4869999997</v>
      </c>
      <c r="H39" s="2">
        <v>25398.32</v>
      </c>
      <c r="I39" s="2">
        <v>1336.3969999999999</v>
      </c>
      <c r="J39" s="2">
        <v>6.2</v>
      </c>
      <c r="K39" s="2">
        <v>0</v>
      </c>
      <c r="L39" s="2">
        <v>6.5</v>
      </c>
      <c r="M39" s="2">
        <v>6.3</v>
      </c>
      <c r="N39" s="2">
        <v>6.3</v>
      </c>
    </row>
    <row r="40" spans="1:26" x14ac:dyDescent="0.3">
      <c r="A40">
        <v>2014</v>
      </c>
      <c r="B40" t="s">
        <v>478</v>
      </c>
      <c r="C40" t="s">
        <v>137</v>
      </c>
      <c r="D40" s="2">
        <v>52249794.971000001</v>
      </c>
      <c r="E40" s="2">
        <v>90328134.767000005</v>
      </c>
      <c r="F40" s="2">
        <v>142577929.73800001</v>
      </c>
      <c r="G40" s="2">
        <v>38078339.796000004</v>
      </c>
      <c r="H40" s="2">
        <v>5395.79</v>
      </c>
      <c r="I40" s="2">
        <v>78411.092000000004</v>
      </c>
      <c r="J40" s="2">
        <v>4.0999999999999996</v>
      </c>
      <c r="K40" s="2">
        <v>3.44</v>
      </c>
      <c r="L40" s="2">
        <v>3.2</v>
      </c>
      <c r="M40" s="2">
        <v>0</v>
      </c>
      <c r="N40" s="2">
        <v>3.9</v>
      </c>
      <c r="R40" s="5"/>
      <c r="S40" s="5" t="s">
        <v>46</v>
      </c>
      <c r="T40" s="5" t="s">
        <v>35</v>
      </c>
      <c r="U40" s="5" t="s">
        <v>47</v>
      </c>
      <c r="V40" s="5" t="s">
        <v>48</v>
      </c>
      <c r="W40" s="5" t="s">
        <v>49</v>
      </c>
      <c r="X40" s="5" t="s">
        <v>50</v>
      </c>
      <c r="Y40" s="5" t="s">
        <v>51</v>
      </c>
      <c r="Z40" s="5" t="s">
        <v>52</v>
      </c>
    </row>
    <row r="41" spans="1:26" x14ac:dyDescent="0.3">
      <c r="A41">
        <v>2014</v>
      </c>
      <c r="B41" t="s">
        <v>160</v>
      </c>
      <c r="C41" t="s">
        <v>137</v>
      </c>
      <c r="D41" s="2">
        <v>72331780</v>
      </c>
      <c r="E41" s="2">
        <v>68965008</v>
      </c>
      <c r="F41" s="2">
        <v>141296788</v>
      </c>
      <c r="G41" s="2">
        <v>-3366772</v>
      </c>
      <c r="H41" s="2">
        <v>37750.29</v>
      </c>
      <c r="I41" s="2">
        <v>7941.3289999999997</v>
      </c>
      <c r="J41" s="2">
        <v>4.5999999999999996</v>
      </c>
      <c r="K41" s="2">
        <v>3.5</v>
      </c>
      <c r="L41" s="2">
        <v>4.7</v>
      </c>
      <c r="M41" s="2">
        <v>5.6</v>
      </c>
      <c r="N41" s="2">
        <v>4.5999999999999996</v>
      </c>
      <c r="R41" s="3" t="s">
        <v>40</v>
      </c>
      <c r="S41" s="3">
        <v>0</v>
      </c>
      <c r="T41" s="3" t="e">
        <v>#N/A</v>
      </c>
      <c r="U41" s="3" t="e">
        <v>#N/A</v>
      </c>
      <c r="V41" s="3" t="e">
        <v>#N/A</v>
      </c>
      <c r="W41" s="3" t="e">
        <v>#N/A</v>
      </c>
      <c r="X41" s="3" t="e">
        <v>#N/A</v>
      </c>
      <c r="Y41" s="3" t="e">
        <v>#N/A</v>
      </c>
      <c r="Z41" s="3" t="e">
        <v>#N/A</v>
      </c>
    </row>
    <row r="42" spans="1:26" x14ac:dyDescent="0.3">
      <c r="A42">
        <v>2014</v>
      </c>
      <c r="B42" t="s">
        <v>161</v>
      </c>
      <c r="C42" t="s">
        <v>137</v>
      </c>
      <c r="D42" s="2">
        <v>22740257.835999999</v>
      </c>
      <c r="E42" s="2">
        <v>8385330.1359999999</v>
      </c>
      <c r="F42" s="2">
        <v>31125587.971999999</v>
      </c>
      <c r="G42" s="2">
        <v>-14354927.699999999</v>
      </c>
      <c r="H42" s="2">
        <v>4129.99</v>
      </c>
      <c r="I42" s="2">
        <v>8809.3060000000005</v>
      </c>
      <c r="J42" s="2">
        <v>4.3</v>
      </c>
      <c r="K42" s="2">
        <v>2.7</v>
      </c>
      <c r="L42" s="2">
        <v>4.5</v>
      </c>
      <c r="M42" s="2">
        <v>6.1</v>
      </c>
      <c r="N42" s="2">
        <v>4.4000000000000004</v>
      </c>
      <c r="R42" s="3" t="s">
        <v>5</v>
      </c>
      <c r="S42" s="3">
        <v>806.23213755231109</v>
      </c>
      <c r="T42" s="3">
        <v>424.84156878814366</v>
      </c>
      <c r="U42" s="3">
        <v>1.8977242265912919</v>
      </c>
      <c r="V42" s="7">
        <v>6.1480779408057143E-2</v>
      </c>
      <c r="W42" s="3">
        <v>-39.735503640776756</v>
      </c>
      <c r="X42" s="3">
        <v>1652.1997787453988</v>
      </c>
      <c r="Y42" s="3">
        <v>-39.735503640776756</v>
      </c>
      <c r="Z42" s="3">
        <v>1652.1997787453988</v>
      </c>
    </row>
    <row r="43" spans="1:26" x14ac:dyDescent="0.3">
      <c r="A43">
        <v>2014</v>
      </c>
      <c r="B43" t="s">
        <v>440</v>
      </c>
      <c r="C43" t="s">
        <v>137</v>
      </c>
      <c r="D43" s="2">
        <v>41295455.968999997</v>
      </c>
      <c r="E43" s="2">
        <v>79458749.148000002</v>
      </c>
      <c r="F43" s="2">
        <v>120754205.117</v>
      </c>
      <c r="G43" s="2">
        <v>38163293.179000005</v>
      </c>
      <c r="H43" s="2">
        <v>12712.1</v>
      </c>
      <c r="I43" s="2">
        <v>17487.778999999999</v>
      </c>
      <c r="J43" s="2">
        <v>3</v>
      </c>
      <c r="K43" s="2">
        <v>4.2</v>
      </c>
      <c r="L43" s="2">
        <v>2.7</v>
      </c>
      <c r="M43" s="2">
        <v>4</v>
      </c>
      <c r="N43" s="2">
        <v>4.4000000000000004</v>
      </c>
      <c r="R43" s="3" t="s">
        <v>6</v>
      </c>
      <c r="S43" s="3">
        <v>1528.6571382821169</v>
      </c>
      <c r="T43" s="3">
        <v>335.8491260127231</v>
      </c>
      <c r="U43" s="3">
        <v>4.5516186283724505</v>
      </c>
      <c r="V43" s="7">
        <v>1.9570921505559882E-5</v>
      </c>
      <c r="W43" s="3">
        <v>859.8960899219345</v>
      </c>
      <c r="X43" s="3">
        <v>2197.4181866422991</v>
      </c>
      <c r="Y43" s="3">
        <v>859.8960899219345</v>
      </c>
      <c r="Z43" s="3">
        <v>2197.4181866422991</v>
      </c>
    </row>
    <row r="44" spans="1:26" x14ac:dyDescent="0.3">
      <c r="A44">
        <v>2014</v>
      </c>
      <c r="B44" t="s">
        <v>162</v>
      </c>
      <c r="C44" t="s">
        <v>137</v>
      </c>
      <c r="D44" s="2">
        <v>31488655.171999998</v>
      </c>
      <c r="E44" s="2">
        <v>101131954.619</v>
      </c>
      <c r="F44" s="2">
        <v>132620609.79100001</v>
      </c>
      <c r="G44" s="2">
        <v>69643299.446999997</v>
      </c>
      <c r="H44" s="2">
        <v>40278.050000000003</v>
      </c>
      <c r="I44" s="2">
        <v>3782.45</v>
      </c>
      <c r="J44" s="2">
        <v>4.8</v>
      </c>
      <c r="K44" s="2">
        <v>0</v>
      </c>
      <c r="L44" s="2">
        <v>4.4000000000000004</v>
      </c>
      <c r="M44" s="2">
        <v>4.8</v>
      </c>
      <c r="N44" s="2">
        <v>4.5999999999999996</v>
      </c>
      <c r="R44" s="3" t="s">
        <v>541</v>
      </c>
      <c r="S44" s="3">
        <v>-4454725.2304911278</v>
      </c>
      <c r="T44" s="3">
        <v>11862607.557307621</v>
      </c>
      <c r="U44" s="3">
        <v>-0.37552664614171793</v>
      </c>
      <c r="V44" s="3">
        <v>0.70830135768351399</v>
      </c>
      <c r="W44" s="3">
        <v>-28076194.669747401</v>
      </c>
      <c r="X44" s="3">
        <v>19166744.208765145</v>
      </c>
      <c r="Y44" s="3">
        <v>-28076194.669747401</v>
      </c>
      <c r="Z44" s="3">
        <v>19166744.208765145</v>
      </c>
    </row>
    <row r="45" spans="1:26" x14ac:dyDescent="0.3">
      <c r="A45">
        <v>2014</v>
      </c>
      <c r="B45" t="s">
        <v>163</v>
      </c>
      <c r="C45" t="s">
        <v>137</v>
      </c>
      <c r="D45" s="2">
        <v>20487427.600000001</v>
      </c>
      <c r="E45" s="2">
        <v>4548378</v>
      </c>
      <c r="F45" s="2">
        <v>25035805.600000001</v>
      </c>
      <c r="G45" s="2">
        <v>-15939049.600000001</v>
      </c>
      <c r="H45" s="2">
        <v>8619.26</v>
      </c>
      <c r="I45" s="2">
        <v>5603.2790000000014</v>
      </c>
      <c r="J45" s="2">
        <v>4</v>
      </c>
      <c r="K45" s="2">
        <v>1.8</v>
      </c>
      <c r="L45" s="2">
        <v>4.4000000000000004</v>
      </c>
      <c r="M45" s="2">
        <v>6.1</v>
      </c>
      <c r="N45" s="2">
        <v>4</v>
      </c>
      <c r="R45" s="3" t="s">
        <v>542</v>
      </c>
      <c r="S45" s="3">
        <v>-3513652.9597039279</v>
      </c>
      <c r="T45" s="3">
        <v>4114724.9168862156</v>
      </c>
      <c r="U45" s="3">
        <v>-0.85392171546739892</v>
      </c>
      <c r="V45" s="3">
        <v>0.39579717420196969</v>
      </c>
      <c r="W45" s="3">
        <v>-11707117.036267711</v>
      </c>
      <c r="X45" s="3">
        <v>4679811.1168598551</v>
      </c>
      <c r="Y45" s="3">
        <v>-11707117.036267711</v>
      </c>
      <c r="Z45" s="3">
        <v>4679811.1168598551</v>
      </c>
    </row>
    <row r="46" spans="1:26" x14ac:dyDescent="0.3">
      <c r="A46">
        <v>2014</v>
      </c>
      <c r="B46" t="s">
        <v>164</v>
      </c>
      <c r="C46" t="s">
        <v>137</v>
      </c>
      <c r="D46" s="2">
        <v>29303100.254999999</v>
      </c>
      <c r="E46" s="2">
        <v>50718324.402999997</v>
      </c>
      <c r="F46" s="2">
        <v>80021424.657999992</v>
      </c>
      <c r="G46" s="2">
        <v>21415224.147999998</v>
      </c>
      <c r="H46" s="2">
        <v>21814.15</v>
      </c>
      <c r="I46" s="2">
        <v>3960.9250000000002</v>
      </c>
      <c r="J46" s="2">
        <v>5.7</v>
      </c>
      <c r="K46" s="2">
        <v>0</v>
      </c>
      <c r="L46" s="2">
        <v>5.9</v>
      </c>
      <c r="M46" s="2">
        <v>6.2</v>
      </c>
      <c r="N46" s="2">
        <v>5.9</v>
      </c>
      <c r="R46" s="3" t="s">
        <v>543</v>
      </c>
      <c r="S46" s="3">
        <v>12702051.360278519</v>
      </c>
      <c r="T46" s="3">
        <v>11598309.874590209</v>
      </c>
      <c r="U46" s="3">
        <v>1.0951639935148143</v>
      </c>
      <c r="V46" s="3">
        <v>0.2768585944905585</v>
      </c>
      <c r="W46" s="3">
        <v>-10393134.156575741</v>
      </c>
      <c r="X46" s="3">
        <v>35797236.877132781</v>
      </c>
      <c r="Y46" s="3">
        <v>-10393134.156575741</v>
      </c>
      <c r="Z46" s="3">
        <v>35797236.877132781</v>
      </c>
    </row>
    <row r="47" spans="1:26" ht="14.5" thickBot="1" x14ac:dyDescent="0.35">
      <c r="A47">
        <v>2014</v>
      </c>
      <c r="B47" t="s">
        <v>165</v>
      </c>
      <c r="C47" t="s">
        <v>137</v>
      </c>
      <c r="D47" s="2">
        <v>30447655.949000001</v>
      </c>
      <c r="E47" s="2">
        <v>131591553.318</v>
      </c>
      <c r="F47" s="2">
        <v>162039209.26700002</v>
      </c>
      <c r="G47" s="2">
        <v>101143897.369</v>
      </c>
      <c r="H47" s="2">
        <v>93054.14</v>
      </c>
      <c r="I47" s="2">
        <v>2374.4189999999999</v>
      </c>
      <c r="J47" s="2">
        <v>5.4</v>
      </c>
      <c r="K47" s="2">
        <v>0</v>
      </c>
      <c r="L47" s="2">
        <v>5.4</v>
      </c>
      <c r="M47" s="2">
        <v>6.2</v>
      </c>
      <c r="N47" s="2">
        <v>5.6</v>
      </c>
      <c r="R47" s="4" t="s">
        <v>544</v>
      </c>
      <c r="S47" s="4">
        <v>-2233568.1612733551</v>
      </c>
      <c r="T47" s="4">
        <v>8317879.2288903007</v>
      </c>
      <c r="U47" s="4">
        <v>-0.26852615910983096</v>
      </c>
      <c r="V47" s="4">
        <v>0.78901246740124298</v>
      </c>
      <c r="W47" s="4">
        <v>-18796581.736110914</v>
      </c>
      <c r="X47" s="4">
        <v>14329445.413564205</v>
      </c>
      <c r="Y47" s="4">
        <v>-18796581.736110914</v>
      </c>
      <c r="Z47" s="4">
        <v>14329445.413564205</v>
      </c>
    </row>
    <row r="48" spans="1:26" x14ac:dyDescent="0.3">
      <c r="A48">
        <v>2014</v>
      </c>
      <c r="B48" t="s">
        <v>166</v>
      </c>
      <c r="C48" t="s">
        <v>137</v>
      </c>
      <c r="D48" s="2">
        <v>168239638.20300001</v>
      </c>
      <c r="E48" s="2">
        <v>341947182.54400003</v>
      </c>
      <c r="F48" s="2">
        <v>510186820.74700004</v>
      </c>
      <c r="G48" s="2">
        <v>173707544.34100002</v>
      </c>
      <c r="H48" s="2">
        <v>24580.47</v>
      </c>
      <c r="I48" s="2">
        <v>30776.722000000002</v>
      </c>
      <c r="J48" s="2">
        <v>5.4</v>
      </c>
      <c r="K48" s="2">
        <v>4.5</v>
      </c>
      <c r="L48" s="2">
        <v>5.8</v>
      </c>
      <c r="M48" s="2">
        <v>5.8</v>
      </c>
      <c r="N48" s="2">
        <v>5.3</v>
      </c>
    </row>
    <row r="49" spans="1:26" x14ac:dyDescent="0.3">
      <c r="A49">
        <v>2014</v>
      </c>
      <c r="B49" t="s">
        <v>465</v>
      </c>
      <c r="C49" t="s">
        <v>137</v>
      </c>
      <c r="D49" s="2">
        <v>4297400</v>
      </c>
      <c r="E49" s="2">
        <v>959243.07700000005</v>
      </c>
      <c r="F49" s="2">
        <v>5256643.0769999996</v>
      </c>
      <c r="G49" s="2">
        <v>-3338156.923</v>
      </c>
      <c r="H49" s="2">
        <v>1105.2</v>
      </c>
      <c r="I49" s="2">
        <v>8362.7450000000008</v>
      </c>
      <c r="J49" s="2">
        <v>3</v>
      </c>
      <c r="K49" s="2">
        <v>3</v>
      </c>
      <c r="L49" s="2">
        <v>2.1</v>
      </c>
      <c r="M49" s="2">
        <v>4</v>
      </c>
      <c r="N49" s="2">
        <v>3.4</v>
      </c>
      <c r="R49" t="s">
        <v>546</v>
      </c>
    </row>
    <row r="50" spans="1:26" ht="14.5" thickBot="1" x14ac:dyDescent="0.35">
      <c r="A50">
        <v>2014</v>
      </c>
      <c r="B50" t="s">
        <v>168</v>
      </c>
      <c r="C50" t="s">
        <v>137</v>
      </c>
      <c r="D50" s="2">
        <v>242177117.07300001</v>
      </c>
      <c r="E50" s="2">
        <v>157610157.69</v>
      </c>
      <c r="F50" s="2">
        <v>399787274.76300001</v>
      </c>
      <c r="G50" s="2">
        <v>-84566959.383000016</v>
      </c>
      <c r="H50" s="2">
        <v>12022.18</v>
      </c>
      <c r="I50" s="2">
        <v>77030.627999999997</v>
      </c>
      <c r="J50" s="2">
        <v>4.5</v>
      </c>
      <c r="K50" s="2">
        <v>2.8</v>
      </c>
      <c r="L50" s="2">
        <v>5</v>
      </c>
      <c r="M50" s="2">
        <v>5.6</v>
      </c>
      <c r="N50" s="2">
        <v>4.4000000000000004</v>
      </c>
    </row>
    <row r="51" spans="1:26" x14ac:dyDescent="0.3">
      <c r="A51">
        <v>2014</v>
      </c>
      <c r="B51" t="s">
        <v>169</v>
      </c>
      <c r="C51" t="s">
        <v>137</v>
      </c>
      <c r="D51" s="2">
        <v>298611277.36199999</v>
      </c>
      <c r="E51" s="2">
        <v>380339616.26300001</v>
      </c>
      <c r="F51" s="2">
        <v>678950893.625</v>
      </c>
      <c r="G51" s="2">
        <v>81728338.901000023</v>
      </c>
      <c r="H51" s="2">
        <v>43340.02</v>
      </c>
      <c r="I51" s="2">
        <v>9070.8670000000002</v>
      </c>
      <c r="J51" s="2">
        <v>6.2</v>
      </c>
      <c r="K51" s="2">
        <v>0</v>
      </c>
      <c r="L51" s="2">
        <v>6.4</v>
      </c>
      <c r="M51" s="2">
        <v>6.3</v>
      </c>
      <c r="N51" s="2">
        <v>6.3</v>
      </c>
      <c r="R51" s="6" t="s">
        <v>31</v>
      </c>
      <c r="S51" s="6"/>
    </row>
    <row r="52" spans="1:26" x14ac:dyDescent="0.3">
      <c r="A52">
        <v>2014</v>
      </c>
      <c r="B52" t="s">
        <v>170</v>
      </c>
      <c r="C52" t="s">
        <v>137</v>
      </c>
      <c r="D52" s="2">
        <v>12041580.986</v>
      </c>
      <c r="E52" s="2">
        <v>7792000</v>
      </c>
      <c r="F52" s="2">
        <v>19833580.986000001</v>
      </c>
      <c r="G52" s="2">
        <v>-4249580.9859999996</v>
      </c>
      <c r="H52" s="2">
        <v>1574.25</v>
      </c>
      <c r="I52" s="2">
        <v>26246.327000000001</v>
      </c>
      <c r="J52" s="2">
        <v>4.3</v>
      </c>
      <c r="K52" s="2">
        <v>0</v>
      </c>
      <c r="L52" s="2">
        <v>4.9000000000000004</v>
      </c>
      <c r="M52" s="2">
        <v>5.9</v>
      </c>
      <c r="N52" s="2">
        <v>5</v>
      </c>
      <c r="R52" s="3" t="s">
        <v>32</v>
      </c>
      <c r="S52" s="3">
        <v>0.79487520025392644</v>
      </c>
    </row>
    <row r="53" spans="1:26" x14ac:dyDescent="0.3">
      <c r="A53">
        <v>2016</v>
      </c>
      <c r="B53" t="s">
        <v>155</v>
      </c>
      <c r="C53" t="s">
        <v>137</v>
      </c>
      <c r="D53" s="2">
        <v>3218457.7059999998</v>
      </c>
      <c r="E53" s="2">
        <v>1807789.51</v>
      </c>
      <c r="F53" s="2">
        <v>5026247.216</v>
      </c>
      <c r="G53" s="2">
        <v>-1410668.1959999998</v>
      </c>
      <c r="H53" s="2">
        <v>3526.34</v>
      </c>
      <c r="I53" s="2">
        <v>2924.8159999999998</v>
      </c>
      <c r="J53" s="2">
        <v>3.8</v>
      </c>
      <c r="K53" s="2">
        <v>2.7</v>
      </c>
      <c r="L53" s="2">
        <v>2.4</v>
      </c>
      <c r="M53" s="2">
        <v>4.9000000000000004</v>
      </c>
      <c r="N53" s="2">
        <v>4.3</v>
      </c>
      <c r="R53" s="3" t="s">
        <v>33</v>
      </c>
      <c r="S53" s="3">
        <v>0.63182658397871971</v>
      </c>
    </row>
    <row r="54" spans="1:26" x14ac:dyDescent="0.3">
      <c r="A54">
        <v>2016</v>
      </c>
      <c r="B54" t="s">
        <v>156</v>
      </c>
      <c r="C54" t="s">
        <v>137</v>
      </c>
      <c r="D54" s="2">
        <v>8472499.9159999993</v>
      </c>
      <c r="E54" s="2">
        <v>13380818.567</v>
      </c>
      <c r="F54" s="2">
        <v>21853318.482999999</v>
      </c>
      <c r="G54" s="2">
        <v>4908318.6510000005</v>
      </c>
      <c r="H54" s="2">
        <v>3897.71</v>
      </c>
      <c r="I54" s="2">
        <v>9725.3760000000002</v>
      </c>
      <c r="J54" s="2">
        <v>4.4000000000000004</v>
      </c>
      <c r="K54" s="2">
        <v>4.2</v>
      </c>
      <c r="L54" s="2">
        <v>4.3</v>
      </c>
      <c r="M54" s="2">
        <v>5.7</v>
      </c>
      <c r="N54" s="2">
        <v>4.8</v>
      </c>
      <c r="R54" s="3" t="s">
        <v>34</v>
      </c>
      <c r="S54" s="3">
        <v>0.59493220631500021</v>
      </c>
    </row>
    <row r="55" spans="1:26" x14ac:dyDescent="0.3">
      <c r="A55">
        <v>2016</v>
      </c>
      <c r="B55" t="s">
        <v>157</v>
      </c>
      <c r="C55" t="s">
        <v>137</v>
      </c>
      <c r="D55" s="2">
        <v>9168980.0130000003</v>
      </c>
      <c r="E55" s="2">
        <v>12892354.638</v>
      </c>
      <c r="F55" s="2">
        <v>22061334.651000001</v>
      </c>
      <c r="G55" s="2">
        <v>3723374.625</v>
      </c>
      <c r="H55" s="2">
        <v>22651.91</v>
      </c>
      <c r="I55" s="2">
        <v>1425.171</v>
      </c>
      <c r="J55" s="2">
        <v>6.3</v>
      </c>
      <c r="K55" s="2">
        <v>0</v>
      </c>
      <c r="L55" s="2">
        <v>6.5</v>
      </c>
      <c r="M55" s="2">
        <v>6.4</v>
      </c>
      <c r="N55" s="2">
        <v>6.5</v>
      </c>
      <c r="R55" s="3" t="s">
        <v>35</v>
      </c>
      <c r="S55" s="3">
        <v>77826495.935669422</v>
      </c>
    </row>
    <row r="56" spans="1:26" ht="14.5" thickBot="1" x14ac:dyDescent="0.35">
      <c r="A56">
        <v>2016</v>
      </c>
      <c r="B56" t="s">
        <v>478</v>
      </c>
      <c r="C56" t="s">
        <v>137</v>
      </c>
      <c r="D56" s="2">
        <v>42702117.908</v>
      </c>
      <c r="E56" s="2">
        <v>72903000</v>
      </c>
      <c r="F56" s="2">
        <v>115605117.90799999</v>
      </c>
      <c r="G56" s="2">
        <v>30200882.092</v>
      </c>
      <c r="H56" s="2">
        <v>5026.6499999999996</v>
      </c>
      <c r="I56" s="2">
        <v>80277.428</v>
      </c>
      <c r="J56" s="2">
        <v>4.0999999999999996</v>
      </c>
      <c r="K56" s="2">
        <v>3.5</v>
      </c>
      <c r="L56" s="2">
        <v>3.9</v>
      </c>
      <c r="M56" s="2">
        <v>3.4</v>
      </c>
      <c r="N56" s="2">
        <v>4</v>
      </c>
      <c r="R56" s="4" t="s">
        <v>36</v>
      </c>
      <c r="S56" s="4">
        <v>83</v>
      </c>
    </row>
    <row r="57" spans="1:26" x14ac:dyDescent="0.3">
      <c r="A57">
        <v>2016</v>
      </c>
      <c r="B57" t="s">
        <v>160</v>
      </c>
      <c r="C57" t="s">
        <v>137</v>
      </c>
      <c r="D57" s="2">
        <v>65802693</v>
      </c>
      <c r="E57" s="2">
        <v>60570596</v>
      </c>
      <c r="F57" s="2">
        <v>126373289</v>
      </c>
      <c r="G57" s="2">
        <v>-5232097</v>
      </c>
      <c r="H57" s="2">
        <v>37382.959999999999</v>
      </c>
      <c r="I57" s="2">
        <v>8191.8280000000004</v>
      </c>
      <c r="J57" s="2">
        <v>4.8</v>
      </c>
      <c r="K57" s="2">
        <v>3.5</v>
      </c>
      <c r="L57" s="2">
        <v>4.8</v>
      </c>
      <c r="M57" s="2">
        <v>5.7</v>
      </c>
      <c r="N57" s="2">
        <v>4.7</v>
      </c>
    </row>
    <row r="58" spans="1:26" ht="14.5" thickBot="1" x14ac:dyDescent="0.35">
      <c r="A58">
        <v>2016</v>
      </c>
      <c r="B58" t="s">
        <v>161</v>
      </c>
      <c r="C58" t="s">
        <v>137</v>
      </c>
      <c r="D58" s="2">
        <v>19207038.414000001</v>
      </c>
      <c r="E58" s="2">
        <v>7509082.5209999997</v>
      </c>
      <c r="F58" s="2">
        <v>26716120.935000002</v>
      </c>
      <c r="G58" s="2">
        <v>-11697955.893000001</v>
      </c>
      <c r="H58" s="2">
        <v>4151.16</v>
      </c>
      <c r="I58" s="2">
        <v>9455.8019999999997</v>
      </c>
      <c r="J58" s="2">
        <v>4.3</v>
      </c>
      <c r="K58" s="2">
        <v>2.9</v>
      </c>
      <c r="L58" s="2">
        <v>5.0999999999999996</v>
      </c>
      <c r="M58" s="2">
        <v>6.2</v>
      </c>
      <c r="N58" s="2">
        <v>4.5999999999999996</v>
      </c>
      <c r="R58" t="s">
        <v>37</v>
      </c>
    </row>
    <row r="59" spans="1:26" x14ac:dyDescent="0.3">
      <c r="A59">
        <v>2016</v>
      </c>
      <c r="B59" t="s">
        <v>440</v>
      </c>
      <c r="C59" t="s">
        <v>137</v>
      </c>
      <c r="D59" s="2">
        <v>25174778.826000001</v>
      </c>
      <c r="E59" s="2">
        <v>36775323.402999997</v>
      </c>
      <c r="F59" s="2">
        <v>61950102.229000002</v>
      </c>
      <c r="G59" s="2">
        <v>11600544.576999996</v>
      </c>
      <c r="H59" s="2">
        <v>7658.46</v>
      </c>
      <c r="I59" s="2">
        <v>17987.736000000001</v>
      </c>
      <c r="J59" s="2">
        <v>3</v>
      </c>
      <c r="K59" s="2">
        <v>4.3</v>
      </c>
      <c r="L59" s="2">
        <v>3.1</v>
      </c>
      <c r="M59" s="2">
        <v>4</v>
      </c>
      <c r="N59" s="2">
        <v>4</v>
      </c>
      <c r="R59" s="5"/>
      <c r="S59" s="5" t="s">
        <v>41</v>
      </c>
      <c r="T59" s="5" t="s">
        <v>42</v>
      </c>
      <c r="U59" s="5" t="s">
        <v>43</v>
      </c>
      <c r="V59" s="5" t="s">
        <v>44</v>
      </c>
      <c r="W59" s="5" t="s">
        <v>45</v>
      </c>
    </row>
    <row r="60" spans="1:26" x14ac:dyDescent="0.3">
      <c r="A60">
        <v>2016</v>
      </c>
      <c r="B60" t="s">
        <v>162</v>
      </c>
      <c r="C60" t="s">
        <v>137</v>
      </c>
      <c r="D60" s="2">
        <v>30820178.692000002</v>
      </c>
      <c r="E60" s="2">
        <v>46241982.281999998</v>
      </c>
      <c r="F60" s="2">
        <v>77062160.974000007</v>
      </c>
      <c r="G60" s="2">
        <v>15421803.589999996</v>
      </c>
      <c r="H60" s="2">
        <v>25267.15</v>
      </c>
      <c r="I60" s="2">
        <v>4052.5839999999998</v>
      </c>
      <c r="J60" s="2">
        <v>4.9000000000000004</v>
      </c>
      <c r="K60" s="2">
        <v>0</v>
      </c>
      <c r="L60" s="2">
        <v>4.5</v>
      </c>
      <c r="M60" s="2">
        <v>4.9000000000000004</v>
      </c>
      <c r="N60" s="2">
        <v>4.7</v>
      </c>
      <c r="R60" s="3" t="s">
        <v>38</v>
      </c>
      <c r="S60" s="3">
        <v>6</v>
      </c>
      <c r="T60" s="3">
        <v>8.0037063684095565E+17</v>
      </c>
      <c r="U60" s="3">
        <v>1.3339510614015928E+17</v>
      </c>
      <c r="V60" s="3">
        <v>22.023429199982136</v>
      </c>
      <c r="W60" s="3">
        <v>7.6492072352602949E-15</v>
      </c>
    </row>
    <row r="61" spans="1:26" x14ac:dyDescent="0.3">
      <c r="A61">
        <v>2016</v>
      </c>
      <c r="B61" t="s">
        <v>163</v>
      </c>
      <c r="C61" t="s">
        <v>137</v>
      </c>
      <c r="D61" s="2">
        <v>18702745.743999999</v>
      </c>
      <c r="E61" s="2">
        <v>3930114</v>
      </c>
      <c r="F61" s="2">
        <v>22632859.743999999</v>
      </c>
      <c r="G61" s="2">
        <v>-14772631.743999999</v>
      </c>
      <c r="H61" s="2">
        <v>8530.36</v>
      </c>
      <c r="I61" s="2">
        <v>6006.6679999999997</v>
      </c>
      <c r="J61" s="2">
        <v>4.2</v>
      </c>
      <c r="K61" s="2">
        <v>1.9</v>
      </c>
      <c r="L61" s="2">
        <v>4.8</v>
      </c>
      <c r="M61" s="2">
        <v>6.5</v>
      </c>
      <c r="N61" s="2">
        <v>4.3</v>
      </c>
      <c r="R61" s="3" t="s">
        <v>39</v>
      </c>
      <c r="S61" s="3">
        <v>77</v>
      </c>
      <c r="T61" s="3">
        <v>4.6638618716110726E+17</v>
      </c>
      <c r="U61" s="3">
        <v>6056963469624770</v>
      </c>
      <c r="V61" s="3"/>
      <c r="W61" s="3"/>
    </row>
    <row r="62" spans="1:26" ht="14.5" thickBot="1" x14ac:dyDescent="0.35">
      <c r="A62">
        <v>2016</v>
      </c>
      <c r="B62" t="s">
        <v>164</v>
      </c>
      <c r="C62" t="s">
        <v>137</v>
      </c>
      <c r="D62" s="2">
        <v>23260012.443999998</v>
      </c>
      <c r="E62" s="2">
        <v>24454713.338</v>
      </c>
      <c r="F62" s="2">
        <v>47714725.781999998</v>
      </c>
      <c r="G62" s="2">
        <v>1194700.8940000013</v>
      </c>
      <c r="H62" s="2">
        <v>16447.32</v>
      </c>
      <c r="I62" s="2">
        <v>4424.7619999999997</v>
      </c>
      <c r="J62" s="2">
        <v>5.9</v>
      </c>
      <c r="K62" s="2">
        <v>0</v>
      </c>
      <c r="L62" s="2">
        <v>5.9</v>
      </c>
      <c r="M62" s="2">
        <v>6.3</v>
      </c>
      <c r="N62" s="2">
        <v>6.1</v>
      </c>
      <c r="R62" s="4" t="s">
        <v>4</v>
      </c>
      <c r="S62" s="4">
        <v>83</v>
      </c>
      <c r="T62" s="4">
        <v>1.2667568240020628E+18</v>
      </c>
      <c r="U62" s="4"/>
      <c r="V62" s="4"/>
      <c r="W62" s="4"/>
    </row>
    <row r="63" spans="1:26" ht="14.5" thickBot="1" x14ac:dyDescent="0.35">
      <c r="A63">
        <v>2016</v>
      </c>
      <c r="B63" t="s">
        <v>165</v>
      </c>
      <c r="C63" t="s">
        <v>137</v>
      </c>
      <c r="D63" s="2">
        <v>32060069.583999999</v>
      </c>
      <c r="E63" s="2">
        <v>57310548.344999999</v>
      </c>
      <c r="F63" s="2">
        <v>89370617.92899999</v>
      </c>
      <c r="G63" s="2">
        <v>25250478.761</v>
      </c>
      <c r="H63" s="2">
        <v>57965.38</v>
      </c>
      <c r="I63" s="2">
        <v>2569.8040000000001</v>
      </c>
      <c r="J63" s="2">
        <v>5.6</v>
      </c>
      <c r="K63" s="2">
        <v>0</v>
      </c>
      <c r="L63" s="2">
        <v>5.5</v>
      </c>
      <c r="M63" s="2">
        <v>6.1</v>
      </c>
      <c r="N63" s="2">
        <v>5.8</v>
      </c>
    </row>
    <row r="64" spans="1:26" x14ac:dyDescent="0.3">
      <c r="A64">
        <v>2016</v>
      </c>
      <c r="B64" t="s">
        <v>166</v>
      </c>
      <c r="C64" t="s">
        <v>137</v>
      </c>
      <c r="D64" s="2">
        <v>140169674.67899999</v>
      </c>
      <c r="E64" s="2">
        <v>183607775.833</v>
      </c>
      <c r="F64" s="2">
        <v>323777450.51199996</v>
      </c>
      <c r="G64" s="2">
        <v>43438101.154000014</v>
      </c>
      <c r="H64" s="2">
        <v>20317.68</v>
      </c>
      <c r="I64" s="2">
        <v>32275.687000000002</v>
      </c>
      <c r="J64" s="2">
        <v>5.6</v>
      </c>
      <c r="K64" s="2">
        <v>5.4</v>
      </c>
      <c r="L64" s="2">
        <v>6.1</v>
      </c>
      <c r="M64" s="2">
        <v>6.1</v>
      </c>
      <c r="N64" s="2">
        <v>5.8</v>
      </c>
      <c r="R64" s="5"/>
      <c r="S64" s="5" t="s">
        <v>46</v>
      </c>
      <c r="T64" s="5" t="s">
        <v>35</v>
      </c>
      <c r="U64" s="5" t="s">
        <v>47</v>
      </c>
      <c r="V64" s="5" t="s">
        <v>48</v>
      </c>
      <c r="W64" s="5" t="s">
        <v>49</v>
      </c>
      <c r="X64" s="5" t="s">
        <v>50</v>
      </c>
      <c r="Y64" s="5" t="s">
        <v>51</v>
      </c>
      <c r="Z64" s="5" t="s">
        <v>52</v>
      </c>
    </row>
    <row r="65" spans="1:26" x14ac:dyDescent="0.3">
      <c r="A65">
        <v>2016</v>
      </c>
      <c r="B65" t="s">
        <v>465</v>
      </c>
      <c r="C65" t="s">
        <v>137</v>
      </c>
      <c r="D65" s="2">
        <v>3031000</v>
      </c>
      <c r="E65" s="2">
        <v>882389.77399999998</v>
      </c>
      <c r="F65" s="2">
        <v>3913389.7740000002</v>
      </c>
      <c r="G65" s="2">
        <v>-2148610.2259999998</v>
      </c>
      <c r="H65" s="2">
        <v>795.98099999999999</v>
      </c>
      <c r="I65" s="2">
        <v>8734.9509999999991</v>
      </c>
      <c r="J65" s="2">
        <v>4.0999999999999996</v>
      </c>
      <c r="K65" s="2">
        <v>3.7</v>
      </c>
      <c r="L65" s="2">
        <v>2</v>
      </c>
      <c r="M65" s="2">
        <v>4.3</v>
      </c>
      <c r="N65" s="2">
        <v>4.2</v>
      </c>
      <c r="R65" s="3" t="s">
        <v>40</v>
      </c>
      <c r="S65" s="3">
        <v>0</v>
      </c>
      <c r="T65" s="3" t="e">
        <v>#N/A</v>
      </c>
      <c r="U65" s="3" t="e">
        <v>#N/A</v>
      </c>
      <c r="V65" s="3" t="e">
        <v>#N/A</v>
      </c>
      <c r="W65" s="3" t="e">
        <v>#N/A</v>
      </c>
      <c r="X65" s="3" t="e">
        <v>#N/A</v>
      </c>
      <c r="Y65" s="3" t="e">
        <v>#N/A</v>
      </c>
      <c r="Z65" s="3" t="e">
        <v>#N/A</v>
      </c>
    </row>
    <row r="66" spans="1:26" x14ac:dyDescent="0.3">
      <c r="A66">
        <v>2016</v>
      </c>
      <c r="B66" t="s">
        <v>168</v>
      </c>
      <c r="C66" t="s">
        <v>137</v>
      </c>
      <c r="D66" s="2">
        <v>198618235.04699999</v>
      </c>
      <c r="E66" s="2">
        <v>142529583.808</v>
      </c>
      <c r="F66" s="2">
        <v>341147818.85500002</v>
      </c>
      <c r="G66" s="2">
        <v>-56088651.238999993</v>
      </c>
      <c r="H66" s="2">
        <v>10817.39</v>
      </c>
      <c r="I66" s="2">
        <v>79512.426000000007</v>
      </c>
      <c r="J66" s="2">
        <v>4.9000000000000004</v>
      </c>
      <c r="K66" s="2">
        <v>2.9</v>
      </c>
      <c r="L66" s="2">
        <v>5.3</v>
      </c>
      <c r="M66" s="2">
        <v>5.9</v>
      </c>
      <c r="N66" s="2">
        <v>4.8</v>
      </c>
      <c r="R66" s="3" t="s">
        <v>5</v>
      </c>
      <c r="S66" s="3">
        <v>1834.2700261677753</v>
      </c>
      <c r="T66" s="3">
        <v>534.34761777745962</v>
      </c>
      <c r="U66" s="3">
        <v>3.4327279941794293</v>
      </c>
      <c r="V66" s="7">
        <v>9.6453865893057224E-4</v>
      </c>
      <c r="W66" s="3">
        <v>770.24798360309615</v>
      </c>
      <c r="X66" s="3">
        <v>2898.2920687324545</v>
      </c>
      <c r="Y66" s="3">
        <v>770.24798360309615</v>
      </c>
      <c r="Z66" s="3">
        <v>2898.2920687324545</v>
      </c>
    </row>
    <row r="67" spans="1:26" x14ac:dyDescent="0.3">
      <c r="A67">
        <v>2016</v>
      </c>
      <c r="B67" t="s">
        <v>169</v>
      </c>
      <c r="C67" t="s">
        <v>137</v>
      </c>
      <c r="D67" s="2">
        <v>270882074.39399999</v>
      </c>
      <c r="E67" s="2">
        <v>298650942.398</v>
      </c>
      <c r="F67" s="2">
        <v>569533016.79200006</v>
      </c>
      <c r="G67" s="2">
        <v>27768868.004000008</v>
      </c>
      <c r="H67" s="2">
        <v>36226.239999999998</v>
      </c>
      <c r="I67" s="2">
        <v>9269.6119999999992</v>
      </c>
      <c r="J67" s="2">
        <v>6.3</v>
      </c>
      <c r="K67" s="2">
        <v>0</v>
      </c>
      <c r="L67" s="2">
        <v>6.5</v>
      </c>
      <c r="M67" s="2">
        <v>6.4</v>
      </c>
      <c r="N67" s="2">
        <v>6.4</v>
      </c>
      <c r="R67" s="3" t="s">
        <v>6</v>
      </c>
      <c r="S67" s="3">
        <v>994.48594202186871</v>
      </c>
      <c r="T67" s="3">
        <v>422.41671625836619</v>
      </c>
      <c r="U67" s="3">
        <v>2.3542769586173362</v>
      </c>
      <c r="V67" s="7">
        <v>2.110889174338822E-2</v>
      </c>
      <c r="W67" s="3">
        <v>153.34679908686883</v>
      </c>
      <c r="X67" s="3">
        <v>1835.6250849568687</v>
      </c>
      <c r="Y67" s="3">
        <v>153.34679908686883</v>
      </c>
      <c r="Z67" s="3">
        <v>1835.6250849568687</v>
      </c>
    </row>
    <row r="68" spans="1:26" x14ac:dyDescent="0.3">
      <c r="A68">
        <v>2016</v>
      </c>
      <c r="B68" t="s">
        <v>170</v>
      </c>
      <c r="C68" t="s">
        <v>137</v>
      </c>
      <c r="D68" s="2">
        <v>7499797.9340000004</v>
      </c>
      <c r="E68" s="2">
        <v>500000</v>
      </c>
      <c r="F68" s="2">
        <v>7999797.9340000004</v>
      </c>
      <c r="G68" s="2">
        <v>-6999797.9340000004</v>
      </c>
      <c r="H68" s="2">
        <v>1063.03</v>
      </c>
      <c r="I68" s="2">
        <v>27584.213</v>
      </c>
      <c r="J68" s="2">
        <v>4.7</v>
      </c>
      <c r="K68" s="2">
        <v>0</v>
      </c>
      <c r="L68" s="2">
        <v>5</v>
      </c>
      <c r="M68" s="2">
        <v>5.9</v>
      </c>
      <c r="N68" s="2">
        <v>5.2</v>
      </c>
      <c r="R68" s="3" t="s">
        <v>541</v>
      </c>
      <c r="S68" s="3">
        <v>8089181.497308217</v>
      </c>
      <c r="T68" s="3">
        <v>14920282.181796512</v>
      </c>
      <c r="U68" s="3">
        <v>0.54216008777484259</v>
      </c>
      <c r="V68" s="3">
        <v>0.58927384231729485</v>
      </c>
      <c r="W68" s="3">
        <v>-21620895.977629088</v>
      </c>
      <c r="X68" s="3">
        <v>37799258.972245522</v>
      </c>
      <c r="Y68" s="3">
        <v>-21620895.977629088</v>
      </c>
      <c r="Z68" s="3">
        <v>37799258.972245522</v>
      </c>
    </row>
    <row r="69" spans="1:26" x14ac:dyDescent="0.3">
      <c r="A69">
        <v>2018</v>
      </c>
      <c r="B69" t="s">
        <v>155</v>
      </c>
      <c r="C69" t="s">
        <v>137</v>
      </c>
      <c r="D69" s="2">
        <v>4795917.7290000003</v>
      </c>
      <c r="E69" s="2">
        <v>2381707.085</v>
      </c>
      <c r="F69" s="2">
        <v>7177624.8140000002</v>
      </c>
      <c r="G69" s="2">
        <v>-2414210.6440000003</v>
      </c>
      <c r="H69" s="2">
        <v>4149.3</v>
      </c>
      <c r="I69" s="2">
        <v>2934.152</v>
      </c>
      <c r="J69" s="2">
        <v>3.9</v>
      </c>
      <c r="K69" s="2">
        <v>2.7</v>
      </c>
      <c r="L69" s="2">
        <v>2.6</v>
      </c>
      <c r="M69" s="2">
        <v>4.8</v>
      </c>
      <c r="N69" s="2">
        <v>4.3</v>
      </c>
      <c r="R69" s="3" t="s">
        <v>542</v>
      </c>
      <c r="S69" s="3">
        <v>5904847.3663451141</v>
      </c>
      <c r="T69" s="3">
        <v>5175325.6241366779</v>
      </c>
      <c r="U69" s="3">
        <v>1.1409615153114412</v>
      </c>
      <c r="V69" s="3">
        <v>0.25742212399583442</v>
      </c>
      <c r="W69" s="3">
        <v>-4400542.5302831819</v>
      </c>
      <c r="X69" s="3">
        <v>16210237.262973409</v>
      </c>
      <c r="Y69" s="3">
        <v>-4400542.5302831819</v>
      </c>
      <c r="Z69" s="3">
        <v>16210237.262973409</v>
      </c>
    </row>
    <row r="70" spans="1:26" x14ac:dyDescent="0.3">
      <c r="A70">
        <v>2018</v>
      </c>
      <c r="B70" t="s">
        <v>156</v>
      </c>
      <c r="C70" t="s">
        <v>137</v>
      </c>
      <c r="D70" s="2">
        <v>11459395.444</v>
      </c>
      <c r="E70" s="2">
        <v>19458632.515000001</v>
      </c>
      <c r="F70" s="2">
        <v>30918027.958999999</v>
      </c>
      <c r="G70" s="2">
        <v>7999237.0710000005</v>
      </c>
      <c r="H70" s="2">
        <v>4569.2</v>
      </c>
      <c r="I70" s="2">
        <v>9923.9140000000007</v>
      </c>
      <c r="J70" s="2">
        <v>4.5</v>
      </c>
      <c r="K70" s="2">
        <v>4.3</v>
      </c>
      <c r="L70" s="2">
        <v>4.3</v>
      </c>
      <c r="M70" s="2">
        <v>5.6</v>
      </c>
      <c r="N70" s="2">
        <v>4.5</v>
      </c>
      <c r="R70" s="3" t="s">
        <v>543</v>
      </c>
      <c r="S70" s="3">
        <v>26683051.975755237</v>
      </c>
      <c r="T70" s="3">
        <v>14587859.82127515</v>
      </c>
      <c r="U70" s="3">
        <v>1.8291272539403127</v>
      </c>
      <c r="V70" s="7">
        <v>7.1252110967120821E-2</v>
      </c>
      <c r="W70" s="3">
        <v>-2365088.0126685239</v>
      </c>
      <c r="X70" s="3">
        <v>55731191.964178994</v>
      </c>
      <c r="Y70" s="3">
        <v>-2365088.0126685239</v>
      </c>
      <c r="Z70" s="3">
        <v>55731191.964178994</v>
      </c>
    </row>
    <row r="71" spans="1:26" ht="14.5" thickBot="1" x14ac:dyDescent="0.35">
      <c r="A71">
        <v>2018</v>
      </c>
      <c r="B71" t="s">
        <v>157</v>
      </c>
      <c r="C71" t="s">
        <v>137</v>
      </c>
      <c r="D71" s="2">
        <v>13100000</v>
      </c>
      <c r="E71" s="2">
        <v>20042770.460000001</v>
      </c>
      <c r="F71" s="2">
        <v>33142770.460000001</v>
      </c>
      <c r="G71" s="2">
        <v>6942770.4600000009</v>
      </c>
      <c r="H71" s="2">
        <v>25850.5</v>
      </c>
      <c r="I71" s="2">
        <v>1566.9929999999999</v>
      </c>
      <c r="J71" s="2">
        <v>6.3</v>
      </c>
      <c r="K71" s="2">
        <v>0</v>
      </c>
      <c r="L71" s="2">
        <v>6.6</v>
      </c>
      <c r="M71" s="2">
        <v>6</v>
      </c>
      <c r="N71" s="2">
        <v>6.2</v>
      </c>
      <c r="R71" s="4" t="s">
        <v>544</v>
      </c>
      <c r="S71" s="4">
        <v>-27032206.602389827</v>
      </c>
      <c r="T71" s="4">
        <v>10461873.972446796</v>
      </c>
      <c r="U71" s="4">
        <v>-2.5838780579448719</v>
      </c>
      <c r="V71" s="8">
        <v>1.166201770923834E-2</v>
      </c>
      <c r="W71" s="4">
        <v>-47864459.134023845</v>
      </c>
      <c r="X71" s="4">
        <v>-6199954.0707558058</v>
      </c>
      <c r="Y71" s="4">
        <v>-47864459.134023845</v>
      </c>
      <c r="Z71" s="4">
        <v>-6199954.0707558058</v>
      </c>
    </row>
    <row r="72" spans="1:26" x14ac:dyDescent="0.3">
      <c r="A72">
        <v>2018</v>
      </c>
      <c r="B72" t="s">
        <v>478</v>
      </c>
      <c r="C72" t="s">
        <v>137</v>
      </c>
      <c r="D72" s="2">
        <v>51461086.335000001</v>
      </c>
      <c r="E72" s="2">
        <v>107900000</v>
      </c>
      <c r="F72" s="2">
        <v>159361086.33500001</v>
      </c>
      <c r="G72" s="2">
        <v>56438913.664999999</v>
      </c>
      <c r="H72" s="2">
        <v>5491.44</v>
      </c>
      <c r="I72" s="2">
        <v>82011.735000000001</v>
      </c>
      <c r="J72" s="2">
        <v>4</v>
      </c>
      <c r="K72" s="2">
        <v>3.7</v>
      </c>
      <c r="L72" s="2">
        <v>4</v>
      </c>
      <c r="M72" s="2">
        <v>3.7</v>
      </c>
      <c r="N72" s="2">
        <v>4</v>
      </c>
    </row>
    <row r="73" spans="1:26" x14ac:dyDescent="0.3">
      <c r="A73">
        <v>2018</v>
      </c>
      <c r="B73" t="s">
        <v>160</v>
      </c>
      <c r="C73" t="s">
        <v>137</v>
      </c>
      <c r="D73" s="2">
        <v>87800000</v>
      </c>
      <c r="E73" s="2">
        <v>61906412</v>
      </c>
      <c r="F73" s="2">
        <v>149706412</v>
      </c>
      <c r="G73" s="2">
        <v>-25893588</v>
      </c>
      <c r="H73" s="2">
        <v>41644.080000000002</v>
      </c>
      <c r="I73" s="2">
        <v>8452.8410000000003</v>
      </c>
      <c r="J73" s="2">
        <v>4.5999999999999996</v>
      </c>
      <c r="K73" s="2">
        <v>3.6</v>
      </c>
      <c r="L73" s="2">
        <v>4.9000000000000004</v>
      </c>
      <c r="M73" s="2">
        <v>5.8</v>
      </c>
      <c r="N73" s="2">
        <v>4.5999999999999996</v>
      </c>
    </row>
    <row r="74" spans="1:26" x14ac:dyDescent="0.3">
      <c r="A74">
        <v>2018</v>
      </c>
      <c r="B74" t="s">
        <v>161</v>
      </c>
      <c r="C74" t="s">
        <v>137</v>
      </c>
      <c r="D74" s="2">
        <v>20126228.048</v>
      </c>
      <c r="E74" s="2">
        <v>7728923.3550000004</v>
      </c>
      <c r="F74" s="2">
        <v>27855151.403000001</v>
      </c>
      <c r="G74" s="2">
        <v>-12397304.693</v>
      </c>
      <c r="H74" s="2">
        <v>4278.29</v>
      </c>
      <c r="I74" s="2">
        <v>9903.8019999999997</v>
      </c>
      <c r="J74" s="2">
        <v>3.9</v>
      </c>
      <c r="K74" s="2">
        <v>2.8</v>
      </c>
      <c r="L74" s="2">
        <v>5.3</v>
      </c>
      <c r="M74" s="2">
        <v>6.3</v>
      </c>
      <c r="N74" s="2">
        <v>4.5999999999999996</v>
      </c>
    </row>
    <row r="75" spans="1:26" x14ac:dyDescent="0.3">
      <c r="A75">
        <v>2018</v>
      </c>
      <c r="B75" t="s">
        <v>440</v>
      </c>
      <c r="C75" t="s">
        <v>137</v>
      </c>
      <c r="D75" s="2">
        <v>32533444.864</v>
      </c>
      <c r="E75" s="2">
        <v>60954064.838</v>
      </c>
      <c r="F75" s="2">
        <v>93487509.701999992</v>
      </c>
      <c r="G75" s="2">
        <v>28420619.973999999</v>
      </c>
      <c r="H75" s="2">
        <v>9236.9699999999993</v>
      </c>
      <c r="I75" s="2">
        <v>18403.86</v>
      </c>
      <c r="J75" s="2">
        <v>2.9</v>
      </c>
      <c r="K75" s="2">
        <v>4.0999999999999996</v>
      </c>
      <c r="L75" s="2">
        <v>3.2</v>
      </c>
      <c r="M75" s="2">
        <v>4</v>
      </c>
      <c r="N75" s="2">
        <v>3.9</v>
      </c>
    </row>
    <row r="76" spans="1:26" x14ac:dyDescent="0.3">
      <c r="A76">
        <v>2018</v>
      </c>
      <c r="B76" t="s">
        <v>162</v>
      </c>
      <c r="C76" t="s">
        <v>137</v>
      </c>
      <c r="D76" s="2">
        <v>35866655.317000002</v>
      </c>
      <c r="E76" s="2">
        <v>71941444.555000007</v>
      </c>
      <c r="F76" s="2">
        <v>107808099.87200001</v>
      </c>
      <c r="G76" s="2">
        <v>36074789.238000005</v>
      </c>
      <c r="H76" s="2">
        <v>30839.200000000001</v>
      </c>
      <c r="I76" s="2">
        <v>4197.1279999999997</v>
      </c>
      <c r="J76" s="2">
        <v>4.7</v>
      </c>
      <c r="K76" s="2">
        <v>0</v>
      </c>
      <c r="L76" s="2">
        <v>5.3</v>
      </c>
      <c r="M76" s="2">
        <v>4.9000000000000004</v>
      </c>
      <c r="N76" s="2">
        <v>4.8</v>
      </c>
    </row>
    <row r="77" spans="1:26" x14ac:dyDescent="0.3">
      <c r="A77">
        <v>2018</v>
      </c>
      <c r="B77" t="s">
        <v>163</v>
      </c>
      <c r="C77" t="s">
        <v>137</v>
      </c>
      <c r="D77" s="2">
        <v>20395955</v>
      </c>
      <c r="E77" s="2">
        <v>3829848</v>
      </c>
      <c r="F77" s="2">
        <v>24225803</v>
      </c>
      <c r="G77" s="2">
        <v>-16566107</v>
      </c>
      <c r="H77" s="2">
        <v>9257.2999999999993</v>
      </c>
      <c r="I77" s="2">
        <v>6093.509</v>
      </c>
      <c r="J77" s="2">
        <v>4.3</v>
      </c>
      <c r="K77" s="2">
        <v>2.1</v>
      </c>
      <c r="L77" s="2">
        <v>4.9000000000000004</v>
      </c>
      <c r="M77" s="2">
        <v>6.2</v>
      </c>
      <c r="N77" s="2">
        <v>4.2</v>
      </c>
    </row>
    <row r="78" spans="1:26" x14ac:dyDescent="0.3">
      <c r="A78">
        <v>2018</v>
      </c>
      <c r="B78" t="s">
        <v>164</v>
      </c>
      <c r="C78" t="s">
        <v>137</v>
      </c>
      <c r="D78" s="2">
        <v>25411788.634</v>
      </c>
      <c r="E78" s="2">
        <v>46637447.222000003</v>
      </c>
      <c r="F78" s="2">
        <v>72049235.856000006</v>
      </c>
      <c r="G78" s="2">
        <v>21225658.588000003</v>
      </c>
      <c r="H78" s="2">
        <v>19302.21</v>
      </c>
      <c r="I78" s="2">
        <v>4829.9459999999999</v>
      </c>
      <c r="J78" s="2">
        <v>5.8</v>
      </c>
      <c r="K78" s="2">
        <v>0</v>
      </c>
      <c r="L78" s="2">
        <v>5.6</v>
      </c>
      <c r="M78" s="2">
        <v>6.3</v>
      </c>
      <c r="N78" s="2">
        <v>5.8</v>
      </c>
    </row>
    <row r="79" spans="1:26" x14ac:dyDescent="0.3">
      <c r="A79">
        <v>2018</v>
      </c>
      <c r="B79" t="s">
        <v>165</v>
      </c>
      <c r="C79" t="s">
        <v>137</v>
      </c>
      <c r="D79" s="2">
        <v>31696087.964000002</v>
      </c>
      <c r="E79" s="2">
        <v>86469201.459000006</v>
      </c>
      <c r="F79" s="2">
        <v>118165289.42300001</v>
      </c>
      <c r="G79" s="2">
        <v>54773113.495000005</v>
      </c>
      <c r="H79" s="2">
        <v>70779.520000000004</v>
      </c>
      <c r="I79" s="2">
        <v>2694.8490000000002</v>
      </c>
      <c r="J79" s="2">
        <v>5.8</v>
      </c>
      <c r="K79" s="2">
        <v>0</v>
      </c>
      <c r="L79" s="2">
        <v>5.6</v>
      </c>
      <c r="M79" s="2">
        <v>6.5</v>
      </c>
      <c r="N79" s="2">
        <v>5.9</v>
      </c>
    </row>
    <row r="80" spans="1:26" x14ac:dyDescent="0.3">
      <c r="A80">
        <v>2018</v>
      </c>
      <c r="B80" t="s">
        <v>166</v>
      </c>
      <c r="C80" t="s">
        <v>137</v>
      </c>
      <c r="D80" s="2">
        <v>135211178.074</v>
      </c>
      <c r="E80" s="2">
        <v>294535553.148</v>
      </c>
      <c r="F80" s="2">
        <v>429746731.222</v>
      </c>
      <c r="G80" s="2">
        <v>159324375.074</v>
      </c>
      <c r="H80" s="2">
        <v>23566.38</v>
      </c>
      <c r="I80" s="2">
        <v>33554.343000000001</v>
      </c>
      <c r="J80" s="2">
        <v>5.2</v>
      </c>
      <c r="K80" s="2">
        <v>5.9</v>
      </c>
      <c r="L80" s="2">
        <v>6.3</v>
      </c>
      <c r="M80" s="2">
        <v>6.4</v>
      </c>
      <c r="N80" s="2">
        <v>5.7</v>
      </c>
    </row>
    <row r="81" spans="1:14" x14ac:dyDescent="0.3">
      <c r="A81">
        <v>2018</v>
      </c>
      <c r="B81" t="s">
        <v>465</v>
      </c>
      <c r="C81" t="s">
        <v>137</v>
      </c>
      <c r="D81" s="2">
        <v>2447461.7999999998</v>
      </c>
      <c r="E81" s="2">
        <v>1186448.1370000001</v>
      </c>
      <c r="F81" s="2">
        <v>3633909.9369999999</v>
      </c>
      <c r="G81" s="2">
        <v>-1261013.6629999997</v>
      </c>
      <c r="H81" s="2">
        <v>825.77200000000005</v>
      </c>
      <c r="I81" s="2">
        <v>9107.2109999999993</v>
      </c>
      <c r="J81" s="2">
        <v>4.0999999999999996</v>
      </c>
      <c r="K81" s="2">
        <v>3.7</v>
      </c>
      <c r="L81" s="2">
        <v>2</v>
      </c>
      <c r="M81" s="2">
        <v>4.3</v>
      </c>
      <c r="N81" s="2">
        <v>4.2</v>
      </c>
    </row>
    <row r="82" spans="1:14" x14ac:dyDescent="0.3">
      <c r="A82">
        <v>2018</v>
      </c>
      <c r="B82" t="s">
        <v>168</v>
      </c>
      <c r="C82" t="s">
        <v>137</v>
      </c>
      <c r="D82" s="2">
        <v>223039038.051</v>
      </c>
      <c r="E82" s="2">
        <v>168023390.683</v>
      </c>
      <c r="F82" s="2">
        <v>391062428.73399997</v>
      </c>
      <c r="G82" s="2">
        <v>-55015647.368000001</v>
      </c>
      <c r="H82" s="2">
        <v>9346.23</v>
      </c>
      <c r="I82" s="2">
        <v>81916.870999999999</v>
      </c>
      <c r="J82" s="2">
        <v>4.9000000000000004</v>
      </c>
      <c r="K82" s="2">
        <v>2.8</v>
      </c>
      <c r="L82" s="2">
        <v>5.2</v>
      </c>
      <c r="M82" s="2">
        <v>5.9</v>
      </c>
      <c r="N82" s="2">
        <v>4.9000000000000004</v>
      </c>
    </row>
    <row r="83" spans="1:14" x14ac:dyDescent="0.3">
      <c r="A83">
        <v>2018</v>
      </c>
      <c r="B83" t="s">
        <v>169</v>
      </c>
      <c r="C83" t="s">
        <v>137</v>
      </c>
      <c r="D83" s="2">
        <v>255789577.646</v>
      </c>
      <c r="E83" s="2">
        <v>344954241.99599999</v>
      </c>
      <c r="F83" s="2">
        <v>600743819.64199996</v>
      </c>
      <c r="G83" s="2">
        <v>89164664.349999994</v>
      </c>
      <c r="H83" s="2">
        <v>40711.449999999997</v>
      </c>
      <c r="I83" s="2">
        <v>9541.6149999999998</v>
      </c>
      <c r="J83" s="2">
        <v>6.4</v>
      </c>
      <c r="K83" s="2">
        <v>0</v>
      </c>
      <c r="L83" s="2">
        <v>6.6</v>
      </c>
      <c r="M83" s="2">
        <v>6.6</v>
      </c>
      <c r="N83" s="2">
        <v>6.2</v>
      </c>
    </row>
    <row r="84" spans="1:14" x14ac:dyDescent="0.3">
      <c r="A84">
        <v>2018</v>
      </c>
      <c r="B84" t="s">
        <v>170</v>
      </c>
      <c r="C84" t="s">
        <v>137</v>
      </c>
      <c r="D84" s="2">
        <v>8399773.6860000007</v>
      </c>
      <c r="E84" s="2">
        <v>2500000</v>
      </c>
      <c r="F84" s="2">
        <v>10899773.686000001</v>
      </c>
      <c r="G84" s="2">
        <v>-5899773.6860000007</v>
      </c>
      <c r="H84" s="2">
        <v>873.38</v>
      </c>
      <c r="I84" s="2">
        <v>28915.284</v>
      </c>
      <c r="J84" s="2">
        <v>4.9000000000000004</v>
      </c>
      <c r="K84" s="2">
        <v>0</v>
      </c>
      <c r="L84" s="2">
        <v>5.2</v>
      </c>
      <c r="M84" s="2">
        <v>5.8</v>
      </c>
      <c r="N84" s="2">
        <v>5.3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584"/>
  <sheetViews>
    <sheetView zoomScale="63" zoomScaleNormal="63" workbookViewId="0">
      <pane ySplit="1" topLeftCell="A230" activePane="bottomLeft" state="frozen"/>
      <selection pane="bottomLeft" activeCell="J252" sqref="J252"/>
    </sheetView>
  </sheetViews>
  <sheetFormatPr defaultRowHeight="14" x14ac:dyDescent="0.3"/>
  <cols>
    <col min="2" max="2" width="21.9140625" customWidth="1"/>
    <col min="3" max="7" width="8.75" style="21"/>
  </cols>
  <sheetData>
    <row r="1" spans="1:8" ht="70" x14ac:dyDescent="0.3">
      <c r="B1" s="14" t="s">
        <v>496</v>
      </c>
      <c r="C1" s="25" t="s">
        <v>25</v>
      </c>
      <c r="D1" s="25" t="s">
        <v>26</v>
      </c>
      <c r="E1" s="25" t="s">
        <v>27</v>
      </c>
      <c r="F1" s="25" t="s">
        <v>28</v>
      </c>
      <c r="G1" s="25" t="s">
        <v>29</v>
      </c>
    </row>
    <row r="2" spans="1:8" x14ac:dyDescent="0.3">
      <c r="A2">
        <v>2007</v>
      </c>
      <c r="B2" s="14" t="s">
        <v>99</v>
      </c>
      <c r="C2" s="21">
        <v>6.2</v>
      </c>
      <c r="H2" s="9"/>
    </row>
    <row r="3" spans="1:8" x14ac:dyDescent="0.3">
      <c r="A3">
        <v>2007</v>
      </c>
      <c r="B3" s="14" t="s">
        <v>101</v>
      </c>
      <c r="C3" s="21">
        <v>5.4</v>
      </c>
      <c r="H3" s="9"/>
    </row>
    <row r="4" spans="1:8" x14ac:dyDescent="0.3">
      <c r="A4">
        <v>2007</v>
      </c>
      <c r="B4" s="14" t="s">
        <v>128</v>
      </c>
      <c r="C4" s="21">
        <v>4.3</v>
      </c>
      <c r="H4" s="9"/>
    </row>
    <row r="5" spans="1:8" x14ac:dyDescent="0.3">
      <c r="A5">
        <v>2007</v>
      </c>
      <c r="B5" s="14" t="s">
        <v>129</v>
      </c>
      <c r="C5" s="21" t="s">
        <v>30</v>
      </c>
      <c r="H5" s="9"/>
    </row>
    <row r="6" spans="1:8" x14ac:dyDescent="0.3">
      <c r="A6">
        <v>2007</v>
      </c>
      <c r="B6" s="14" t="s">
        <v>130</v>
      </c>
      <c r="C6" s="21">
        <v>6.3</v>
      </c>
      <c r="H6" s="9"/>
    </row>
    <row r="7" spans="1:8" x14ac:dyDescent="0.3">
      <c r="A7">
        <v>2007</v>
      </c>
      <c r="B7" s="14" t="s">
        <v>131</v>
      </c>
      <c r="C7" s="21">
        <v>5.0999999999999996</v>
      </c>
      <c r="H7" s="9"/>
    </row>
    <row r="8" spans="1:8" x14ac:dyDescent="0.3">
      <c r="A8">
        <v>2007</v>
      </c>
      <c r="B8" s="14" t="s">
        <v>132</v>
      </c>
      <c r="C8" s="21">
        <v>6.3</v>
      </c>
      <c r="H8" s="9"/>
    </row>
    <row r="9" spans="1:8" x14ac:dyDescent="0.3">
      <c r="A9">
        <v>2007</v>
      </c>
      <c r="B9" s="14" t="s">
        <v>133</v>
      </c>
      <c r="C9" s="21">
        <v>6.4</v>
      </c>
      <c r="H9" s="9"/>
    </row>
    <row r="10" spans="1:8" x14ac:dyDescent="0.3">
      <c r="A10">
        <v>2007</v>
      </c>
      <c r="B10" s="14" t="s">
        <v>134</v>
      </c>
      <c r="C10" s="21">
        <v>5.2</v>
      </c>
      <c r="H10" s="9"/>
    </row>
    <row r="11" spans="1:8" x14ac:dyDescent="0.3">
      <c r="A11">
        <v>2007</v>
      </c>
      <c r="B11" s="14" t="s">
        <v>135</v>
      </c>
      <c r="C11" s="21">
        <v>4.2</v>
      </c>
      <c r="H11" s="9"/>
    </row>
    <row r="12" spans="1:8" x14ac:dyDescent="0.3">
      <c r="A12">
        <v>2007</v>
      </c>
      <c r="B12" s="14" t="s">
        <v>126</v>
      </c>
      <c r="C12" s="21">
        <v>4.3</v>
      </c>
      <c r="H12" s="9"/>
    </row>
    <row r="13" spans="1:8" x14ac:dyDescent="0.3">
      <c r="A13">
        <v>2007</v>
      </c>
      <c r="B13" s="14" t="s">
        <v>125</v>
      </c>
      <c r="C13" s="21">
        <v>4.0999999999999996</v>
      </c>
      <c r="H13" s="9"/>
    </row>
    <row r="14" spans="1:8" x14ac:dyDescent="0.3">
      <c r="A14">
        <v>2007</v>
      </c>
      <c r="B14" s="14" t="s">
        <v>124</v>
      </c>
      <c r="C14" s="21">
        <v>3.6</v>
      </c>
      <c r="H14" s="9"/>
    </row>
    <row r="15" spans="1:8" x14ac:dyDescent="0.3">
      <c r="A15">
        <v>2007</v>
      </c>
      <c r="B15" s="14" t="s">
        <v>123</v>
      </c>
      <c r="C15" s="21">
        <v>4.0999999999999996</v>
      </c>
      <c r="H15" s="9"/>
    </row>
    <row r="16" spans="1:8" x14ac:dyDescent="0.3">
      <c r="A16">
        <v>2007</v>
      </c>
      <c r="B16" s="14" t="s">
        <v>122</v>
      </c>
      <c r="C16" s="21">
        <v>4.8</v>
      </c>
      <c r="H16" s="9"/>
    </row>
    <row r="17" spans="1:8" x14ac:dyDescent="0.3">
      <c r="A17">
        <v>2007</v>
      </c>
      <c r="B17" s="14" t="s">
        <v>121</v>
      </c>
      <c r="C17" s="21">
        <v>4.5999999999999996</v>
      </c>
      <c r="H17" s="9"/>
    </row>
    <row r="18" spans="1:8" x14ac:dyDescent="0.3">
      <c r="A18">
        <v>2007</v>
      </c>
      <c r="B18" s="14" t="s">
        <v>119</v>
      </c>
      <c r="C18" s="21">
        <v>4.5</v>
      </c>
      <c r="H18" s="9"/>
    </row>
    <row r="19" spans="1:8" x14ac:dyDescent="0.3">
      <c r="A19">
        <v>2007</v>
      </c>
      <c r="B19" s="14" t="s">
        <v>117</v>
      </c>
      <c r="C19" s="21">
        <v>5.2</v>
      </c>
      <c r="H19" s="9"/>
    </row>
    <row r="20" spans="1:8" x14ac:dyDescent="0.3">
      <c r="A20">
        <v>2007</v>
      </c>
      <c r="B20" s="14" t="s">
        <v>114</v>
      </c>
      <c r="C20" s="21">
        <v>3.4</v>
      </c>
      <c r="H20" s="9"/>
    </row>
    <row r="21" spans="1:8" x14ac:dyDescent="0.3">
      <c r="A21">
        <v>2007</v>
      </c>
      <c r="B21" s="14" t="s">
        <v>113</v>
      </c>
      <c r="C21" s="21">
        <v>5.4</v>
      </c>
      <c r="H21" s="9"/>
    </row>
    <row r="22" spans="1:8" x14ac:dyDescent="0.3">
      <c r="A22">
        <v>2007</v>
      </c>
      <c r="B22" s="14" t="s">
        <v>108</v>
      </c>
      <c r="C22" s="21" t="s">
        <v>30</v>
      </c>
      <c r="H22" s="9"/>
    </row>
    <row r="23" spans="1:8" x14ac:dyDescent="0.3">
      <c r="A23">
        <v>2007</v>
      </c>
      <c r="B23" s="14" t="s">
        <v>107</v>
      </c>
      <c r="C23" s="21">
        <v>5.0999999999999996</v>
      </c>
      <c r="H23" s="9"/>
    </row>
    <row r="24" spans="1:8" x14ac:dyDescent="0.3">
      <c r="A24">
        <v>2007</v>
      </c>
      <c r="B24" s="14" t="s">
        <v>106</v>
      </c>
      <c r="C24" s="21">
        <v>4.5999999999999996</v>
      </c>
      <c r="H24" s="9"/>
    </row>
    <row r="25" spans="1:8" x14ac:dyDescent="0.3">
      <c r="A25">
        <v>2007</v>
      </c>
      <c r="B25" s="14" t="s">
        <v>105</v>
      </c>
      <c r="C25" s="21">
        <v>5.4</v>
      </c>
      <c r="H25" s="9"/>
    </row>
    <row r="26" spans="1:8" x14ac:dyDescent="0.3">
      <c r="A26">
        <v>2007</v>
      </c>
      <c r="B26" s="14" t="s">
        <v>102</v>
      </c>
      <c r="C26" s="21">
        <v>5.2</v>
      </c>
      <c r="H26" s="9"/>
    </row>
    <row r="27" spans="1:8" x14ac:dyDescent="0.3">
      <c r="A27">
        <v>2010</v>
      </c>
      <c r="B27" s="14" t="s">
        <v>99</v>
      </c>
      <c r="C27" s="21">
        <v>6.3</v>
      </c>
      <c r="D27" s="21">
        <v>6.2</v>
      </c>
      <c r="E27" s="21">
        <v>5.3</v>
      </c>
      <c r="F27" s="21">
        <v>4.7</v>
      </c>
      <c r="G27" s="21">
        <v>5.9</v>
      </c>
    </row>
    <row r="28" spans="1:8" x14ac:dyDescent="0.3">
      <c r="A28">
        <v>2010</v>
      </c>
      <c r="B28" s="14" t="s">
        <v>101</v>
      </c>
      <c r="C28" s="21">
        <v>5.9</v>
      </c>
      <c r="D28" s="21">
        <v>5.4</v>
      </c>
      <c r="E28" s="21">
        <v>5.4</v>
      </c>
      <c r="F28" s="21">
        <v>6.5</v>
      </c>
      <c r="G28" s="21">
        <v>6.2</v>
      </c>
    </row>
    <row r="29" spans="1:8" x14ac:dyDescent="0.3">
      <c r="A29">
        <v>2010</v>
      </c>
      <c r="B29" s="14" t="s">
        <v>128</v>
      </c>
      <c r="C29" s="21">
        <v>5.5</v>
      </c>
      <c r="D29" s="21">
        <v>5.7</v>
      </c>
      <c r="E29" s="21" t="s">
        <v>30</v>
      </c>
      <c r="F29" s="21">
        <v>5.0999999999999996</v>
      </c>
      <c r="G29" s="21">
        <v>5.5</v>
      </c>
    </row>
    <row r="30" spans="1:8" x14ac:dyDescent="0.3">
      <c r="A30">
        <v>2010</v>
      </c>
      <c r="B30" s="14" t="s">
        <v>129</v>
      </c>
      <c r="C30" s="21" t="s">
        <v>30</v>
      </c>
      <c r="D30" s="21" t="s">
        <v>30</v>
      </c>
      <c r="E30" s="21" t="s">
        <v>30</v>
      </c>
      <c r="F30" s="21" t="s">
        <v>30</v>
      </c>
      <c r="G30" s="21" t="s">
        <v>30</v>
      </c>
    </row>
    <row r="31" spans="1:8" x14ac:dyDescent="0.3">
      <c r="A31">
        <v>2010</v>
      </c>
      <c r="B31" s="14" t="s">
        <v>130</v>
      </c>
      <c r="C31" s="21">
        <v>6.4</v>
      </c>
      <c r="D31" s="21">
        <v>6.3</v>
      </c>
      <c r="E31" s="21">
        <v>5.5</v>
      </c>
      <c r="F31" s="21">
        <v>6.2</v>
      </c>
      <c r="G31" s="21">
        <v>6.3</v>
      </c>
    </row>
    <row r="32" spans="1:8" x14ac:dyDescent="0.3">
      <c r="A32">
        <v>2010</v>
      </c>
      <c r="B32" s="14" t="s">
        <v>131</v>
      </c>
      <c r="C32" s="21">
        <v>5.5</v>
      </c>
      <c r="D32" s="21">
        <v>4.5</v>
      </c>
      <c r="E32" s="21">
        <v>3.5</v>
      </c>
      <c r="F32" s="21">
        <v>5.6</v>
      </c>
      <c r="G32" s="21">
        <v>4.4000000000000004</v>
      </c>
    </row>
    <row r="33" spans="1:7" x14ac:dyDescent="0.3">
      <c r="A33">
        <v>2010</v>
      </c>
      <c r="B33" s="14" t="s">
        <v>132</v>
      </c>
      <c r="C33" s="21">
        <v>6.4</v>
      </c>
      <c r="D33" s="21">
        <v>5.8</v>
      </c>
      <c r="E33" s="21">
        <v>5.6</v>
      </c>
      <c r="F33" s="21">
        <v>6.2</v>
      </c>
      <c r="G33" s="21">
        <v>6.2</v>
      </c>
    </row>
    <row r="34" spans="1:7" x14ac:dyDescent="0.3">
      <c r="A34">
        <v>2010</v>
      </c>
      <c r="B34" s="14" t="s">
        <v>133</v>
      </c>
      <c r="C34" s="21">
        <v>6.5</v>
      </c>
      <c r="D34" s="21">
        <v>6.6</v>
      </c>
      <c r="E34" s="21">
        <v>6.4</v>
      </c>
      <c r="F34" s="21">
        <v>5.6</v>
      </c>
      <c r="G34" s="21">
        <v>6.3</v>
      </c>
    </row>
    <row r="35" spans="1:7" x14ac:dyDescent="0.3">
      <c r="A35">
        <v>2010</v>
      </c>
      <c r="B35" s="14" t="s">
        <v>134</v>
      </c>
      <c r="C35" s="21">
        <v>6.2</v>
      </c>
      <c r="D35" s="21">
        <v>6.2</v>
      </c>
      <c r="E35" s="21">
        <v>5.7</v>
      </c>
      <c r="F35" s="21">
        <v>6.1</v>
      </c>
      <c r="G35" s="21">
        <v>6.5</v>
      </c>
    </row>
    <row r="36" spans="1:7" x14ac:dyDescent="0.3">
      <c r="A36">
        <v>2010</v>
      </c>
      <c r="B36" s="14" t="s">
        <v>135</v>
      </c>
      <c r="C36" s="21">
        <v>4.5</v>
      </c>
      <c r="D36" s="21">
        <v>4</v>
      </c>
      <c r="E36" s="21">
        <v>2.6</v>
      </c>
      <c r="F36" s="21">
        <v>4.0999999999999996</v>
      </c>
      <c r="G36" s="21">
        <v>5.4</v>
      </c>
    </row>
    <row r="37" spans="1:7" x14ac:dyDescent="0.3">
      <c r="A37">
        <v>2010</v>
      </c>
      <c r="B37" s="14" t="s">
        <v>126</v>
      </c>
      <c r="C37" s="21">
        <v>4.8</v>
      </c>
      <c r="D37" s="21">
        <v>4</v>
      </c>
      <c r="E37" s="21">
        <v>3.6</v>
      </c>
      <c r="F37" s="21">
        <v>4</v>
      </c>
      <c r="G37" s="21">
        <v>4.7</v>
      </c>
    </row>
    <row r="38" spans="1:7" x14ac:dyDescent="0.3">
      <c r="A38">
        <v>2010</v>
      </c>
      <c r="B38" s="14" t="s">
        <v>125</v>
      </c>
      <c r="C38" s="21">
        <v>4.5999999999999996</v>
      </c>
      <c r="D38" s="21">
        <v>4.8</v>
      </c>
      <c r="E38" s="21">
        <v>4</v>
      </c>
      <c r="F38" s="21">
        <v>5.2</v>
      </c>
      <c r="G38" s="21">
        <v>5.5</v>
      </c>
    </row>
    <row r="39" spans="1:7" x14ac:dyDescent="0.3">
      <c r="A39">
        <v>2010</v>
      </c>
      <c r="B39" s="14" t="s">
        <v>124</v>
      </c>
      <c r="C39" s="21">
        <v>4</v>
      </c>
      <c r="D39" s="21">
        <v>4.2</v>
      </c>
      <c r="E39" s="21">
        <v>3.5</v>
      </c>
      <c r="F39" s="21">
        <v>3.9</v>
      </c>
      <c r="G39" s="21">
        <v>4.5999999999999996</v>
      </c>
    </row>
    <row r="40" spans="1:7" x14ac:dyDescent="0.3">
      <c r="A40">
        <v>2010</v>
      </c>
      <c r="B40" s="14" t="s">
        <v>123</v>
      </c>
      <c r="C40" s="21">
        <v>4.5</v>
      </c>
      <c r="D40" s="21">
        <v>3.1</v>
      </c>
      <c r="E40" s="21">
        <v>3.9</v>
      </c>
      <c r="F40" s="21">
        <v>4.7</v>
      </c>
      <c r="G40" s="21">
        <v>5.2</v>
      </c>
    </row>
    <row r="41" spans="1:7" x14ac:dyDescent="0.3">
      <c r="A41">
        <v>2010</v>
      </c>
      <c r="B41" s="14" t="s">
        <v>122</v>
      </c>
      <c r="C41" s="21">
        <v>5.0999999999999996</v>
      </c>
      <c r="D41" s="21">
        <v>5.2</v>
      </c>
      <c r="E41" s="21">
        <v>4.4000000000000004</v>
      </c>
      <c r="F41" s="21">
        <v>4.9000000000000004</v>
      </c>
      <c r="G41" s="21">
        <v>3.7</v>
      </c>
    </row>
    <row r="42" spans="1:7" x14ac:dyDescent="0.3">
      <c r="A42">
        <v>2010</v>
      </c>
      <c r="B42" s="14" t="s">
        <v>121</v>
      </c>
      <c r="C42" s="21">
        <v>5.9</v>
      </c>
      <c r="D42" s="21">
        <v>5.9</v>
      </c>
      <c r="E42" s="21">
        <v>5.0999999999999996</v>
      </c>
      <c r="F42" s="21">
        <v>5.2</v>
      </c>
      <c r="G42" s="21">
        <v>5.8</v>
      </c>
    </row>
    <row r="43" spans="1:7" x14ac:dyDescent="0.3">
      <c r="A43">
        <v>2010</v>
      </c>
      <c r="B43" s="14" t="s">
        <v>119</v>
      </c>
      <c r="C43" s="21">
        <v>4.9000000000000004</v>
      </c>
      <c r="D43" s="21">
        <v>3</v>
      </c>
      <c r="E43" s="21" t="s">
        <v>30</v>
      </c>
      <c r="F43" s="21">
        <v>5.6</v>
      </c>
      <c r="G43" s="21">
        <v>6.1</v>
      </c>
    </row>
    <row r="44" spans="1:7" x14ac:dyDescent="0.3">
      <c r="A44">
        <v>2010</v>
      </c>
      <c r="B44" s="14" t="s">
        <v>117</v>
      </c>
      <c r="C44" s="21">
        <v>6</v>
      </c>
      <c r="D44" s="21">
        <v>5.6</v>
      </c>
      <c r="E44" s="21">
        <v>5.7</v>
      </c>
      <c r="F44" s="21">
        <v>6.6</v>
      </c>
      <c r="G44" s="21">
        <v>6.5</v>
      </c>
    </row>
    <row r="45" spans="1:7" x14ac:dyDescent="0.3">
      <c r="A45">
        <v>2010</v>
      </c>
      <c r="B45" s="14" t="s">
        <v>114</v>
      </c>
      <c r="C45" s="21">
        <v>3.8</v>
      </c>
      <c r="D45" s="21">
        <v>2.2999999999999998</v>
      </c>
      <c r="E45" s="21">
        <v>2.5</v>
      </c>
      <c r="F45" s="21">
        <v>3.4</v>
      </c>
      <c r="G45" s="21">
        <v>3.7</v>
      </c>
    </row>
    <row r="46" spans="1:7" x14ac:dyDescent="0.3">
      <c r="A46">
        <v>2010</v>
      </c>
      <c r="B46" s="14" t="s">
        <v>113</v>
      </c>
      <c r="C46" s="21">
        <v>6.1</v>
      </c>
      <c r="D46" s="21">
        <v>6.3</v>
      </c>
      <c r="E46" s="21">
        <v>4.4000000000000004</v>
      </c>
      <c r="F46" s="21">
        <v>4.9000000000000004</v>
      </c>
      <c r="G46" s="21">
        <v>5.5</v>
      </c>
    </row>
    <row r="47" spans="1:7" x14ac:dyDescent="0.3">
      <c r="A47">
        <v>2010</v>
      </c>
      <c r="B47" s="14" t="s">
        <v>108</v>
      </c>
      <c r="C47" s="21" t="s">
        <v>30</v>
      </c>
      <c r="D47" s="21" t="s">
        <v>30</v>
      </c>
      <c r="E47" s="21" t="s">
        <v>30</v>
      </c>
      <c r="F47" s="21" t="s">
        <v>30</v>
      </c>
      <c r="G47" s="21" t="s">
        <v>30</v>
      </c>
    </row>
    <row r="48" spans="1:7" x14ac:dyDescent="0.3">
      <c r="A48">
        <v>2010</v>
      </c>
      <c r="B48" s="14" t="s">
        <v>107</v>
      </c>
      <c r="C48" s="21">
        <v>5.3</v>
      </c>
      <c r="D48" s="21">
        <v>4.7</v>
      </c>
      <c r="E48" s="21">
        <v>2.9</v>
      </c>
      <c r="F48" s="21">
        <v>5.2</v>
      </c>
      <c r="G48" s="21">
        <v>4.5999999999999996</v>
      </c>
    </row>
    <row r="49" spans="1:7" x14ac:dyDescent="0.3">
      <c r="A49">
        <v>2010</v>
      </c>
      <c r="B49" s="14" t="s">
        <v>106</v>
      </c>
      <c r="C49" s="21">
        <v>5.8</v>
      </c>
      <c r="D49" s="21">
        <v>5.9</v>
      </c>
      <c r="E49" s="21">
        <v>5.6</v>
      </c>
      <c r="F49" s="21">
        <v>5.8</v>
      </c>
      <c r="G49" s="21">
        <v>6</v>
      </c>
    </row>
    <row r="50" spans="1:7" x14ac:dyDescent="0.3">
      <c r="A50">
        <v>2010</v>
      </c>
      <c r="B50" s="14" t="s">
        <v>105</v>
      </c>
      <c r="C50" s="21">
        <v>6.1</v>
      </c>
      <c r="D50" s="21">
        <v>5.7</v>
      </c>
      <c r="E50" s="21">
        <v>5</v>
      </c>
      <c r="F50" s="21">
        <v>6</v>
      </c>
      <c r="G50" s="21">
        <v>6.3</v>
      </c>
    </row>
    <row r="51" spans="1:7" x14ac:dyDescent="0.3">
      <c r="A51">
        <v>2010</v>
      </c>
      <c r="B51" s="14" t="s">
        <v>102</v>
      </c>
      <c r="C51" s="21">
        <v>5.6</v>
      </c>
      <c r="D51" s="21">
        <v>5.5</v>
      </c>
      <c r="E51" s="21">
        <v>4.9000000000000004</v>
      </c>
      <c r="F51" s="21">
        <v>5.6</v>
      </c>
      <c r="G51" s="21">
        <v>5.9</v>
      </c>
    </row>
    <row r="52" spans="1:7" x14ac:dyDescent="0.3">
      <c r="A52">
        <v>2012</v>
      </c>
      <c r="B52" s="14" t="s">
        <v>99</v>
      </c>
      <c r="C52" s="21">
        <v>6.3</v>
      </c>
      <c r="D52" s="21">
        <v>6.3</v>
      </c>
      <c r="E52" s="21">
        <v>5.3</v>
      </c>
      <c r="F52" s="21">
        <v>4.9000000000000004</v>
      </c>
      <c r="G52" s="21">
        <v>5.8</v>
      </c>
    </row>
    <row r="53" spans="1:7" x14ac:dyDescent="0.3">
      <c r="A53">
        <v>2012</v>
      </c>
      <c r="B53" s="14" t="s">
        <v>101</v>
      </c>
      <c r="C53" s="21">
        <v>5.9</v>
      </c>
      <c r="D53" s="21">
        <v>5.5</v>
      </c>
      <c r="E53" s="21">
        <v>5.2</v>
      </c>
      <c r="F53" s="21">
        <v>6.3</v>
      </c>
      <c r="G53" s="21">
        <v>6.2</v>
      </c>
    </row>
    <row r="54" spans="1:7" x14ac:dyDescent="0.3">
      <c r="A54">
        <v>2012</v>
      </c>
      <c r="B54" s="14" t="s">
        <v>128</v>
      </c>
      <c r="C54" s="21">
        <v>5.3</v>
      </c>
      <c r="D54" s="21">
        <v>5.6</v>
      </c>
      <c r="E54" s="21" t="s">
        <v>30</v>
      </c>
      <c r="F54" s="21">
        <v>5</v>
      </c>
      <c r="G54" s="21">
        <v>5.4</v>
      </c>
    </row>
    <row r="55" spans="1:7" x14ac:dyDescent="0.3">
      <c r="A55">
        <v>2012</v>
      </c>
      <c r="B55" s="14" t="s">
        <v>129</v>
      </c>
      <c r="C55" s="21" t="s">
        <v>30</v>
      </c>
      <c r="D55" s="21" t="s">
        <v>30</v>
      </c>
      <c r="E55" s="21" t="s">
        <v>30</v>
      </c>
      <c r="F55" s="21" t="s">
        <v>30</v>
      </c>
      <c r="G55" s="21" t="s">
        <v>30</v>
      </c>
    </row>
    <row r="56" spans="1:7" x14ac:dyDescent="0.3">
      <c r="A56">
        <v>2012</v>
      </c>
      <c r="B56" s="14" t="s">
        <v>130</v>
      </c>
      <c r="C56" s="21">
        <v>6</v>
      </c>
      <c r="D56" s="21">
        <v>5.7</v>
      </c>
      <c r="E56" s="21">
        <v>4.8</v>
      </c>
      <c r="F56" s="21">
        <v>5.8</v>
      </c>
      <c r="G56" s="21">
        <v>6</v>
      </c>
    </row>
    <row r="57" spans="1:7" x14ac:dyDescent="0.3">
      <c r="A57">
        <v>2012</v>
      </c>
      <c r="B57" s="14" t="s">
        <v>131</v>
      </c>
      <c r="C57" s="21">
        <v>5.4</v>
      </c>
      <c r="D57" s="21">
        <v>4.2</v>
      </c>
      <c r="E57" s="21">
        <v>3.5</v>
      </c>
      <c r="F57" s="21">
        <v>5.6</v>
      </c>
      <c r="G57" s="21">
        <v>4.5</v>
      </c>
    </row>
    <row r="58" spans="1:7" x14ac:dyDescent="0.3">
      <c r="A58">
        <v>2012</v>
      </c>
      <c r="B58" s="14" t="s">
        <v>132</v>
      </c>
      <c r="C58" s="21">
        <v>6.5</v>
      </c>
      <c r="D58" s="21">
        <v>6.1</v>
      </c>
      <c r="E58" s="21">
        <v>5.7</v>
      </c>
      <c r="F58" s="21">
        <v>6.3</v>
      </c>
      <c r="G58" s="21">
        <v>6.2</v>
      </c>
    </row>
    <row r="59" spans="1:7" x14ac:dyDescent="0.3">
      <c r="A59">
        <v>2012</v>
      </c>
      <c r="B59" s="14" t="s">
        <v>133</v>
      </c>
      <c r="C59" s="21">
        <v>6.4</v>
      </c>
      <c r="D59" s="21">
        <v>6.5</v>
      </c>
      <c r="E59" s="21">
        <v>6.3</v>
      </c>
      <c r="F59" s="21">
        <v>5.4</v>
      </c>
      <c r="G59" s="21">
        <v>6.2</v>
      </c>
    </row>
    <row r="60" spans="1:7" x14ac:dyDescent="0.3">
      <c r="A60">
        <v>2012</v>
      </c>
      <c r="B60" s="14" t="s">
        <v>134</v>
      </c>
      <c r="C60" s="21">
        <v>6.2</v>
      </c>
      <c r="D60" s="21">
        <v>6.1</v>
      </c>
      <c r="E60" s="21">
        <v>5.7</v>
      </c>
      <c r="F60" s="21">
        <v>6</v>
      </c>
      <c r="G60" s="21">
        <v>6.4</v>
      </c>
    </row>
    <row r="61" spans="1:7" x14ac:dyDescent="0.3">
      <c r="A61">
        <v>2012</v>
      </c>
      <c r="B61" s="14" t="s">
        <v>135</v>
      </c>
      <c r="C61" s="21">
        <v>4.5</v>
      </c>
      <c r="D61" s="21">
        <v>4</v>
      </c>
      <c r="E61" s="21">
        <v>2.5</v>
      </c>
      <c r="F61" s="21">
        <v>4</v>
      </c>
      <c r="G61" s="21">
        <v>5.3</v>
      </c>
    </row>
    <row r="62" spans="1:7" x14ac:dyDescent="0.3">
      <c r="A62">
        <v>2012</v>
      </c>
      <c r="B62" s="14" t="s">
        <v>126</v>
      </c>
      <c r="C62" s="21">
        <v>4.8</v>
      </c>
      <c r="D62" s="21">
        <v>4</v>
      </c>
      <c r="E62" s="21">
        <v>3.5</v>
      </c>
      <c r="F62" s="21">
        <v>4</v>
      </c>
      <c r="G62" s="21">
        <v>4.2</v>
      </c>
    </row>
    <row r="63" spans="1:7" x14ac:dyDescent="0.3">
      <c r="A63">
        <v>2012</v>
      </c>
      <c r="B63" s="14" t="s">
        <v>125</v>
      </c>
      <c r="C63" s="21">
        <v>5.2</v>
      </c>
      <c r="D63" s="21">
        <v>5.4</v>
      </c>
      <c r="E63" s="21">
        <v>4.0999999999999996</v>
      </c>
      <c r="F63" s="21">
        <v>5.3</v>
      </c>
      <c r="G63" s="21">
        <v>5.7</v>
      </c>
    </row>
    <row r="64" spans="1:7" x14ac:dyDescent="0.3">
      <c r="A64">
        <v>2012</v>
      </c>
      <c r="B64" s="14" t="s">
        <v>124</v>
      </c>
      <c r="C64" s="21">
        <v>3.9</v>
      </c>
      <c r="D64" s="21">
        <v>4.3</v>
      </c>
      <c r="E64" s="21">
        <v>3.6</v>
      </c>
      <c r="F64" s="21">
        <v>3.9</v>
      </c>
      <c r="G64" s="21">
        <v>4.7</v>
      </c>
    </row>
    <row r="65" spans="1:7" x14ac:dyDescent="0.3">
      <c r="A65">
        <v>2012</v>
      </c>
      <c r="B65" s="14" t="s">
        <v>123</v>
      </c>
      <c r="C65" s="21">
        <v>4.5999999999999996</v>
      </c>
      <c r="D65" s="21">
        <v>3.2</v>
      </c>
      <c r="E65" s="21">
        <v>4</v>
      </c>
      <c r="F65" s="21">
        <v>4.8</v>
      </c>
      <c r="G65" s="21">
        <v>5.3</v>
      </c>
    </row>
    <row r="66" spans="1:7" x14ac:dyDescent="0.3">
      <c r="A66">
        <v>2012</v>
      </c>
      <c r="B66" s="14" t="s">
        <v>122</v>
      </c>
      <c r="C66" s="21">
        <f>AVERAGE(D66:G66)</f>
        <v>4.5</v>
      </c>
      <c r="D66" s="21">
        <v>5.0999999999999996</v>
      </c>
      <c r="E66" s="21">
        <v>4.5999999999999996</v>
      </c>
      <c r="F66" s="21">
        <v>4.5</v>
      </c>
      <c r="G66" s="21">
        <v>3.8</v>
      </c>
    </row>
    <row r="67" spans="1:7" x14ac:dyDescent="0.3">
      <c r="A67">
        <v>2012</v>
      </c>
      <c r="B67" s="14" t="s">
        <v>121</v>
      </c>
      <c r="C67" s="21">
        <v>5.6</v>
      </c>
      <c r="D67" s="21">
        <v>5.8</v>
      </c>
      <c r="E67" s="21">
        <v>5.9</v>
      </c>
      <c r="F67" s="21">
        <v>5.3</v>
      </c>
      <c r="G67" s="21">
        <v>5.7</v>
      </c>
    </row>
    <row r="68" spans="1:7" x14ac:dyDescent="0.3">
      <c r="A68">
        <v>2012</v>
      </c>
      <c r="B68" s="14" t="s">
        <v>119</v>
      </c>
      <c r="C68" s="21">
        <v>5.5</v>
      </c>
      <c r="D68" s="21">
        <v>4.8</v>
      </c>
      <c r="E68" s="21" t="s">
        <v>30</v>
      </c>
      <c r="F68" s="21">
        <v>5.7</v>
      </c>
      <c r="G68" s="21">
        <v>6.2</v>
      </c>
    </row>
    <row r="69" spans="1:7" x14ac:dyDescent="0.3">
      <c r="A69">
        <v>2012</v>
      </c>
      <c r="B69" s="14" t="s">
        <v>117</v>
      </c>
      <c r="C69" s="21">
        <v>6.1</v>
      </c>
      <c r="D69" s="21">
        <v>5.7</v>
      </c>
      <c r="E69" s="21">
        <v>5.8</v>
      </c>
      <c r="F69" s="21">
        <v>6.7</v>
      </c>
      <c r="G69" s="21">
        <v>6.4</v>
      </c>
    </row>
    <row r="70" spans="1:7" x14ac:dyDescent="0.3">
      <c r="A70">
        <v>2012</v>
      </c>
      <c r="B70" s="14" t="s">
        <v>114</v>
      </c>
      <c r="C70" s="21">
        <v>3.1</v>
      </c>
      <c r="D70" s="21">
        <v>2.4</v>
      </c>
      <c r="E70" s="21">
        <v>2.5</v>
      </c>
      <c r="F70" s="21">
        <v>3.5</v>
      </c>
      <c r="G70" s="21">
        <v>3.8</v>
      </c>
    </row>
    <row r="71" spans="1:7" x14ac:dyDescent="0.3">
      <c r="A71">
        <v>2012</v>
      </c>
      <c r="B71" s="14" t="s">
        <v>113</v>
      </c>
      <c r="C71" s="21">
        <v>5.2</v>
      </c>
      <c r="D71" s="21">
        <v>6.4</v>
      </c>
      <c r="E71" s="21">
        <v>4.2</v>
      </c>
      <c r="F71" s="21">
        <v>5.0999999999999996</v>
      </c>
      <c r="G71" s="21">
        <v>5.2</v>
      </c>
    </row>
    <row r="72" spans="1:7" x14ac:dyDescent="0.3">
      <c r="A72">
        <v>2012</v>
      </c>
      <c r="B72" s="14" t="s">
        <v>108</v>
      </c>
      <c r="C72" s="21" t="s">
        <v>30</v>
      </c>
      <c r="D72" s="21" t="s">
        <v>30</v>
      </c>
      <c r="E72" s="21" t="s">
        <v>30</v>
      </c>
      <c r="F72" s="21" t="s">
        <v>30</v>
      </c>
      <c r="G72" s="21" t="s">
        <v>30</v>
      </c>
    </row>
    <row r="73" spans="1:7" x14ac:dyDescent="0.3">
      <c r="A73">
        <v>2012</v>
      </c>
      <c r="B73" s="14" t="s">
        <v>107</v>
      </c>
      <c r="C73" s="21">
        <v>4.4000000000000004</v>
      </c>
      <c r="D73" s="21">
        <v>4.8</v>
      </c>
      <c r="E73" s="21">
        <v>2.8</v>
      </c>
      <c r="F73" s="21">
        <v>5.3</v>
      </c>
      <c r="G73" s="21">
        <v>4.8</v>
      </c>
    </row>
    <row r="74" spans="1:7" x14ac:dyDescent="0.3">
      <c r="A74">
        <v>2012</v>
      </c>
      <c r="B74" s="14" t="s">
        <v>106</v>
      </c>
      <c r="C74" s="21">
        <v>5.9</v>
      </c>
      <c r="D74" s="21">
        <v>5.9</v>
      </c>
      <c r="E74" s="21">
        <v>5.9</v>
      </c>
      <c r="F74" s="21">
        <v>5.7</v>
      </c>
      <c r="G74" s="21">
        <v>6.1</v>
      </c>
    </row>
    <row r="75" spans="1:7" x14ac:dyDescent="0.3">
      <c r="A75">
        <v>2012</v>
      </c>
      <c r="B75" s="14" t="s">
        <v>105</v>
      </c>
      <c r="C75" s="21">
        <v>5.4</v>
      </c>
      <c r="D75" s="21">
        <v>5.6</v>
      </c>
      <c r="E75" s="21">
        <v>4.8</v>
      </c>
      <c r="F75" s="21">
        <v>5.7</v>
      </c>
      <c r="G75" s="21">
        <v>5.5</v>
      </c>
    </row>
    <row r="76" spans="1:7" x14ac:dyDescent="0.3">
      <c r="A76">
        <v>2012</v>
      </c>
      <c r="B76" s="14" t="s">
        <v>102</v>
      </c>
      <c r="C76" s="21">
        <v>4.5999999999999996</v>
      </c>
      <c r="D76" s="21">
        <v>4.9000000000000004</v>
      </c>
      <c r="E76" s="21">
        <v>2.8</v>
      </c>
      <c r="F76" s="21">
        <v>4.8</v>
      </c>
      <c r="G76" s="21">
        <v>5.9</v>
      </c>
    </row>
    <row r="77" spans="1:7" x14ac:dyDescent="0.3">
      <c r="A77">
        <v>2014</v>
      </c>
      <c r="B77" s="14" t="s">
        <v>99</v>
      </c>
      <c r="C77" s="21">
        <v>6.2</v>
      </c>
      <c r="D77" s="21">
        <v>6.6</v>
      </c>
      <c r="E77" s="21">
        <v>6.2</v>
      </c>
      <c r="F77" s="21">
        <v>4.8</v>
      </c>
      <c r="G77" s="21">
        <v>5.8</v>
      </c>
    </row>
    <row r="78" spans="1:7" x14ac:dyDescent="0.3">
      <c r="A78">
        <v>2014</v>
      </c>
      <c r="B78" s="14" t="s">
        <v>101</v>
      </c>
      <c r="C78" s="21">
        <v>6.1</v>
      </c>
      <c r="D78" s="21">
        <v>5.7</v>
      </c>
      <c r="E78" s="21">
        <v>5.6</v>
      </c>
      <c r="F78" s="21">
        <v>6.7</v>
      </c>
      <c r="G78" s="21">
        <v>6.4</v>
      </c>
    </row>
    <row r="79" spans="1:7" x14ac:dyDescent="0.3">
      <c r="A79">
        <v>2014</v>
      </c>
      <c r="B79" s="14" t="s">
        <v>128</v>
      </c>
      <c r="C79" s="21">
        <v>5.8</v>
      </c>
      <c r="D79" s="21">
        <v>6.5</v>
      </c>
      <c r="F79" s="21">
        <v>5.4</v>
      </c>
      <c r="G79" s="21">
        <v>5.6</v>
      </c>
    </row>
    <row r="80" spans="1:7" x14ac:dyDescent="0.3">
      <c r="A80">
        <v>2014</v>
      </c>
      <c r="B80" s="14" t="s">
        <v>129</v>
      </c>
      <c r="C80" s="21" t="s">
        <v>30</v>
      </c>
      <c r="D80" s="21" t="s">
        <v>30</v>
      </c>
      <c r="E80" s="21" t="s">
        <v>30</v>
      </c>
      <c r="F80" s="21" t="s">
        <v>30</v>
      </c>
      <c r="G80" s="21" t="s">
        <v>30</v>
      </c>
    </row>
    <row r="81" spans="1:7" x14ac:dyDescent="0.3">
      <c r="A81">
        <v>2014</v>
      </c>
      <c r="B81" s="14" t="s">
        <v>130</v>
      </c>
      <c r="C81" s="21">
        <v>6.1</v>
      </c>
      <c r="D81" s="21">
        <v>6.4</v>
      </c>
      <c r="E81" s="21">
        <v>5.6</v>
      </c>
      <c r="F81" s="21">
        <v>6.2</v>
      </c>
      <c r="G81" s="21">
        <v>6.2</v>
      </c>
    </row>
    <row r="82" spans="1:7" x14ac:dyDescent="0.3">
      <c r="A82">
        <v>2014</v>
      </c>
      <c r="B82" s="14" t="s">
        <v>131</v>
      </c>
      <c r="C82" s="21">
        <v>4.9000000000000004</v>
      </c>
      <c r="D82" s="21">
        <v>4.4000000000000004</v>
      </c>
      <c r="E82" s="21">
        <v>3.7</v>
      </c>
      <c r="F82" s="21">
        <v>6.3</v>
      </c>
      <c r="G82" s="21">
        <v>5.3</v>
      </c>
    </row>
    <row r="83" spans="1:7" x14ac:dyDescent="0.3">
      <c r="A83">
        <v>2014</v>
      </c>
      <c r="B83" s="14" t="s">
        <v>132</v>
      </c>
      <c r="C83" s="21">
        <v>6.4</v>
      </c>
      <c r="D83" s="21">
        <v>7</v>
      </c>
      <c r="E83" s="21">
        <v>6.3</v>
      </c>
      <c r="F83" s="21">
        <v>6.3</v>
      </c>
      <c r="G83" s="21">
        <v>6.1</v>
      </c>
    </row>
    <row r="84" spans="1:7" x14ac:dyDescent="0.3">
      <c r="A84">
        <v>2014</v>
      </c>
      <c r="B84" s="14" t="s">
        <v>133</v>
      </c>
      <c r="C84" s="21">
        <v>6.5</v>
      </c>
      <c r="D84" s="21">
        <v>7.4</v>
      </c>
      <c r="E84" s="21">
        <v>6.5</v>
      </c>
      <c r="F84" s="21">
        <v>6.1</v>
      </c>
      <c r="G84" s="21">
        <v>6.1</v>
      </c>
    </row>
    <row r="85" spans="1:7" x14ac:dyDescent="0.3">
      <c r="A85">
        <v>2014</v>
      </c>
      <c r="B85" s="14" t="s">
        <v>134</v>
      </c>
      <c r="C85" s="21">
        <v>5.5</v>
      </c>
      <c r="D85" s="21">
        <v>6.4</v>
      </c>
      <c r="E85" s="21">
        <v>3.3</v>
      </c>
      <c r="F85" s="21">
        <v>6.3</v>
      </c>
      <c r="G85" s="21">
        <v>6.2</v>
      </c>
    </row>
    <row r="86" spans="1:7" x14ac:dyDescent="0.3">
      <c r="A86">
        <v>2014</v>
      </c>
      <c r="B86" s="14" t="s">
        <v>135</v>
      </c>
      <c r="C86" s="21">
        <v>4.0999999999999996</v>
      </c>
      <c r="D86" s="21">
        <v>4.4000000000000004</v>
      </c>
      <c r="E86" s="21">
        <v>2.7</v>
      </c>
      <c r="F86" s="21">
        <v>4.2</v>
      </c>
      <c r="G86" s="21">
        <v>5.4</v>
      </c>
    </row>
    <row r="87" spans="1:7" x14ac:dyDescent="0.3">
      <c r="A87">
        <v>2014</v>
      </c>
      <c r="B87" s="14" t="s">
        <v>126</v>
      </c>
      <c r="C87" s="21">
        <v>4.5999999999999996</v>
      </c>
      <c r="D87" s="21">
        <v>4.3</v>
      </c>
      <c r="E87" s="21">
        <v>4.2</v>
      </c>
      <c r="F87" s="21">
        <v>4.9000000000000004</v>
      </c>
      <c r="G87" s="21">
        <v>5.3</v>
      </c>
    </row>
    <row r="88" spans="1:7" x14ac:dyDescent="0.3">
      <c r="A88">
        <v>2014</v>
      </c>
      <c r="B88" s="14" t="s">
        <v>125</v>
      </c>
      <c r="C88" s="21">
        <v>5.4</v>
      </c>
      <c r="D88" s="21">
        <v>6.1</v>
      </c>
      <c r="E88" s="21">
        <v>4.7</v>
      </c>
      <c r="F88" s="21">
        <v>5.3</v>
      </c>
      <c r="G88" s="21">
        <v>5.8</v>
      </c>
    </row>
    <row r="89" spans="1:7" x14ac:dyDescent="0.3">
      <c r="A89">
        <v>2014</v>
      </c>
      <c r="B89" s="14" t="s">
        <v>124</v>
      </c>
      <c r="C89" s="21">
        <v>4.2</v>
      </c>
      <c r="D89" s="21">
        <v>4.5</v>
      </c>
      <c r="E89" s="21">
        <v>3.6</v>
      </c>
      <c r="F89" s="21">
        <v>4</v>
      </c>
      <c r="G89" s="21">
        <v>4.9000000000000004</v>
      </c>
    </row>
    <row r="90" spans="1:7" x14ac:dyDescent="0.3">
      <c r="A90">
        <v>2014</v>
      </c>
      <c r="B90" s="14" t="s">
        <v>123</v>
      </c>
      <c r="C90" s="21">
        <v>4.5</v>
      </c>
      <c r="D90" s="21">
        <v>3.8</v>
      </c>
      <c r="E90" s="21">
        <v>4.4000000000000004</v>
      </c>
      <c r="F90" s="21">
        <v>4.9000000000000004</v>
      </c>
      <c r="G90" s="21">
        <v>5.2</v>
      </c>
    </row>
    <row r="91" spans="1:7" x14ac:dyDescent="0.3">
      <c r="A91">
        <v>2014</v>
      </c>
      <c r="B91" s="14" t="s">
        <v>122</v>
      </c>
      <c r="C91" s="21">
        <v>5</v>
      </c>
      <c r="D91" s="21">
        <v>6</v>
      </c>
      <c r="E91" s="21">
        <v>4.8</v>
      </c>
      <c r="F91" s="21">
        <v>4.9000000000000004</v>
      </c>
      <c r="G91" s="21">
        <v>4.3</v>
      </c>
    </row>
    <row r="92" spans="1:7" x14ac:dyDescent="0.3">
      <c r="A92">
        <v>2014</v>
      </c>
      <c r="B92" s="14" t="s">
        <v>121</v>
      </c>
      <c r="C92" s="21">
        <v>6.1</v>
      </c>
      <c r="D92" s="21">
        <v>6</v>
      </c>
      <c r="E92" s="21">
        <v>6.8</v>
      </c>
      <c r="F92" s="21">
        <v>5.9</v>
      </c>
      <c r="G92" s="21">
        <v>5.8</v>
      </c>
    </row>
    <row r="93" spans="1:7" x14ac:dyDescent="0.3">
      <c r="A93">
        <v>2014</v>
      </c>
      <c r="B93" s="14" t="s">
        <v>119</v>
      </c>
      <c r="C93" s="21">
        <v>5.6</v>
      </c>
      <c r="D93" s="21">
        <v>4.8</v>
      </c>
      <c r="E93" s="21" t="s">
        <v>30</v>
      </c>
      <c r="F93" s="21">
        <v>6.2</v>
      </c>
      <c r="G93" s="21">
        <v>5.9</v>
      </c>
    </row>
    <row r="94" spans="1:7" x14ac:dyDescent="0.3">
      <c r="A94">
        <v>2014</v>
      </c>
      <c r="B94" s="14" t="s">
        <v>117</v>
      </c>
      <c r="C94" s="21">
        <v>6.5</v>
      </c>
      <c r="D94" s="21">
        <v>5.7</v>
      </c>
      <c r="E94" s="21" t="s">
        <v>30</v>
      </c>
      <c r="F94" s="21">
        <v>7.4</v>
      </c>
      <c r="G94" s="21">
        <v>6.3</v>
      </c>
    </row>
    <row r="95" spans="1:7" x14ac:dyDescent="0.3">
      <c r="A95">
        <v>2014</v>
      </c>
      <c r="B95" s="14" t="s">
        <v>114</v>
      </c>
      <c r="C95" s="21">
        <v>3.5</v>
      </c>
      <c r="D95" s="21">
        <v>3</v>
      </c>
      <c r="E95" s="21">
        <v>3.8</v>
      </c>
      <c r="F95" s="21">
        <v>3.5</v>
      </c>
      <c r="G95" s="21">
        <v>3.9</v>
      </c>
    </row>
    <row r="96" spans="1:7" x14ac:dyDescent="0.3">
      <c r="A96">
        <v>2014</v>
      </c>
      <c r="B96" s="14" t="s">
        <v>113</v>
      </c>
      <c r="C96" s="21">
        <v>5.6</v>
      </c>
      <c r="D96" s="21">
        <v>6.4</v>
      </c>
      <c r="E96" s="21">
        <v>4.8</v>
      </c>
      <c r="F96" s="21">
        <v>6</v>
      </c>
      <c r="G96" s="21">
        <v>5.3</v>
      </c>
    </row>
    <row r="97" spans="1:7" x14ac:dyDescent="0.3">
      <c r="A97">
        <v>2014</v>
      </c>
      <c r="B97" s="14" t="s">
        <v>108</v>
      </c>
      <c r="C97" s="21" t="s">
        <v>30</v>
      </c>
      <c r="D97" s="21" t="s">
        <v>30</v>
      </c>
      <c r="E97" s="21" t="s">
        <v>30</v>
      </c>
      <c r="F97" s="21" t="s">
        <v>30</v>
      </c>
      <c r="G97" s="21" t="s">
        <v>30</v>
      </c>
    </row>
    <row r="98" spans="1:7" x14ac:dyDescent="0.3">
      <c r="A98">
        <v>2014</v>
      </c>
      <c r="B98" s="14" t="s">
        <v>107</v>
      </c>
      <c r="C98" s="21">
        <v>4.9000000000000004</v>
      </c>
      <c r="D98" s="21">
        <v>5.4</v>
      </c>
      <c r="E98" s="21">
        <v>3.5</v>
      </c>
      <c r="F98" s="21">
        <v>6.1</v>
      </c>
      <c r="G98" s="21">
        <v>4.9000000000000004</v>
      </c>
    </row>
    <row r="99" spans="1:7" x14ac:dyDescent="0.3">
      <c r="A99">
        <v>2014</v>
      </c>
      <c r="B99" s="14" t="s">
        <v>106</v>
      </c>
      <c r="C99" s="21">
        <v>6.3</v>
      </c>
      <c r="D99" s="21">
        <v>6.5</v>
      </c>
      <c r="E99" s="21">
        <v>6.5</v>
      </c>
      <c r="F99" s="21">
        <v>6</v>
      </c>
      <c r="G99" s="21">
        <v>6.2</v>
      </c>
    </row>
    <row r="100" spans="1:7" x14ac:dyDescent="0.3">
      <c r="A100">
        <v>2014</v>
      </c>
      <c r="B100" s="14" t="s">
        <v>105</v>
      </c>
      <c r="C100" s="21">
        <v>5.7</v>
      </c>
      <c r="D100" s="21">
        <v>5.9</v>
      </c>
      <c r="E100" s="21">
        <v>5</v>
      </c>
      <c r="F100" s="21">
        <v>6.1</v>
      </c>
      <c r="G100" s="21">
        <v>5.9</v>
      </c>
    </row>
    <row r="101" spans="1:7" x14ac:dyDescent="0.3">
      <c r="A101">
        <v>2014</v>
      </c>
      <c r="B101" s="14" t="s">
        <v>102</v>
      </c>
      <c r="C101" s="21">
        <v>4.7</v>
      </c>
      <c r="D101" s="21">
        <v>4.9000000000000004</v>
      </c>
      <c r="E101" s="21">
        <v>3.1</v>
      </c>
      <c r="F101" s="21">
        <v>4.9000000000000004</v>
      </c>
      <c r="G101" s="21">
        <v>6.1</v>
      </c>
    </row>
    <row r="102" spans="1:7" x14ac:dyDescent="0.3">
      <c r="A102">
        <v>2016</v>
      </c>
      <c r="B102" s="14" t="s">
        <v>99</v>
      </c>
      <c r="C102" s="21">
        <v>5.9</v>
      </c>
      <c r="D102" s="21">
        <v>6.5</v>
      </c>
      <c r="E102" s="21">
        <v>6.3</v>
      </c>
      <c r="F102" s="21">
        <v>5.2</v>
      </c>
      <c r="G102" s="21">
        <v>5.9</v>
      </c>
    </row>
    <row r="103" spans="1:7" x14ac:dyDescent="0.3">
      <c r="A103">
        <v>2016</v>
      </c>
      <c r="B103" s="14" t="s">
        <v>101</v>
      </c>
      <c r="C103" s="21">
        <v>6.2</v>
      </c>
      <c r="D103" s="21">
        <v>5.4</v>
      </c>
      <c r="E103" s="21">
        <v>6.1</v>
      </c>
      <c r="F103" s="21">
        <v>7.1</v>
      </c>
      <c r="G103" s="21">
        <v>6.5</v>
      </c>
    </row>
    <row r="104" spans="1:7" x14ac:dyDescent="0.3">
      <c r="A104">
        <v>2016</v>
      </c>
      <c r="B104" s="14" t="s">
        <v>128</v>
      </c>
      <c r="C104" s="21">
        <v>5.7</v>
      </c>
      <c r="D104" s="21">
        <v>6.5</v>
      </c>
      <c r="F104" s="21">
        <v>5.4</v>
      </c>
      <c r="G104" s="21">
        <v>5.6</v>
      </c>
    </row>
    <row r="105" spans="1:7" x14ac:dyDescent="0.3">
      <c r="A105">
        <v>2016</v>
      </c>
      <c r="B105" s="14" t="s">
        <v>129</v>
      </c>
      <c r="C105" s="21" t="s">
        <v>30</v>
      </c>
      <c r="D105" s="21" t="s">
        <v>30</v>
      </c>
      <c r="E105" s="21" t="s">
        <v>30</v>
      </c>
      <c r="F105" s="21" t="s">
        <v>30</v>
      </c>
      <c r="G105" s="21" t="s">
        <v>30</v>
      </c>
    </row>
    <row r="106" spans="1:7" x14ac:dyDescent="0.3">
      <c r="A106">
        <v>2016</v>
      </c>
      <c r="B106" s="14" t="s">
        <v>130</v>
      </c>
      <c r="C106" s="21">
        <v>6.3</v>
      </c>
      <c r="D106" s="21">
        <v>6.5</v>
      </c>
      <c r="E106" s="21">
        <v>5.7</v>
      </c>
      <c r="F106" s="21">
        <v>6.5</v>
      </c>
      <c r="G106" s="21">
        <v>6.5</v>
      </c>
    </row>
    <row r="107" spans="1:7" x14ac:dyDescent="0.3">
      <c r="A107">
        <v>2016</v>
      </c>
      <c r="B107" s="14" t="s">
        <v>131</v>
      </c>
      <c r="C107" s="21">
        <v>5.0999999999999996</v>
      </c>
      <c r="D107" s="21">
        <v>4.5</v>
      </c>
      <c r="E107" s="21">
        <v>3.9</v>
      </c>
      <c r="F107" s="21">
        <v>6.5</v>
      </c>
      <c r="G107" s="21">
        <v>5.7</v>
      </c>
    </row>
    <row r="108" spans="1:7" x14ac:dyDescent="0.3">
      <c r="A108">
        <v>2016</v>
      </c>
      <c r="B108" s="14" t="s">
        <v>132</v>
      </c>
      <c r="C108" s="21">
        <v>6.6</v>
      </c>
      <c r="D108" s="21">
        <v>7.1</v>
      </c>
      <c r="E108" s="21">
        <v>6.8</v>
      </c>
      <c r="F108" s="21">
        <v>6.4</v>
      </c>
      <c r="G108" s="21">
        <v>6.1</v>
      </c>
    </row>
    <row r="109" spans="1:7" x14ac:dyDescent="0.3">
      <c r="A109">
        <v>2016</v>
      </c>
      <c r="B109" s="14" t="s">
        <v>133</v>
      </c>
      <c r="C109" s="21">
        <v>6.8</v>
      </c>
      <c r="D109" s="21">
        <v>7.6</v>
      </c>
      <c r="E109" s="21">
        <v>6.8</v>
      </c>
      <c r="F109" s="21">
        <v>6.5</v>
      </c>
      <c r="G109" s="21">
        <v>6.4</v>
      </c>
    </row>
    <row r="110" spans="1:7" x14ac:dyDescent="0.3">
      <c r="A110">
        <v>2016</v>
      </c>
      <c r="B110" s="14" t="s">
        <v>134</v>
      </c>
      <c r="C110" s="21">
        <v>5.8</v>
      </c>
      <c r="D110" s="21">
        <v>7</v>
      </c>
      <c r="E110" s="21">
        <v>3.7</v>
      </c>
      <c r="F110" s="21">
        <v>6.4</v>
      </c>
      <c r="G110" s="21">
        <v>6.4</v>
      </c>
    </row>
    <row r="111" spans="1:7" x14ac:dyDescent="0.3">
      <c r="A111">
        <v>2016</v>
      </c>
      <c r="B111" s="14" t="s">
        <v>135</v>
      </c>
      <c r="C111" s="21">
        <v>4.4000000000000004</v>
      </c>
      <c r="D111" s="21">
        <v>4.5999999999999996</v>
      </c>
      <c r="E111" s="21">
        <v>2.8</v>
      </c>
      <c r="F111" s="21">
        <v>4.9000000000000004</v>
      </c>
      <c r="G111" s="21">
        <v>5.5</v>
      </c>
    </row>
    <row r="112" spans="1:7" x14ac:dyDescent="0.3">
      <c r="A112">
        <v>2016</v>
      </c>
      <c r="B112" s="14" t="s">
        <v>126</v>
      </c>
      <c r="C112" s="21">
        <v>4.9000000000000004</v>
      </c>
      <c r="D112" s="21">
        <v>4.5</v>
      </c>
      <c r="E112" s="21">
        <v>4.2</v>
      </c>
      <c r="F112" s="21">
        <v>5.4</v>
      </c>
      <c r="G112" s="21">
        <v>5.5</v>
      </c>
    </row>
    <row r="113" spans="1:7" x14ac:dyDescent="0.3">
      <c r="A113">
        <v>2016</v>
      </c>
      <c r="B113" s="14" t="s">
        <v>125</v>
      </c>
      <c r="C113" s="21">
        <v>5.8</v>
      </c>
      <c r="D113" s="21">
        <v>6.2</v>
      </c>
      <c r="E113" s="21">
        <v>4.9000000000000004</v>
      </c>
      <c r="F113" s="21">
        <v>6</v>
      </c>
      <c r="G113" s="21">
        <v>6.2</v>
      </c>
    </row>
    <row r="114" spans="1:7" x14ac:dyDescent="0.3">
      <c r="A114">
        <v>2016</v>
      </c>
      <c r="B114" s="14" t="s">
        <v>124</v>
      </c>
      <c r="C114" s="21">
        <v>4.7</v>
      </c>
      <c r="D114" s="21">
        <v>4.7</v>
      </c>
      <c r="E114" s="21">
        <v>4.5</v>
      </c>
      <c r="F114" s="21">
        <v>4.7</v>
      </c>
      <c r="G114" s="21">
        <v>5.2</v>
      </c>
    </row>
    <row r="115" spans="1:7" x14ac:dyDescent="0.3">
      <c r="A115">
        <v>2016</v>
      </c>
      <c r="B115" s="14" t="s">
        <v>123</v>
      </c>
      <c r="C115" s="21">
        <v>4.5999999999999996</v>
      </c>
      <c r="D115" s="21">
        <v>4</v>
      </c>
      <c r="E115" s="21">
        <v>4.4000000000000004</v>
      </c>
      <c r="F115" s="21">
        <v>4.9000000000000004</v>
      </c>
      <c r="G115" s="21">
        <v>5.2</v>
      </c>
    </row>
    <row r="116" spans="1:7" x14ac:dyDescent="0.3">
      <c r="A116">
        <v>2016</v>
      </c>
      <c r="B116" s="14" t="s">
        <v>122</v>
      </c>
      <c r="C116" s="21">
        <v>5.3</v>
      </c>
      <c r="D116" s="21">
        <v>6.2</v>
      </c>
      <c r="E116" s="21">
        <v>4.9000000000000004</v>
      </c>
      <c r="F116" s="21">
        <v>5.2</v>
      </c>
      <c r="G116" s="21">
        <v>5</v>
      </c>
    </row>
    <row r="117" spans="1:7" x14ac:dyDescent="0.3">
      <c r="A117">
        <v>2016</v>
      </c>
      <c r="B117" s="14" t="s">
        <v>121</v>
      </c>
      <c r="C117" s="21">
        <v>6.3</v>
      </c>
      <c r="D117" s="21">
        <v>6.3</v>
      </c>
      <c r="E117" s="21">
        <v>6.9</v>
      </c>
      <c r="F117" s="21">
        <v>6.1</v>
      </c>
      <c r="G117" s="21">
        <v>6.2</v>
      </c>
    </row>
    <row r="118" spans="1:7" x14ac:dyDescent="0.3">
      <c r="A118">
        <v>2016</v>
      </c>
      <c r="B118" s="14" t="s">
        <v>119</v>
      </c>
      <c r="C118" s="21">
        <v>5.8</v>
      </c>
      <c r="D118" s="21">
        <v>4.8</v>
      </c>
      <c r="E118" s="21" t="s">
        <v>30</v>
      </c>
      <c r="F118" s="21">
        <v>6.5</v>
      </c>
      <c r="G118" s="21">
        <v>6.1</v>
      </c>
    </row>
    <row r="119" spans="1:7" x14ac:dyDescent="0.3">
      <c r="A119">
        <v>2016</v>
      </c>
      <c r="B119" s="14" t="s">
        <v>117</v>
      </c>
      <c r="C119" s="21">
        <v>6.6</v>
      </c>
      <c r="D119" s="21">
        <v>5.8</v>
      </c>
      <c r="E119" s="21">
        <v>6.6</v>
      </c>
      <c r="F119" s="21">
        <v>7.5</v>
      </c>
      <c r="G119" s="21">
        <v>6.5</v>
      </c>
    </row>
    <row r="120" spans="1:7" x14ac:dyDescent="0.3">
      <c r="A120">
        <v>2016</v>
      </c>
      <c r="B120" s="14" t="s">
        <v>114</v>
      </c>
      <c r="C120" s="21">
        <v>3.9</v>
      </c>
      <c r="D120" s="21">
        <v>3.6</v>
      </c>
      <c r="E120" s="21">
        <v>3.9</v>
      </c>
      <c r="F120" s="21">
        <v>4.0999999999999996</v>
      </c>
      <c r="G120" s="21">
        <v>4.3</v>
      </c>
    </row>
    <row r="121" spans="1:7" x14ac:dyDescent="0.3">
      <c r="A121">
        <v>2016</v>
      </c>
      <c r="B121" s="14" t="s">
        <v>113</v>
      </c>
      <c r="C121" s="21">
        <v>5.8</v>
      </c>
      <c r="D121" s="21">
        <v>6.5</v>
      </c>
      <c r="E121" s="21">
        <v>5.0999999999999996</v>
      </c>
      <c r="F121" s="21">
        <v>6.6</v>
      </c>
      <c r="G121" s="21">
        <v>5.3</v>
      </c>
    </row>
    <row r="122" spans="1:7" x14ac:dyDescent="0.3">
      <c r="A122">
        <v>2016</v>
      </c>
      <c r="B122" s="14" t="s">
        <v>108</v>
      </c>
      <c r="C122" s="21" t="s">
        <v>30</v>
      </c>
      <c r="D122" s="21" t="s">
        <v>30</v>
      </c>
      <c r="E122" s="21" t="s">
        <v>30</v>
      </c>
      <c r="F122" s="21" t="s">
        <v>30</v>
      </c>
      <c r="G122" s="21" t="s">
        <v>30</v>
      </c>
    </row>
    <row r="123" spans="1:7" x14ac:dyDescent="0.3">
      <c r="A123">
        <v>2016</v>
      </c>
      <c r="B123" s="14" t="s">
        <v>107</v>
      </c>
      <c r="C123" s="21">
        <v>4.9000000000000004</v>
      </c>
      <c r="D123" s="21">
        <v>5.3</v>
      </c>
      <c r="E123" s="21">
        <v>3.6</v>
      </c>
      <c r="F123" s="21">
        <v>6.1</v>
      </c>
      <c r="G123" s="21">
        <v>4.9000000000000004</v>
      </c>
    </row>
    <row r="124" spans="1:7" x14ac:dyDescent="0.3">
      <c r="A124">
        <v>2016</v>
      </c>
      <c r="B124" s="14" t="s">
        <v>106</v>
      </c>
      <c r="C124" s="21">
        <v>6.3</v>
      </c>
      <c r="D124" s="21">
        <v>6.2</v>
      </c>
      <c r="E124" s="21">
        <v>6.6</v>
      </c>
      <c r="F124" s="21">
        <v>6.2</v>
      </c>
      <c r="G124" s="21">
        <v>6.5</v>
      </c>
    </row>
    <row r="125" spans="1:7" x14ac:dyDescent="0.3">
      <c r="A125">
        <v>2016</v>
      </c>
      <c r="B125" s="14" t="s">
        <v>105</v>
      </c>
      <c r="C125" s="21">
        <v>5.8</v>
      </c>
      <c r="D125" s="21">
        <v>5.9</v>
      </c>
      <c r="E125" s="21">
        <v>5.2</v>
      </c>
      <c r="F125" s="21">
        <v>6.3</v>
      </c>
      <c r="G125" s="21">
        <v>5.9</v>
      </c>
    </row>
    <row r="126" spans="1:7" x14ac:dyDescent="0.3">
      <c r="A126">
        <v>2016</v>
      </c>
      <c r="B126" s="14" t="s">
        <v>102</v>
      </c>
      <c r="C126" s="21">
        <v>5</v>
      </c>
      <c r="D126" s="21">
        <v>4.9000000000000004</v>
      </c>
      <c r="E126" s="21">
        <v>3.7</v>
      </c>
      <c r="F126" s="21">
        <v>5.0999999999999996</v>
      </c>
      <c r="G126" s="21">
        <v>6.3</v>
      </c>
    </row>
    <row r="127" spans="1:7" x14ac:dyDescent="0.3">
      <c r="A127">
        <v>2018</v>
      </c>
      <c r="B127" s="14" t="s">
        <v>99</v>
      </c>
      <c r="C127" s="21">
        <v>5.7</v>
      </c>
      <c r="D127" s="21">
        <v>5.9</v>
      </c>
      <c r="E127" s="21">
        <v>6</v>
      </c>
      <c r="F127" s="21">
        <v>5.3</v>
      </c>
      <c r="G127" s="21">
        <v>3.9</v>
      </c>
    </row>
    <row r="128" spans="1:7" x14ac:dyDescent="0.3">
      <c r="A128">
        <v>2018</v>
      </c>
      <c r="B128" s="14" t="s">
        <v>101</v>
      </c>
      <c r="C128" s="21">
        <v>4.9000000000000004</v>
      </c>
      <c r="D128" s="21">
        <v>4.5</v>
      </c>
      <c r="E128" s="21">
        <v>4.8</v>
      </c>
      <c r="F128" s="21">
        <v>6.1</v>
      </c>
      <c r="G128" s="21">
        <v>5.7</v>
      </c>
    </row>
    <row r="129" spans="1:7" x14ac:dyDescent="0.3">
      <c r="A129">
        <v>2018</v>
      </c>
      <c r="B129" s="14" t="s">
        <v>128</v>
      </c>
      <c r="C129" s="21">
        <v>4.7</v>
      </c>
      <c r="D129" s="21">
        <v>5.0999999999999996</v>
      </c>
      <c r="E129" s="21" t="s">
        <v>30</v>
      </c>
      <c r="F129" s="21">
        <v>4.5999999999999996</v>
      </c>
      <c r="G129" s="21">
        <v>5.5</v>
      </c>
    </row>
    <row r="130" spans="1:7" x14ac:dyDescent="0.3">
      <c r="A130">
        <v>2018</v>
      </c>
      <c r="B130" s="14" t="s">
        <v>129</v>
      </c>
      <c r="C130" s="21" t="s">
        <v>30</v>
      </c>
      <c r="D130" s="21" t="s">
        <v>30</v>
      </c>
      <c r="E130" s="21" t="s">
        <v>30</v>
      </c>
      <c r="F130" s="21" t="s">
        <v>30</v>
      </c>
      <c r="G130" s="21" t="s">
        <v>30</v>
      </c>
    </row>
    <row r="131" spans="1:7" x14ac:dyDescent="0.3">
      <c r="A131">
        <v>2018</v>
      </c>
      <c r="B131" s="14" t="s">
        <v>130</v>
      </c>
      <c r="C131" s="21">
        <v>5.8</v>
      </c>
      <c r="D131" s="21">
        <v>5.5</v>
      </c>
      <c r="E131" s="21">
        <v>4.5999999999999996</v>
      </c>
      <c r="F131" s="21">
        <v>5.7</v>
      </c>
      <c r="G131" s="21">
        <v>6.1</v>
      </c>
    </row>
    <row r="132" spans="1:7" x14ac:dyDescent="0.3">
      <c r="A132">
        <v>2018</v>
      </c>
      <c r="B132" s="14" t="s">
        <v>131</v>
      </c>
      <c r="C132" s="21">
        <v>5.4</v>
      </c>
      <c r="D132" s="21">
        <v>4.7</v>
      </c>
      <c r="E132" s="21">
        <v>4.0999999999999996</v>
      </c>
      <c r="F132" s="21">
        <v>5.6</v>
      </c>
      <c r="G132" s="21">
        <v>5.0999999999999996</v>
      </c>
    </row>
    <row r="133" spans="1:7" x14ac:dyDescent="0.3">
      <c r="A133">
        <v>2018</v>
      </c>
      <c r="B133" s="14" t="s">
        <v>132</v>
      </c>
      <c r="C133" s="21">
        <v>6.1</v>
      </c>
      <c r="D133" s="21">
        <v>5.4</v>
      </c>
      <c r="E133" s="21">
        <v>5.6</v>
      </c>
      <c r="F133" s="21">
        <v>6.2</v>
      </c>
      <c r="G133" s="21">
        <v>6.3</v>
      </c>
    </row>
    <row r="134" spans="1:7" x14ac:dyDescent="0.3">
      <c r="A134">
        <v>2018</v>
      </c>
      <c r="B134" s="14" t="s">
        <v>133</v>
      </c>
      <c r="C134" s="21">
        <v>6.1</v>
      </c>
      <c r="D134" s="21">
        <v>6</v>
      </c>
      <c r="E134" s="21">
        <v>5.8</v>
      </c>
      <c r="F134" s="21">
        <v>5.0999999999999996</v>
      </c>
      <c r="G134" s="21">
        <v>5.7</v>
      </c>
    </row>
    <row r="135" spans="1:7" x14ac:dyDescent="0.3">
      <c r="A135">
        <v>2018</v>
      </c>
      <c r="B135" s="14" t="s">
        <v>134</v>
      </c>
      <c r="C135" s="21">
        <v>5.7</v>
      </c>
      <c r="D135" s="21">
        <v>5.5</v>
      </c>
      <c r="E135" s="21">
        <v>5.5</v>
      </c>
      <c r="F135" s="21">
        <v>5.5</v>
      </c>
      <c r="G135" s="21">
        <v>5.8</v>
      </c>
    </row>
    <row r="136" spans="1:7" x14ac:dyDescent="0.3">
      <c r="A136">
        <v>2018</v>
      </c>
      <c r="B136" s="14" t="s">
        <v>135</v>
      </c>
      <c r="C136" s="21">
        <v>4.3</v>
      </c>
      <c r="D136" s="21">
        <v>4.5</v>
      </c>
      <c r="E136" s="21">
        <v>2.8</v>
      </c>
      <c r="F136" s="21">
        <v>4.5</v>
      </c>
      <c r="G136" s="21">
        <v>4.8</v>
      </c>
    </row>
    <row r="137" spans="1:7" x14ac:dyDescent="0.3">
      <c r="A137">
        <v>2018</v>
      </c>
      <c r="B137" s="14" t="s">
        <v>126</v>
      </c>
      <c r="C137" s="21">
        <v>4.5</v>
      </c>
      <c r="D137" s="21">
        <v>4.0999999999999996</v>
      </c>
      <c r="E137" s="21">
        <v>3.6</v>
      </c>
      <c r="F137" s="21">
        <v>3.2</v>
      </c>
      <c r="G137" s="21">
        <v>4.0999999999999996</v>
      </c>
    </row>
    <row r="138" spans="1:7" x14ac:dyDescent="0.3">
      <c r="A138">
        <v>2018</v>
      </c>
      <c r="B138" s="14" t="s">
        <v>125</v>
      </c>
      <c r="C138" s="21">
        <v>4.4000000000000004</v>
      </c>
      <c r="D138" s="21">
        <v>4.5999999999999996</v>
      </c>
      <c r="E138" s="21">
        <v>3.7</v>
      </c>
      <c r="F138" s="21">
        <v>5.0999999999999996</v>
      </c>
      <c r="G138" s="21">
        <v>5.4</v>
      </c>
    </row>
    <row r="139" spans="1:7" x14ac:dyDescent="0.3">
      <c r="A139">
        <v>2018</v>
      </c>
      <c r="B139" s="14" t="s">
        <v>124</v>
      </c>
      <c r="C139" s="21">
        <v>4.3</v>
      </c>
      <c r="D139" s="21">
        <v>4.5</v>
      </c>
      <c r="E139" s="21">
        <v>4.0999999999999996</v>
      </c>
      <c r="F139" s="21">
        <v>4.4000000000000004</v>
      </c>
      <c r="G139" s="21">
        <v>4.8</v>
      </c>
    </row>
    <row r="140" spans="1:7" x14ac:dyDescent="0.3">
      <c r="A140">
        <v>2018</v>
      </c>
      <c r="B140" s="14" t="s">
        <v>123</v>
      </c>
      <c r="C140" s="21">
        <v>4.3</v>
      </c>
      <c r="D140" s="21">
        <v>3</v>
      </c>
      <c r="E140" s="21">
        <v>4.2</v>
      </c>
      <c r="F140" s="21">
        <v>5.0999999999999996</v>
      </c>
      <c r="G140" s="21">
        <v>5.2</v>
      </c>
    </row>
    <row r="141" spans="1:7" x14ac:dyDescent="0.3">
      <c r="A141">
        <v>2018</v>
      </c>
      <c r="B141" s="14" t="s">
        <v>122</v>
      </c>
      <c r="C141" s="21">
        <v>4.9000000000000004</v>
      </c>
      <c r="D141" s="21">
        <v>4.7</v>
      </c>
      <c r="E141" s="21">
        <v>4.4000000000000004</v>
      </c>
      <c r="F141" s="21">
        <v>4.8</v>
      </c>
      <c r="G141" s="21">
        <v>4.4000000000000004</v>
      </c>
    </row>
    <row r="142" spans="1:7" x14ac:dyDescent="0.3">
      <c r="A142">
        <v>2018</v>
      </c>
      <c r="B142" s="14" t="s">
        <v>121</v>
      </c>
      <c r="C142" s="21">
        <v>5.6</v>
      </c>
      <c r="D142" s="21">
        <v>5.5</v>
      </c>
      <c r="E142" s="21">
        <v>4.9000000000000004</v>
      </c>
      <c r="F142" s="21">
        <v>4.5999999999999996</v>
      </c>
      <c r="G142" s="21">
        <v>5.6</v>
      </c>
    </row>
    <row r="143" spans="1:7" x14ac:dyDescent="0.3">
      <c r="A143">
        <v>2018</v>
      </c>
      <c r="B143" s="14" t="s">
        <v>119</v>
      </c>
      <c r="C143" s="21">
        <v>4.2</v>
      </c>
      <c r="D143" s="21">
        <v>3.2</v>
      </c>
      <c r="E143" s="21" t="s">
        <v>30</v>
      </c>
      <c r="F143" s="21">
        <v>5.3</v>
      </c>
      <c r="G143" s="21">
        <v>5.7</v>
      </c>
    </row>
    <row r="144" spans="1:7" x14ac:dyDescent="0.3">
      <c r="A144">
        <v>2018</v>
      </c>
      <c r="B144" s="14" t="s">
        <v>117</v>
      </c>
      <c r="C144" s="21">
        <v>6.1</v>
      </c>
      <c r="D144" s="21">
        <v>6.2</v>
      </c>
      <c r="E144" s="21">
        <v>5.8</v>
      </c>
      <c r="F144" s="21">
        <v>6.8</v>
      </c>
      <c r="G144" s="21">
        <v>6.6</v>
      </c>
    </row>
    <row r="145" spans="1:7" x14ac:dyDescent="0.3">
      <c r="A145">
        <v>2018</v>
      </c>
      <c r="B145" s="14" t="s">
        <v>114</v>
      </c>
      <c r="C145" s="21">
        <v>4.2</v>
      </c>
      <c r="D145" s="21">
        <v>4.0999999999999996</v>
      </c>
      <c r="E145" s="21">
        <v>3.6</v>
      </c>
      <c r="F145" s="21">
        <v>4.2</v>
      </c>
      <c r="G145" s="21">
        <v>4.5</v>
      </c>
    </row>
    <row r="146" spans="1:7" x14ac:dyDescent="0.3">
      <c r="A146">
        <v>2018</v>
      </c>
      <c r="B146" s="14" t="s">
        <v>113</v>
      </c>
      <c r="C146" s="21">
        <v>5.7</v>
      </c>
      <c r="D146" s="21">
        <v>6</v>
      </c>
      <c r="E146" s="21">
        <v>4.2</v>
      </c>
      <c r="F146" s="21">
        <v>5.2</v>
      </c>
      <c r="G146" s="21">
        <v>5.5</v>
      </c>
    </row>
    <row r="147" spans="1:7" x14ac:dyDescent="0.3">
      <c r="A147">
        <v>2018</v>
      </c>
      <c r="B147" s="14" t="s">
        <v>108</v>
      </c>
      <c r="C147" s="21" t="s">
        <v>30</v>
      </c>
      <c r="D147" s="21" t="s">
        <v>30</v>
      </c>
      <c r="E147" s="21" t="s">
        <v>30</v>
      </c>
      <c r="F147" s="21" t="s">
        <v>30</v>
      </c>
      <c r="G147" s="21" t="s">
        <v>30</v>
      </c>
    </row>
    <row r="148" spans="1:7" x14ac:dyDescent="0.3">
      <c r="A148">
        <v>2018</v>
      </c>
      <c r="B148" s="14" t="s">
        <v>107</v>
      </c>
      <c r="C148" s="21">
        <v>4.5999999999999996</v>
      </c>
      <c r="D148" s="21">
        <v>4.4000000000000004</v>
      </c>
      <c r="E148" s="21">
        <v>2.9</v>
      </c>
      <c r="F148" s="21">
        <v>5</v>
      </c>
      <c r="G148" s="21">
        <v>4.3</v>
      </c>
    </row>
    <row r="149" spans="1:7" x14ac:dyDescent="0.3">
      <c r="A149">
        <v>2018</v>
      </c>
      <c r="B149" s="14" t="s">
        <v>106</v>
      </c>
      <c r="C149" s="21">
        <v>5.5</v>
      </c>
      <c r="D149" s="21">
        <v>5.5</v>
      </c>
      <c r="E149" s="21">
        <v>5.5</v>
      </c>
      <c r="F149" s="21">
        <v>5.5</v>
      </c>
      <c r="G149" s="21">
        <v>5.8</v>
      </c>
    </row>
    <row r="150" spans="1:7" x14ac:dyDescent="0.3">
      <c r="A150">
        <v>2018</v>
      </c>
      <c r="B150" s="14" t="s">
        <v>105</v>
      </c>
      <c r="C150" s="21">
        <v>5.6</v>
      </c>
      <c r="D150" s="21">
        <v>5.5</v>
      </c>
      <c r="E150" s="21">
        <v>4.5999999999999996</v>
      </c>
      <c r="F150" s="21">
        <v>5.5</v>
      </c>
      <c r="G150" s="21">
        <v>5.8</v>
      </c>
    </row>
    <row r="151" spans="1:7" x14ac:dyDescent="0.3">
      <c r="A151">
        <v>2018</v>
      </c>
      <c r="B151" s="14" t="s">
        <v>102</v>
      </c>
      <c r="C151" s="21">
        <v>5</v>
      </c>
      <c r="D151" s="21">
        <v>5.0999999999999996</v>
      </c>
      <c r="E151" s="21">
        <v>4.7</v>
      </c>
      <c r="F151" s="21">
        <v>5.5</v>
      </c>
      <c r="G151" s="21">
        <v>5.5</v>
      </c>
    </row>
    <row r="152" spans="1:7" x14ac:dyDescent="0.3">
      <c r="A152">
        <v>2007</v>
      </c>
      <c r="B152" t="s">
        <v>8</v>
      </c>
      <c r="C152" s="21">
        <v>2.5</v>
      </c>
    </row>
    <row r="153" spans="1:7" x14ac:dyDescent="0.3">
      <c r="A153">
        <v>2007</v>
      </c>
      <c r="B153" t="s">
        <v>9</v>
      </c>
      <c r="C153" s="21">
        <v>2.7</v>
      </c>
    </row>
    <row r="154" spans="1:7" x14ac:dyDescent="0.3">
      <c r="A154">
        <v>2007</v>
      </c>
      <c r="B154" t="s">
        <v>18</v>
      </c>
      <c r="C154" s="21">
        <v>5.0999999999999996</v>
      </c>
    </row>
    <row r="155" spans="1:7" x14ac:dyDescent="0.3">
      <c r="A155">
        <v>2007</v>
      </c>
      <c r="B155" t="s">
        <v>12</v>
      </c>
      <c r="C155" s="21">
        <v>3.2</v>
      </c>
    </row>
    <row r="156" spans="1:7" x14ac:dyDescent="0.3">
      <c r="A156">
        <v>2007</v>
      </c>
      <c r="B156" t="s">
        <v>13</v>
      </c>
      <c r="C156" s="21">
        <v>6.2</v>
      </c>
    </row>
    <row r="157" spans="1:7" x14ac:dyDescent="0.3">
      <c r="A157">
        <v>2007</v>
      </c>
      <c r="B157" t="s">
        <v>14</v>
      </c>
      <c r="C157" s="21">
        <v>4.4000000000000004</v>
      </c>
    </row>
    <row r="158" spans="1:7" x14ac:dyDescent="0.3">
      <c r="A158">
        <v>2007</v>
      </c>
      <c r="B158" t="s">
        <v>15</v>
      </c>
      <c r="C158" s="21">
        <v>1.7</v>
      </c>
    </row>
    <row r="159" spans="1:7" x14ac:dyDescent="0.3">
      <c r="A159">
        <v>2007</v>
      </c>
      <c r="B159" t="s">
        <v>16</v>
      </c>
      <c r="C159" s="21">
        <v>2.8</v>
      </c>
    </row>
    <row r="160" spans="1:7" x14ac:dyDescent="0.3">
      <c r="A160">
        <v>2010</v>
      </c>
      <c r="B160" t="s">
        <v>7</v>
      </c>
      <c r="C160" s="21">
        <v>5</v>
      </c>
      <c r="D160" s="21">
        <v>5.2</v>
      </c>
      <c r="E160" s="21">
        <v>2.2000000000000002</v>
      </c>
      <c r="F160" s="21">
        <v>4.4000000000000004</v>
      </c>
      <c r="G160" s="21">
        <v>4.9000000000000004</v>
      </c>
    </row>
    <row r="161" spans="1:7" x14ac:dyDescent="0.3">
      <c r="A161">
        <v>2010</v>
      </c>
      <c r="B161" t="s">
        <v>8</v>
      </c>
      <c r="C161" s="21">
        <v>4.0999999999999996</v>
      </c>
      <c r="D161" s="21">
        <v>4</v>
      </c>
      <c r="E161" s="21">
        <v>1.8</v>
      </c>
      <c r="F161" s="21">
        <v>4</v>
      </c>
      <c r="G161" s="21">
        <v>4.3</v>
      </c>
    </row>
    <row r="162" spans="1:7" x14ac:dyDescent="0.3">
      <c r="A162">
        <v>2010</v>
      </c>
      <c r="B162" t="s">
        <v>9</v>
      </c>
      <c r="C162" s="21">
        <v>3.9</v>
      </c>
      <c r="D162" s="21">
        <v>3.5</v>
      </c>
      <c r="E162" s="21">
        <v>3.1</v>
      </c>
      <c r="F162" s="21">
        <v>3.6</v>
      </c>
      <c r="G162" s="21">
        <v>4.4000000000000004</v>
      </c>
    </row>
    <row r="163" spans="1:7" x14ac:dyDescent="0.3">
      <c r="A163">
        <v>2010</v>
      </c>
      <c r="B163" t="s">
        <v>18</v>
      </c>
      <c r="C163" s="21">
        <v>5.7</v>
      </c>
      <c r="D163" s="21">
        <v>5.7</v>
      </c>
      <c r="E163" s="21">
        <v>5</v>
      </c>
      <c r="F163" s="21">
        <v>5.7</v>
      </c>
      <c r="G163" s="21">
        <v>6</v>
      </c>
    </row>
    <row r="164" spans="1:7" x14ac:dyDescent="0.3">
      <c r="A164">
        <v>2010</v>
      </c>
      <c r="B164" t="s">
        <v>12</v>
      </c>
      <c r="C164" s="21">
        <v>3.4</v>
      </c>
      <c r="D164" s="21">
        <v>3.1</v>
      </c>
      <c r="E164" s="21">
        <v>1.7</v>
      </c>
      <c r="F164" s="21">
        <v>3</v>
      </c>
      <c r="G164" s="21">
        <v>3.6</v>
      </c>
    </row>
    <row r="165" spans="1:7" x14ac:dyDescent="0.3">
      <c r="A165">
        <v>2010</v>
      </c>
      <c r="B165" t="s">
        <v>13</v>
      </c>
      <c r="C165" s="21">
        <v>6.6</v>
      </c>
      <c r="D165" s="21">
        <v>6.5</v>
      </c>
      <c r="E165" s="21">
        <v>5.7</v>
      </c>
      <c r="F165" s="21">
        <v>6.8</v>
      </c>
      <c r="G165" s="21">
        <v>6.9</v>
      </c>
    </row>
    <row r="166" spans="1:7" x14ac:dyDescent="0.3">
      <c r="A166">
        <v>2010</v>
      </c>
      <c r="B166" t="s">
        <v>14</v>
      </c>
      <c r="C166" s="21">
        <v>4.7</v>
      </c>
      <c r="D166" s="21">
        <v>5</v>
      </c>
      <c r="E166" s="21">
        <v>2.6</v>
      </c>
      <c r="F166" s="21">
        <v>4.7</v>
      </c>
      <c r="G166" s="21">
        <v>5.7</v>
      </c>
    </row>
    <row r="167" spans="1:7" x14ac:dyDescent="0.3">
      <c r="A167">
        <v>2010</v>
      </c>
      <c r="B167" t="s">
        <v>15</v>
      </c>
      <c r="C167" s="21">
        <v>2.5</v>
      </c>
      <c r="D167" s="21">
        <v>2.1</v>
      </c>
      <c r="E167" s="21" t="s">
        <v>30</v>
      </c>
      <c r="F167" s="21">
        <v>5.6</v>
      </c>
      <c r="G167" s="21">
        <v>3.1</v>
      </c>
    </row>
    <row r="168" spans="1:7" x14ac:dyDescent="0.3">
      <c r="A168">
        <v>2010</v>
      </c>
      <c r="B168" t="s">
        <v>16</v>
      </c>
      <c r="C168" s="21">
        <v>3.1</v>
      </c>
      <c r="D168" s="21">
        <v>2.6</v>
      </c>
      <c r="E168" s="21">
        <v>2.5</v>
      </c>
      <c r="F168" s="21">
        <v>3.4</v>
      </c>
      <c r="G168" s="21">
        <v>4.0999999999999996</v>
      </c>
    </row>
    <row r="169" spans="1:7" x14ac:dyDescent="0.3">
      <c r="A169">
        <v>2012</v>
      </c>
      <c r="B169" t="s">
        <v>7</v>
      </c>
      <c r="C169" s="21">
        <v>5.0999999999999996</v>
      </c>
      <c r="D169" s="21">
        <v>5.2</v>
      </c>
      <c r="E169" s="21">
        <v>2.1</v>
      </c>
      <c r="F169" s="21">
        <v>4.5</v>
      </c>
      <c r="G169" s="21">
        <v>4.9000000000000004</v>
      </c>
    </row>
    <row r="170" spans="1:7" x14ac:dyDescent="0.3">
      <c r="A170">
        <v>2012</v>
      </c>
      <c r="B170" t="s">
        <v>8</v>
      </c>
      <c r="C170" s="21">
        <v>4.2</v>
      </c>
      <c r="D170" s="21">
        <v>4</v>
      </c>
      <c r="E170" s="21">
        <v>2.2999999999999998</v>
      </c>
      <c r="F170" s="21">
        <v>4.2</v>
      </c>
      <c r="G170" s="21">
        <v>4.4000000000000004</v>
      </c>
    </row>
    <row r="171" spans="1:7" x14ac:dyDescent="0.3">
      <c r="A171">
        <v>2012</v>
      </c>
      <c r="B171" t="s">
        <v>9</v>
      </c>
      <c r="C171" s="21">
        <v>3.7</v>
      </c>
      <c r="D171" s="21">
        <v>3.4</v>
      </c>
      <c r="E171" s="21">
        <v>3.2</v>
      </c>
      <c r="F171" s="21">
        <v>3.5</v>
      </c>
      <c r="G171" s="21">
        <v>4.2</v>
      </c>
    </row>
    <row r="172" spans="1:7" x14ac:dyDescent="0.3">
      <c r="A172">
        <v>2012</v>
      </c>
      <c r="B172" t="s">
        <v>18</v>
      </c>
      <c r="C172" s="21">
        <v>5.4</v>
      </c>
      <c r="D172" s="21">
        <v>5.4</v>
      </c>
      <c r="E172" s="21">
        <v>4.9000000000000004</v>
      </c>
      <c r="F172" s="21">
        <v>5.5</v>
      </c>
      <c r="G172" s="21">
        <v>5.9</v>
      </c>
    </row>
    <row r="173" spans="1:7" x14ac:dyDescent="0.3">
      <c r="A173">
        <v>2012</v>
      </c>
      <c r="B173" t="s">
        <v>12</v>
      </c>
      <c r="C173" s="21">
        <v>3.6</v>
      </c>
      <c r="D173" s="21">
        <v>3.4</v>
      </c>
      <c r="E173" s="21">
        <v>1.9</v>
      </c>
      <c r="F173" s="21">
        <v>3.3</v>
      </c>
      <c r="G173" s="21">
        <v>3.6</v>
      </c>
    </row>
    <row r="174" spans="1:7" x14ac:dyDescent="0.3">
      <c r="A174">
        <v>2012</v>
      </c>
      <c r="B174" t="s">
        <v>13</v>
      </c>
      <c r="C174" s="21">
        <v>6.5</v>
      </c>
      <c r="D174" s="21">
        <v>6.5</v>
      </c>
      <c r="E174" s="21">
        <v>6.7</v>
      </c>
      <c r="F174" s="21">
        <v>6.8</v>
      </c>
      <c r="G174" s="21">
        <v>6.8</v>
      </c>
    </row>
    <row r="175" spans="1:7" x14ac:dyDescent="0.3">
      <c r="A175">
        <v>2012</v>
      </c>
      <c r="B175" t="s">
        <v>14</v>
      </c>
      <c r="C175" s="21">
        <v>4.9000000000000004</v>
      </c>
      <c r="D175" s="21">
        <v>5</v>
      </c>
      <c r="E175" s="21">
        <v>2.5</v>
      </c>
      <c r="F175" s="21">
        <v>4.5999999999999996</v>
      </c>
      <c r="G175" s="21">
        <v>5.7</v>
      </c>
    </row>
    <row r="176" spans="1:7" x14ac:dyDescent="0.3">
      <c r="A176">
        <v>2012</v>
      </c>
      <c r="B176" t="s">
        <v>15</v>
      </c>
      <c r="C176" s="21">
        <v>2.7</v>
      </c>
      <c r="D176" s="21">
        <v>2.2000000000000002</v>
      </c>
      <c r="E176" s="21" t="s">
        <v>30</v>
      </c>
      <c r="F176" s="21">
        <v>2.7</v>
      </c>
      <c r="G176" s="21">
        <v>2.9</v>
      </c>
    </row>
    <row r="177" spans="1:7" x14ac:dyDescent="0.3">
      <c r="A177">
        <v>2012</v>
      </c>
      <c r="B177" t="s">
        <v>16</v>
      </c>
      <c r="C177" s="21">
        <v>3.2</v>
      </c>
      <c r="D177" s="21">
        <v>2.7</v>
      </c>
      <c r="E177" s="21">
        <v>2.6</v>
      </c>
      <c r="F177" s="21">
        <v>3.4</v>
      </c>
      <c r="G177" s="21">
        <v>4.0999999999999996</v>
      </c>
    </row>
    <row r="178" spans="1:7" x14ac:dyDescent="0.3">
      <c r="A178">
        <v>2014</v>
      </c>
      <c r="B178" t="s">
        <v>8</v>
      </c>
      <c r="C178" s="21">
        <v>3.4</v>
      </c>
      <c r="D178" s="21">
        <v>3.4</v>
      </c>
      <c r="E178" s="21">
        <v>1.6</v>
      </c>
      <c r="F178" s="21">
        <v>3.6</v>
      </c>
      <c r="G178" s="21">
        <v>3.6</v>
      </c>
    </row>
    <row r="179" spans="1:7" x14ac:dyDescent="0.3">
      <c r="A179">
        <v>2014</v>
      </c>
      <c r="B179" t="s">
        <v>9</v>
      </c>
      <c r="C179" s="21">
        <v>4.2</v>
      </c>
      <c r="D179" s="21">
        <v>3.9</v>
      </c>
      <c r="E179" s="21">
        <v>3.7</v>
      </c>
      <c r="F179" s="21">
        <v>4</v>
      </c>
      <c r="G179" s="21">
        <v>4.5</v>
      </c>
    </row>
    <row r="180" spans="1:7" x14ac:dyDescent="0.3">
      <c r="A180">
        <v>2014</v>
      </c>
      <c r="B180" t="s">
        <v>18</v>
      </c>
      <c r="C180" s="21">
        <v>5.6</v>
      </c>
      <c r="D180" s="21">
        <v>5.6</v>
      </c>
      <c r="E180" s="21">
        <v>5</v>
      </c>
      <c r="F180" s="21">
        <v>5.6</v>
      </c>
      <c r="G180" s="21">
        <v>5.7</v>
      </c>
    </row>
    <row r="181" spans="1:7" x14ac:dyDescent="0.3">
      <c r="A181">
        <v>2014</v>
      </c>
      <c r="B181" t="s">
        <v>12</v>
      </c>
      <c r="C181" s="21">
        <v>3.7</v>
      </c>
      <c r="D181" s="21">
        <v>3.6</v>
      </c>
      <c r="E181" s="21">
        <v>2.2999999999999998</v>
      </c>
      <c r="F181" s="21">
        <v>3.5</v>
      </c>
      <c r="G181" s="21">
        <v>3.6</v>
      </c>
    </row>
    <row r="182" spans="1:7" x14ac:dyDescent="0.3">
      <c r="A182">
        <v>2014</v>
      </c>
      <c r="B182" t="s">
        <v>13</v>
      </c>
      <c r="C182" s="21">
        <v>6.3</v>
      </c>
      <c r="D182" s="21">
        <v>6.1</v>
      </c>
      <c r="E182" s="21" t="s">
        <v>30</v>
      </c>
      <c r="F182" s="21">
        <v>6.7</v>
      </c>
      <c r="G182" s="21">
        <v>6.8</v>
      </c>
    </row>
    <row r="183" spans="1:7" x14ac:dyDescent="0.3">
      <c r="A183">
        <v>2014</v>
      </c>
      <c r="B183" t="s">
        <v>14</v>
      </c>
      <c r="C183" s="21">
        <v>4.0999999999999996</v>
      </c>
      <c r="D183" s="21">
        <v>4.5</v>
      </c>
      <c r="E183" s="21">
        <v>2.4</v>
      </c>
      <c r="F183" s="21">
        <v>4.5</v>
      </c>
      <c r="G183" s="21">
        <v>5.3</v>
      </c>
    </row>
    <row r="184" spans="1:7" x14ac:dyDescent="0.3">
      <c r="A184">
        <v>2014</v>
      </c>
      <c r="B184" t="s">
        <v>15</v>
      </c>
      <c r="C184" s="21">
        <v>2.9</v>
      </c>
      <c r="D184" s="21">
        <v>1.9</v>
      </c>
      <c r="E184" s="21" t="s">
        <v>30</v>
      </c>
      <c r="F184" s="21">
        <v>2.2000000000000002</v>
      </c>
      <c r="G184" s="21">
        <v>2.2000000000000002</v>
      </c>
    </row>
    <row r="185" spans="1:7" x14ac:dyDescent="0.3">
      <c r="A185">
        <v>2014</v>
      </c>
      <c r="B185" t="s">
        <v>16</v>
      </c>
      <c r="C185" s="21">
        <v>3.3</v>
      </c>
      <c r="D185" s="21">
        <v>3.2</v>
      </c>
      <c r="E185" s="21">
        <v>3</v>
      </c>
      <c r="F185" s="21">
        <v>3.7</v>
      </c>
      <c r="G185" s="21">
        <v>4</v>
      </c>
    </row>
    <row r="186" spans="1:7" x14ac:dyDescent="0.3">
      <c r="A186">
        <v>2016</v>
      </c>
      <c r="B186" t="s">
        <v>8</v>
      </c>
      <c r="C186" s="21">
        <v>3.4</v>
      </c>
      <c r="D186" s="21">
        <v>3.3</v>
      </c>
      <c r="E186" s="21">
        <v>1.6</v>
      </c>
      <c r="F186" s="21">
        <v>3.7</v>
      </c>
      <c r="G186" s="21">
        <v>3.7</v>
      </c>
    </row>
    <row r="187" spans="1:7" x14ac:dyDescent="0.3">
      <c r="A187">
        <v>2016</v>
      </c>
      <c r="B187" t="s">
        <v>9</v>
      </c>
      <c r="C187" s="21">
        <v>3.8</v>
      </c>
      <c r="D187" s="21">
        <v>3.7</v>
      </c>
      <c r="E187" s="21">
        <v>3.6</v>
      </c>
      <c r="F187" s="21">
        <v>3.8</v>
      </c>
      <c r="G187" s="21">
        <v>4.4000000000000004</v>
      </c>
    </row>
    <row r="188" spans="1:7" x14ac:dyDescent="0.3">
      <c r="A188">
        <v>2016</v>
      </c>
      <c r="B188" t="s">
        <v>18</v>
      </c>
      <c r="C188" s="21">
        <v>5.6</v>
      </c>
      <c r="D188" s="21">
        <v>5.7</v>
      </c>
      <c r="E188" s="21">
        <v>5.0999999999999996</v>
      </c>
      <c r="F188" s="21">
        <v>5.6</v>
      </c>
      <c r="G188" s="21">
        <v>5.7</v>
      </c>
    </row>
    <row r="189" spans="1:7" x14ac:dyDescent="0.3">
      <c r="A189">
        <v>2016</v>
      </c>
      <c r="B189" t="s">
        <v>12</v>
      </c>
      <c r="C189" s="21">
        <v>3.3</v>
      </c>
      <c r="D189" s="21">
        <v>3.3</v>
      </c>
      <c r="E189" s="21">
        <v>2.2000000000000002</v>
      </c>
      <c r="F189" s="21">
        <v>3.2</v>
      </c>
      <c r="G189" s="21">
        <v>3.7</v>
      </c>
    </row>
    <row r="190" spans="1:7" x14ac:dyDescent="0.3">
      <c r="A190">
        <v>2016</v>
      </c>
      <c r="B190" t="s">
        <v>13</v>
      </c>
      <c r="C190" s="21">
        <v>6.4</v>
      </c>
      <c r="D190" s="21">
        <v>6.2</v>
      </c>
      <c r="E190" s="21">
        <v>5.7</v>
      </c>
      <c r="F190" s="21">
        <v>6.7</v>
      </c>
      <c r="G190" s="21">
        <v>6.8</v>
      </c>
    </row>
    <row r="191" spans="1:7" x14ac:dyDescent="0.3">
      <c r="A191">
        <v>2016</v>
      </c>
      <c r="B191" t="s">
        <v>14</v>
      </c>
      <c r="C191" s="21">
        <v>4</v>
      </c>
      <c r="D191" s="21">
        <v>4.4000000000000004</v>
      </c>
      <c r="E191" s="21">
        <v>2.4</v>
      </c>
      <c r="F191" s="21">
        <v>4.5</v>
      </c>
      <c r="G191" s="21">
        <v>5.0999999999999996</v>
      </c>
    </row>
    <row r="192" spans="1:7" x14ac:dyDescent="0.3">
      <c r="A192">
        <v>2016</v>
      </c>
      <c r="B192" t="s">
        <v>16</v>
      </c>
      <c r="C192" s="21">
        <v>3.5</v>
      </c>
      <c r="D192" s="21">
        <v>3.3</v>
      </c>
      <c r="E192" s="21">
        <v>3.2</v>
      </c>
      <c r="F192" s="21">
        <v>3.9</v>
      </c>
      <c r="G192" s="21">
        <v>4.2</v>
      </c>
    </row>
    <row r="193" spans="1:7" x14ac:dyDescent="0.3">
      <c r="A193">
        <v>2018</v>
      </c>
      <c r="B193" t="s">
        <v>7</v>
      </c>
      <c r="C193" s="21">
        <v>4.4000000000000004</v>
      </c>
      <c r="D193" s="21">
        <v>4.8</v>
      </c>
      <c r="E193" s="21" t="s">
        <v>30</v>
      </c>
      <c r="F193" s="21">
        <v>3.9</v>
      </c>
      <c r="G193" s="21">
        <v>4.5</v>
      </c>
    </row>
    <row r="194" spans="1:7" x14ac:dyDescent="0.3">
      <c r="A194">
        <v>2018</v>
      </c>
      <c r="B194" t="s">
        <v>8</v>
      </c>
      <c r="C194" s="21">
        <v>3.4</v>
      </c>
      <c r="D194" s="21">
        <v>3.2</v>
      </c>
      <c r="E194" s="21">
        <v>1.6</v>
      </c>
      <c r="F194" s="21">
        <v>3.7</v>
      </c>
      <c r="G194" s="21">
        <v>3.7</v>
      </c>
    </row>
    <row r="195" spans="1:7" x14ac:dyDescent="0.3">
      <c r="A195">
        <v>2018</v>
      </c>
      <c r="B195" t="s">
        <v>9</v>
      </c>
      <c r="C195" s="21">
        <v>4.0999999999999996</v>
      </c>
      <c r="D195" s="21">
        <v>4.0999999999999996</v>
      </c>
      <c r="E195" s="21">
        <v>4.2</v>
      </c>
      <c r="F195" s="21">
        <v>4</v>
      </c>
      <c r="G195" s="21">
        <v>4.8</v>
      </c>
    </row>
    <row r="196" spans="1:7" x14ac:dyDescent="0.3">
      <c r="A196">
        <v>2018</v>
      </c>
      <c r="B196" t="s">
        <v>18</v>
      </c>
      <c r="C196" s="21">
        <v>5.3</v>
      </c>
      <c r="D196" s="21">
        <v>5.3</v>
      </c>
      <c r="E196" s="21">
        <v>5</v>
      </c>
      <c r="F196" s="21">
        <v>5.4</v>
      </c>
      <c r="G196" s="21">
        <v>5.7</v>
      </c>
    </row>
    <row r="197" spans="1:7" x14ac:dyDescent="0.3">
      <c r="A197">
        <v>2018</v>
      </c>
      <c r="B197" t="s">
        <v>12</v>
      </c>
      <c r="C197" s="21">
        <v>3</v>
      </c>
      <c r="D197" s="21">
        <v>3.1</v>
      </c>
      <c r="E197" s="21">
        <v>1.9</v>
      </c>
      <c r="F197" s="21">
        <v>2.9</v>
      </c>
      <c r="G197" s="21">
        <v>2.9</v>
      </c>
    </row>
    <row r="198" spans="1:7" x14ac:dyDescent="0.3">
      <c r="A198">
        <v>2018</v>
      </c>
      <c r="B198" t="s">
        <v>13</v>
      </c>
      <c r="C198" s="21">
        <v>6.4</v>
      </c>
      <c r="D198" s="21">
        <v>6.3</v>
      </c>
      <c r="E198" s="21">
        <v>5.9</v>
      </c>
      <c r="F198" s="21">
        <v>6.7</v>
      </c>
      <c r="G198" s="21">
        <v>6.9</v>
      </c>
    </row>
    <row r="199" spans="1:7" x14ac:dyDescent="0.3">
      <c r="A199">
        <v>2018</v>
      </c>
      <c r="B199" t="s">
        <v>14</v>
      </c>
      <c r="C199" s="21">
        <v>4.0999999999999996</v>
      </c>
      <c r="D199" s="21">
        <v>4.3</v>
      </c>
      <c r="E199" s="21">
        <v>2.6</v>
      </c>
      <c r="F199" s="21">
        <v>4.3</v>
      </c>
      <c r="G199" s="21">
        <v>5.2</v>
      </c>
    </row>
    <row r="200" spans="1:7" x14ac:dyDescent="0.3">
      <c r="A200">
        <v>2018</v>
      </c>
      <c r="B200" t="s">
        <v>16</v>
      </c>
      <c r="C200" s="21">
        <v>3.6</v>
      </c>
      <c r="D200" s="21">
        <v>3.4</v>
      </c>
      <c r="E200" s="21">
        <v>3</v>
      </c>
      <c r="F200" s="21">
        <v>3.7</v>
      </c>
      <c r="G200" s="21">
        <v>3.8</v>
      </c>
    </row>
    <row r="201" spans="1:7" x14ac:dyDescent="0.3">
      <c r="A201">
        <v>2007</v>
      </c>
      <c r="B201" t="s">
        <v>155</v>
      </c>
      <c r="C201" s="21">
        <v>3.5</v>
      </c>
    </row>
    <row r="202" spans="1:7" x14ac:dyDescent="0.3">
      <c r="A202">
        <v>2007</v>
      </c>
      <c r="B202" t="s">
        <v>156</v>
      </c>
      <c r="C202" s="21">
        <v>4.0999999999999996</v>
      </c>
    </row>
    <row r="203" spans="1:7" x14ac:dyDescent="0.3">
      <c r="A203">
        <v>2007</v>
      </c>
      <c r="B203" s="23" t="s">
        <v>157</v>
      </c>
      <c r="C203" s="21">
        <v>5.2</v>
      </c>
    </row>
    <row r="204" spans="1:7" x14ac:dyDescent="0.3">
      <c r="A204">
        <v>2007</v>
      </c>
      <c r="B204" s="23" t="s">
        <v>158</v>
      </c>
      <c r="C204" s="21">
        <v>4.2</v>
      </c>
    </row>
    <row r="205" spans="1:7" x14ac:dyDescent="0.3">
      <c r="A205">
        <v>2007</v>
      </c>
      <c r="B205" s="23" t="s">
        <v>159</v>
      </c>
      <c r="C205" s="21" t="s">
        <v>30</v>
      </c>
    </row>
    <row r="206" spans="1:7" x14ac:dyDescent="0.3">
      <c r="A206">
        <v>2007</v>
      </c>
      <c r="B206" s="23" t="s">
        <v>160</v>
      </c>
      <c r="C206" s="21">
        <v>4.5999999999999996</v>
      </c>
    </row>
    <row r="207" spans="1:7" x14ac:dyDescent="0.3">
      <c r="A207">
        <v>2007</v>
      </c>
      <c r="B207" s="23" t="s">
        <v>161</v>
      </c>
      <c r="C207" s="21">
        <v>4.2</v>
      </c>
    </row>
    <row r="208" spans="1:7" x14ac:dyDescent="0.3">
      <c r="A208">
        <v>2007</v>
      </c>
      <c r="B208" s="23" t="s">
        <v>162</v>
      </c>
      <c r="C208" s="21">
        <v>4.3</v>
      </c>
    </row>
    <row r="209" spans="1:7" x14ac:dyDescent="0.3">
      <c r="A209">
        <v>2007</v>
      </c>
      <c r="B209" s="23" t="s">
        <v>163</v>
      </c>
      <c r="C209" s="21">
        <v>2.1</v>
      </c>
    </row>
    <row r="210" spans="1:7" x14ac:dyDescent="0.3">
      <c r="A210">
        <v>2007</v>
      </c>
      <c r="B210" s="23" t="s">
        <v>164</v>
      </c>
      <c r="C210" s="21">
        <v>4.8</v>
      </c>
    </row>
    <row r="211" spans="1:7" x14ac:dyDescent="0.3">
      <c r="A211">
        <v>2007</v>
      </c>
      <c r="B211" s="23" t="s">
        <v>165</v>
      </c>
      <c r="C211" s="21">
        <v>4.9000000000000004</v>
      </c>
    </row>
    <row r="212" spans="1:7" x14ac:dyDescent="0.3">
      <c r="A212">
        <v>2007</v>
      </c>
      <c r="B212" s="23" t="s">
        <v>166</v>
      </c>
      <c r="C212" s="21">
        <v>5.2</v>
      </c>
    </row>
    <row r="213" spans="1:7" x14ac:dyDescent="0.3">
      <c r="A213">
        <v>2007</v>
      </c>
      <c r="B213" s="23" t="s">
        <v>168</v>
      </c>
      <c r="C213" s="21">
        <v>5</v>
      </c>
    </row>
    <row r="214" spans="1:7" x14ac:dyDescent="0.3">
      <c r="A214">
        <v>2007</v>
      </c>
      <c r="B214" s="23" t="s">
        <v>169</v>
      </c>
      <c r="C214" s="21">
        <v>6.1</v>
      </c>
    </row>
    <row r="215" spans="1:7" x14ac:dyDescent="0.3">
      <c r="A215">
        <v>2007</v>
      </c>
      <c r="B215" s="23" t="s">
        <v>170</v>
      </c>
      <c r="C215" s="21">
        <v>2.5</v>
      </c>
    </row>
    <row r="216" spans="1:7" x14ac:dyDescent="0.3">
      <c r="A216">
        <v>2010</v>
      </c>
      <c r="B216" t="s">
        <v>155</v>
      </c>
      <c r="C216" s="21">
        <v>4</v>
      </c>
      <c r="D216" s="21">
        <v>3.3</v>
      </c>
      <c r="E216" s="21">
        <v>2.5</v>
      </c>
      <c r="F216" s="21">
        <v>2.7</v>
      </c>
      <c r="G216" s="21">
        <v>4.5</v>
      </c>
    </row>
    <row r="217" spans="1:7" x14ac:dyDescent="0.3">
      <c r="A217">
        <v>2010</v>
      </c>
      <c r="B217" t="s">
        <v>156</v>
      </c>
      <c r="C217" s="21">
        <v>4.4000000000000004</v>
      </c>
      <c r="D217" s="21">
        <v>3.8</v>
      </c>
      <c r="E217" s="21">
        <v>3.9</v>
      </c>
      <c r="F217" s="21">
        <v>4.0999999999999996</v>
      </c>
      <c r="G217" s="21">
        <v>5</v>
      </c>
    </row>
    <row r="218" spans="1:7" x14ac:dyDescent="0.3">
      <c r="A218">
        <v>2010</v>
      </c>
      <c r="B218" s="23" t="s">
        <v>157</v>
      </c>
      <c r="C218" s="21">
        <v>5.9</v>
      </c>
      <c r="D218" s="21">
        <v>5.7</v>
      </c>
      <c r="E218" s="21" t="s">
        <v>30</v>
      </c>
      <c r="F218" s="21">
        <v>6</v>
      </c>
      <c r="G218" s="21">
        <v>6.1</v>
      </c>
    </row>
    <row r="219" spans="1:7" x14ac:dyDescent="0.3">
      <c r="A219">
        <v>2010</v>
      </c>
      <c r="B219" s="23" t="s">
        <v>158</v>
      </c>
      <c r="C219" s="21">
        <v>4.5999999999999996</v>
      </c>
      <c r="D219" s="21">
        <v>4.2</v>
      </c>
      <c r="E219" s="21">
        <v>3.9</v>
      </c>
      <c r="F219" s="21">
        <v>4.2</v>
      </c>
      <c r="G219" s="21">
        <v>4.2</v>
      </c>
    </row>
    <row r="220" spans="1:7" x14ac:dyDescent="0.3">
      <c r="A220">
        <v>2010</v>
      </c>
      <c r="B220" s="23" t="s">
        <v>159</v>
      </c>
      <c r="C220" s="21" t="s">
        <v>30</v>
      </c>
      <c r="D220" s="21" t="s">
        <v>30</v>
      </c>
      <c r="E220" s="21" t="s">
        <v>30</v>
      </c>
      <c r="F220" s="21" t="s">
        <v>30</v>
      </c>
      <c r="G220" s="21" t="s">
        <v>30</v>
      </c>
    </row>
    <row r="221" spans="1:7" x14ac:dyDescent="0.3">
      <c r="A221">
        <v>2010</v>
      </c>
      <c r="B221" s="23" t="s">
        <v>160</v>
      </c>
      <c r="C221" s="21">
        <v>5.0999999999999996</v>
      </c>
      <c r="D221" s="21">
        <v>4.5</v>
      </c>
      <c r="E221" s="21">
        <v>3.2</v>
      </c>
      <c r="F221" s="21">
        <v>4.2</v>
      </c>
      <c r="G221" s="21">
        <v>5.5</v>
      </c>
    </row>
    <row r="222" spans="1:7" x14ac:dyDescent="0.3">
      <c r="A222">
        <v>2010</v>
      </c>
      <c r="B222" s="23" t="s">
        <v>161</v>
      </c>
      <c r="C222" s="21">
        <v>5</v>
      </c>
      <c r="D222" s="21">
        <v>4.5999999999999996</v>
      </c>
      <c r="E222" s="21">
        <v>1.5</v>
      </c>
      <c r="F222" s="21">
        <v>4.3</v>
      </c>
      <c r="G222" s="21">
        <v>5.6</v>
      </c>
    </row>
    <row r="223" spans="1:7" x14ac:dyDescent="0.3">
      <c r="A223">
        <v>2010</v>
      </c>
      <c r="B223" s="23" t="s">
        <v>162</v>
      </c>
      <c r="C223" s="21">
        <v>4.7</v>
      </c>
      <c r="D223" s="21">
        <v>5</v>
      </c>
      <c r="E223" s="21" t="s">
        <v>30</v>
      </c>
      <c r="F223" s="21">
        <v>4.2</v>
      </c>
      <c r="G223" s="21">
        <v>4.4000000000000004</v>
      </c>
    </row>
    <row r="224" spans="1:7" x14ac:dyDescent="0.3">
      <c r="A224">
        <v>2010</v>
      </c>
      <c r="B224" s="23" t="s">
        <v>163</v>
      </c>
      <c r="C224" s="21">
        <v>2.5</v>
      </c>
      <c r="D224" s="21">
        <v>2.9</v>
      </c>
      <c r="E224" s="21">
        <v>1</v>
      </c>
      <c r="F224" s="21">
        <v>4.3</v>
      </c>
      <c r="G224" s="21">
        <v>5.5</v>
      </c>
    </row>
    <row r="225" spans="1:7" x14ac:dyDescent="0.3">
      <c r="A225">
        <v>2010</v>
      </c>
      <c r="B225" s="23" t="s">
        <v>164</v>
      </c>
      <c r="C225" s="21">
        <v>5.9</v>
      </c>
      <c r="D225" s="21">
        <v>5.4</v>
      </c>
      <c r="E225" s="21" t="s">
        <v>30</v>
      </c>
      <c r="F225" s="21">
        <v>5.4</v>
      </c>
      <c r="G225" s="21">
        <v>5.5</v>
      </c>
    </row>
    <row r="226" spans="1:7" x14ac:dyDescent="0.3">
      <c r="A226">
        <v>2010</v>
      </c>
      <c r="B226" s="23" t="s">
        <v>165</v>
      </c>
      <c r="C226" s="21">
        <v>5.6</v>
      </c>
      <c r="D226" s="21">
        <v>5</v>
      </c>
      <c r="E226" s="21" t="s">
        <v>30</v>
      </c>
      <c r="F226" s="21">
        <v>5.4</v>
      </c>
      <c r="G226" s="21">
        <v>5.9</v>
      </c>
    </row>
    <row r="227" spans="1:7" x14ac:dyDescent="0.3">
      <c r="A227">
        <v>2010</v>
      </c>
      <c r="B227" s="23" t="s">
        <v>166</v>
      </c>
      <c r="C227" s="21">
        <v>5.6</v>
      </c>
      <c r="D227" s="21">
        <v>5.8</v>
      </c>
      <c r="E227" s="21">
        <v>4</v>
      </c>
      <c r="F227" s="21">
        <v>5.4</v>
      </c>
      <c r="G227" s="21">
        <v>5.6</v>
      </c>
    </row>
    <row r="228" spans="1:7" x14ac:dyDescent="0.3">
      <c r="A228">
        <v>2010</v>
      </c>
      <c r="B228" s="23" t="s">
        <v>168</v>
      </c>
      <c r="C228" s="21">
        <v>5.3</v>
      </c>
      <c r="D228" s="21">
        <v>4.8</v>
      </c>
      <c r="E228" s="21">
        <v>2.7</v>
      </c>
      <c r="F228" s="21">
        <v>4.2</v>
      </c>
      <c r="G228" s="21">
        <v>5.5</v>
      </c>
    </row>
    <row r="229" spans="1:7" x14ac:dyDescent="0.3">
      <c r="A229">
        <v>2010</v>
      </c>
      <c r="B229" s="23" t="s">
        <v>169</v>
      </c>
      <c r="C229" s="21">
        <v>6.3</v>
      </c>
      <c r="D229" s="21">
        <v>6.3</v>
      </c>
      <c r="E229" s="21" t="s">
        <v>30</v>
      </c>
      <c r="F229" s="21">
        <v>6.2</v>
      </c>
      <c r="G229" s="21">
        <v>6.5</v>
      </c>
    </row>
    <row r="230" spans="1:7" x14ac:dyDescent="0.3">
      <c r="A230">
        <v>2010</v>
      </c>
      <c r="B230" s="23" t="s">
        <v>170</v>
      </c>
      <c r="C230" s="21">
        <v>3</v>
      </c>
      <c r="D230" s="21">
        <v>2.9</v>
      </c>
      <c r="E230" s="21" t="s">
        <v>30</v>
      </c>
      <c r="F230" s="21">
        <v>2.9</v>
      </c>
      <c r="G230" s="21">
        <v>4</v>
      </c>
    </row>
    <row r="231" spans="1:7" x14ac:dyDescent="0.3">
      <c r="A231">
        <v>2012</v>
      </c>
      <c r="B231" t="s">
        <v>155</v>
      </c>
      <c r="C231" s="21">
        <v>3.3</v>
      </c>
      <c r="D231" s="21">
        <v>3.4</v>
      </c>
      <c r="E231" s="21">
        <v>2.6</v>
      </c>
      <c r="F231" s="21">
        <v>2.4</v>
      </c>
      <c r="G231" s="21">
        <v>4.8</v>
      </c>
    </row>
    <row r="232" spans="1:7" x14ac:dyDescent="0.3">
      <c r="A232">
        <v>2012</v>
      </c>
      <c r="B232" t="s">
        <v>156</v>
      </c>
      <c r="C232" s="21">
        <v>4.2</v>
      </c>
      <c r="D232" s="21">
        <v>3.7</v>
      </c>
      <c r="E232" s="21">
        <v>3.8</v>
      </c>
      <c r="F232" s="21">
        <v>4.2</v>
      </c>
      <c r="G232" s="21">
        <v>5.2</v>
      </c>
    </row>
    <row r="233" spans="1:7" x14ac:dyDescent="0.3">
      <c r="A233">
        <v>2012</v>
      </c>
      <c r="B233" s="23" t="s">
        <v>157</v>
      </c>
      <c r="C233" s="21">
        <v>6.2</v>
      </c>
      <c r="D233" s="21">
        <v>5.9</v>
      </c>
      <c r="E233" s="21" t="s">
        <v>30</v>
      </c>
      <c r="F233" s="21">
        <v>6.5</v>
      </c>
      <c r="G233" s="21">
        <v>6.3</v>
      </c>
    </row>
    <row r="234" spans="1:7" x14ac:dyDescent="0.3">
      <c r="A234">
        <v>2012</v>
      </c>
      <c r="B234" s="23" t="s">
        <v>158</v>
      </c>
      <c r="C234" s="21">
        <v>4.0999999999999996</v>
      </c>
      <c r="D234" s="21">
        <v>4.3</v>
      </c>
      <c r="E234" s="21">
        <v>3.8</v>
      </c>
      <c r="F234" s="21">
        <v>4.3</v>
      </c>
      <c r="G234" s="21">
        <v>4.3</v>
      </c>
    </row>
    <row r="235" spans="1:7" x14ac:dyDescent="0.3">
      <c r="A235">
        <v>2012</v>
      </c>
      <c r="B235" s="23" t="s">
        <v>159</v>
      </c>
      <c r="C235" s="21" t="s">
        <v>30</v>
      </c>
      <c r="D235" s="21" t="s">
        <v>30</v>
      </c>
      <c r="E235" s="21" t="s">
        <v>30</v>
      </c>
      <c r="F235" s="21" t="s">
        <v>30</v>
      </c>
      <c r="G235" s="21" t="s">
        <v>30</v>
      </c>
    </row>
    <row r="236" spans="1:7" x14ac:dyDescent="0.3">
      <c r="A236">
        <v>2012</v>
      </c>
      <c r="B236" s="23" t="s">
        <v>160</v>
      </c>
      <c r="C236" s="21">
        <v>4.5</v>
      </c>
      <c r="D236" s="21">
        <v>4.5999999999999996</v>
      </c>
      <c r="E236" s="21">
        <v>3.4</v>
      </c>
      <c r="F236" s="21">
        <v>4.5999999999999996</v>
      </c>
      <c r="G236" s="21">
        <v>5.6</v>
      </c>
    </row>
    <row r="237" spans="1:7" x14ac:dyDescent="0.3">
      <c r="A237">
        <v>2012</v>
      </c>
      <c r="B237" s="23" t="s">
        <v>161</v>
      </c>
      <c r="C237" s="21">
        <v>4.0999999999999996</v>
      </c>
      <c r="D237" s="21">
        <v>4.5999999999999996</v>
      </c>
      <c r="E237" s="21">
        <v>1.8</v>
      </c>
      <c r="F237" s="21">
        <v>4.2</v>
      </c>
      <c r="G237" s="21">
        <v>5.8</v>
      </c>
    </row>
    <row r="238" spans="1:7" x14ac:dyDescent="0.3">
      <c r="A238">
        <v>2012</v>
      </c>
      <c r="B238" s="23" t="s">
        <v>162</v>
      </c>
      <c r="C238" s="21">
        <v>4.5999999999999996</v>
      </c>
      <c r="D238" s="21">
        <v>5.2</v>
      </c>
      <c r="E238" s="21" t="s">
        <v>30</v>
      </c>
      <c r="F238" s="21">
        <v>4.2</v>
      </c>
      <c r="G238" s="21">
        <v>4.5999999999999996</v>
      </c>
    </row>
    <row r="239" spans="1:7" x14ac:dyDescent="0.3">
      <c r="A239">
        <v>2012</v>
      </c>
      <c r="B239" s="23" t="s">
        <v>163</v>
      </c>
      <c r="C239" s="21">
        <v>3.7</v>
      </c>
      <c r="D239" s="21">
        <v>3.2</v>
      </c>
      <c r="E239" s="21">
        <v>1.6</v>
      </c>
      <c r="F239" s="21">
        <v>4.3</v>
      </c>
      <c r="G239" s="21">
        <v>5.9</v>
      </c>
    </row>
    <row r="240" spans="1:7" x14ac:dyDescent="0.3">
      <c r="A240">
        <v>2012</v>
      </c>
      <c r="B240" s="23" t="s">
        <v>164</v>
      </c>
      <c r="C240" s="21">
        <v>5.7</v>
      </c>
      <c r="D240" s="21">
        <v>5.6</v>
      </c>
      <c r="E240" s="21" t="s">
        <v>30</v>
      </c>
      <c r="F240" s="21">
        <v>5.8</v>
      </c>
      <c r="G240" s="21">
        <v>5.9</v>
      </c>
    </row>
    <row r="241" spans="1:7" x14ac:dyDescent="0.3">
      <c r="A241">
        <v>2012</v>
      </c>
      <c r="B241" s="23" t="s">
        <v>165</v>
      </c>
      <c r="C241" s="21">
        <v>5.5</v>
      </c>
      <c r="D241" s="21">
        <v>5</v>
      </c>
      <c r="E241" s="21" t="s">
        <v>30</v>
      </c>
      <c r="F241" s="21">
        <v>5.3</v>
      </c>
      <c r="G241" s="21">
        <v>6.2</v>
      </c>
    </row>
    <row r="242" spans="1:7" x14ac:dyDescent="0.3">
      <c r="A242">
        <v>2012</v>
      </c>
      <c r="B242" s="23" t="s">
        <v>166</v>
      </c>
      <c r="C242" s="21">
        <v>5.4</v>
      </c>
      <c r="D242" s="21">
        <v>5.9</v>
      </c>
      <c r="E242" s="21">
        <v>4.2</v>
      </c>
      <c r="F242" s="21">
        <v>5.8</v>
      </c>
      <c r="G242" s="21">
        <v>5.8</v>
      </c>
    </row>
    <row r="243" spans="1:7" x14ac:dyDescent="0.3">
      <c r="A243">
        <v>2012</v>
      </c>
      <c r="B243" s="23" t="s">
        <v>168</v>
      </c>
      <c r="C243" s="21">
        <v>4.3</v>
      </c>
      <c r="D243" s="21">
        <v>4.7</v>
      </c>
      <c r="E243" s="21">
        <v>2.6</v>
      </c>
      <c r="F243" s="21">
        <v>4.3</v>
      </c>
      <c r="G243" s="21">
        <v>5.6</v>
      </c>
    </row>
    <row r="244" spans="1:7" x14ac:dyDescent="0.3">
      <c r="A244">
        <v>2012</v>
      </c>
      <c r="B244" s="23" t="s">
        <v>169</v>
      </c>
      <c r="C244" s="21">
        <v>6.3</v>
      </c>
      <c r="D244" s="21">
        <v>6.4</v>
      </c>
      <c r="E244" s="21" t="s">
        <v>30</v>
      </c>
      <c r="F244" s="21">
        <v>6.3</v>
      </c>
      <c r="G244" s="21">
        <v>6.4</v>
      </c>
    </row>
    <row r="245" spans="1:7" x14ac:dyDescent="0.3">
      <c r="A245">
        <v>2012</v>
      </c>
      <c r="B245" s="23" t="s">
        <v>170</v>
      </c>
      <c r="C245" s="21">
        <v>3.3</v>
      </c>
      <c r="D245" s="21">
        <v>3.1</v>
      </c>
      <c r="E245" s="21" t="s">
        <v>30</v>
      </c>
      <c r="F245" s="21">
        <v>2.7</v>
      </c>
      <c r="G245" s="21">
        <v>4.2</v>
      </c>
    </row>
    <row r="246" spans="1:7" x14ac:dyDescent="0.3">
      <c r="A246">
        <v>2014</v>
      </c>
      <c r="B246" t="s">
        <v>155</v>
      </c>
      <c r="C246" s="21">
        <v>3.6</v>
      </c>
      <c r="D246" s="21">
        <v>3.4</v>
      </c>
      <c r="E246" s="21">
        <v>3.5</v>
      </c>
      <c r="F246" s="21">
        <v>2.6</v>
      </c>
      <c r="G246" s="21">
        <v>4.9000000000000004</v>
      </c>
    </row>
    <row r="247" spans="1:7" x14ac:dyDescent="0.3">
      <c r="A247">
        <v>2014</v>
      </c>
      <c r="B247" t="s">
        <v>156</v>
      </c>
      <c r="C247" s="21">
        <v>4.4000000000000004</v>
      </c>
      <c r="D247" s="21">
        <v>4.2</v>
      </c>
      <c r="E247" s="21">
        <v>3.8</v>
      </c>
      <c r="F247" s="21">
        <v>4.2</v>
      </c>
      <c r="G247" s="21">
        <v>5.6</v>
      </c>
    </row>
    <row r="248" spans="1:7" x14ac:dyDescent="0.3">
      <c r="A248">
        <v>2014</v>
      </c>
      <c r="B248" s="23" t="s">
        <v>157</v>
      </c>
      <c r="C248" s="21">
        <v>6.3</v>
      </c>
      <c r="D248" s="21">
        <v>6.2</v>
      </c>
      <c r="E248" s="21" t="s">
        <v>30</v>
      </c>
      <c r="F248" s="21">
        <v>6.5</v>
      </c>
      <c r="G248" s="21">
        <v>6.3</v>
      </c>
    </row>
    <row r="249" spans="1:7" x14ac:dyDescent="0.3">
      <c r="A249">
        <v>2014</v>
      </c>
      <c r="B249" s="23" t="s">
        <v>158</v>
      </c>
      <c r="C249" s="21">
        <v>4.3</v>
      </c>
      <c r="D249" s="21">
        <v>4.2</v>
      </c>
      <c r="E249" s="21">
        <v>3.9</v>
      </c>
      <c r="F249" s="21">
        <v>4.8</v>
      </c>
      <c r="G249" s="21">
        <v>4.5</v>
      </c>
    </row>
    <row r="250" spans="1:7" x14ac:dyDescent="0.3">
      <c r="A250">
        <v>2014</v>
      </c>
      <c r="B250" s="23" t="s">
        <v>159</v>
      </c>
      <c r="C250" s="21" t="s">
        <v>30</v>
      </c>
      <c r="D250" s="21" t="s">
        <v>30</v>
      </c>
      <c r="E250" s="21" t="s">
        <v>30</v>
      </c>
      <c r="F250" s="21" t="s">
        <v>30</v>
      </c>
      <c r="G250" s="21" t="s">
        <v>30</v>
      </c>
    </row>
    <row r="251" spans="1:7" x14ac:dyDescent="0.3">
      <c r="A251">
        <v>2014</v>
      </c>
      <c r="B251" s="23" t="s">
        <v>160</v>
      </c>
      <c r="C251" s="21">
        <v>4.5999999999999996</v>
      </c>
      <c r="D251" s="21">
        <v>4.5999999999999996</v>
      </c>
      <c r="E251" s="21">
        <v>3.5</v>
      </c>
      <c r="F251" s="21">
        <v>4.7</v>
      </c>
      <c r="G251" s="21">
        <v>5.6</v>
      </c>
    </row>
    <row r="252" spans="1:7" x14ac:dyDescent="0.3">
      <c r="A252">
        <v>2014</v>
      </c>
      <c r="B252" s="23" t="s">
        <v>161</v>
      </c>
      <c r="C252" s="21">
        <v>4.4000000000000004</v>
      </c>
      <c r="D252" s="21">
        <v>4.3</v>
      </c>
      <c r="E252" s="21">
        <v>2.7</v>
      </c>
      <c r="F252" s="21">
        <v>4.5</v>
      </c>
      <c r="G252" s="21">
        <v>6.1</v>
      </c>
    </row>
    <row r="253" spans="1:7" x14ac:dyDescent="0.3">
      <c r="A253">
        <v>2014</v>
      </c>
      <c r="B253" s="23" t="s">
        <v>162</v>
      </c>
      <c r="C253" s="21">
        <v>4.5999999999999996</v>
      </c>
      <c r="D253" s="21">
        <v>4.8</v>
      </c>
      <c r="E253" s="21" t="s">
        <v>30</v>
      </c>
      <c r="F253" s="21">
        <v>4.4000000000000004</v>
      </c>
      <c r="G253" s="21">
        <v>4.8</v>
      </c>
    </row>
    <row r="254" spans="1:7" x14ac:dyDescent="0.3">
      <c r="A254">
        <v>2014</v>
      </c>
      <c r="B254" s="23" t="s">
        <v>163</v>
      </c>
      <c r="C254" s="21">
        <v>4</v>
      </c>
      <c r="D254" s="21">
        <v>4</v>
      </c>
      <c r="E254" s="21">
        <v>1.8</v>
      </c>
      <c r="F254" s="21">
        <v>4.4000000000000004</v>
      </c>
      <c r="G254" s="21">
        <v>6.1</v>
      </c>
    </row>
    <row r="255" spans="1:7" x14ac:dyDescent="0.3">
      <c r="A255">
        <v>2014</v>
      </c>
      <c r="B255" s="23" t="s">
        <v>164</v>
      </c>
      <c r="C255" s="21">
        <v>5.9</v>
      </c>
      <c r="D255" s="21">
        <v>5.7</v>
      </c>
      <c r="E255" s="21" t="s">
        <v>30</v>
      </c>
      <c r="F255" s="21">
        <v>5.9</v>
      </c>
      <c r="G255" s="21">
        <v>6.2</v>
      </c>
    </row>
    <row r="256" spans="1:7" x14ac:dyDescent="0.3">
      <c r="A256">
        <v>2014</v>
      </c>
      <c r="B256" s="23" t="s">
        <v>165</v>
      </c>
      <c r="C256" s="21">
        <v>5.6</v>
      </c>
      <c r="D256" s="21">
        <v>5.4</v>
      </c>
      <c r="E256" s="21" t="s">
        <v>30</v>
      </c>
      <c r="F256" s="21">
        <v>5.4</v>
      </c>
      <c r="G256" s="21">
        <v>6.2</v>
      </c>
    </row>
    <row r="257" spans="1:7" x14ac:dyDescent="0.3">
      <c r="A257">
        <v>2014</v>
      </c>
      <c r="B257" s="23" t="s">
        <v>166</v>
      </c>
      <c r="C257" s="21">
        <v>5.3</v>
      </c>
      <c r="D257" s="21">
        <v>5.4</v>
      </c>
      <c r="E257" s="21">
        <v>4.5</v>
      </c>
      <c r="F257" s="21">
        <v>5.8</v>
      </c>
      <c r="G257" s="21">
        <v>5.8</v>
      </c>
    </row>
    <row r="258" spans="1:7" x14ac:dyDescent="0.3">
      <c r="A258">
        <v>2014</v>
      </c>
      <c r="B258" s="23" t="s">
        <v>168</v>
      </c>
      <c r="C258" s="21">
        <v>4.4000000000000004</v>
      </c>
      <c r="D258" s="21">
        <v>4.5</v>
      </c>
      <c r="E258" s="21">
        <v>2.8</v>
      </c>
      <c r="F258" s="21">
        <v>5</v>
      </c>
      <c r="G258" s="21">
        <v>5.6</v>
      </c>
    </row>
    <row r="259" spans="1:7" x14ac:dyDescent="0.3">
      <c r="A259">
        <v>2014</v>
      </c>
      <c r="B259" s="23" t="s">
        <v>169</v>
      </c>
      <c r="C259" s="21">
        <v>6.3</v>
      </c>
      <c r="D259" s="21">
        <v>6.2</v>
      </c>
      <c r="E259" s="21" t="s">
        <v>30</v>
      </c>
      <c r="F259" s="21">
        <v>6.4</v>
      </c>
      <c r="G259" s="21">
        <v>6.3</v>
      </c>
    </row>
    <row r="260" spans="1:7" x14ac:dyDescent="0.3">
      <c r="A260">
        <v>2014</v>
      </c>
      <c r="B260" s="23" t="s">
        <v>170</v>
      </c>
      <c r="C260" s="21">
        <v>5</v>
      </c>
      <c r="D260" s="21">
        <v>4.3</v>
      </c>
      <c r="E260" s="21" t="s">
        <v>30</v>
      </c>
      <c r="F260" s="21">
        <v>4.9000000000000004</v>
      </c>
      <c r="G260" s="21">
        <v>5.9</v>
      </c>
    </row>
    <row r="261" spans="1:7" x14ac:dyDescent="0.3">
      <c r="A261">
        <v>2016</v>
      </c>
      <c r="B261" t="s">
        <v>155</v>
      </c>
      <c r="C261" s="21">
        <v>4.3</v>
      </c>
      <c r="D261" s="21">
        <v>3.8</v>
      </c>
      <c r="E261" s="21">
        <v>2.7</v>
      </c>
      <c r="F261" s="21">
        <v>2.4</v>
      </c>
      <c r="G261" s="21">
        <v>4.9000000000000004</v>
      </c>
    </row>
    <row r="262" spans="1:7" x14ac:dyDescent="0.3">
      <c r="A262">
        <v>2016</v>
      </c>
      <c r="B262" t="s">
        <v>156</v>
      </c>
      <c r="C262" s="21">
        <v>4.8</v>
      </c>
      <c r="D262" s="21">
        <v>4.4000000000000004</v>
      </c>
      <c r="E262" s="21">
        <v>4.2</v>
      </c>
      <c r="F262" s="21">
        <v>4.3</v>
      </c>
      <c r="G262" s="21">
        <v>5.7</v>
      </c>
    </row>
    <row r="263" spans="1:7" x14ac:dyDescent="0.3">
      <c r="A263">
        <v>2016</v>
      </c>
      <c r="B263" s="23" t="s">
        <v>157</v>
      </c>
      <c r="C263" s="21">
        <v>6.5</v>
      </c>
      <c r="D263" s="21">
        <v>6.3</v>
      </c>
      <c r="E263" s="21" t="s">
        <v>30</v>
      </c>
      <c r="F263" s="21">
        <v>6.5</v>
      </c>
      <c r="G263" s="21">
        <v>6.4</v>
      </c>
    </row>
    <row r="264" spans="1:7" x14ac:dyDescent="0.3">
      <c r="A264">
        <v>2016</v>
      </c>
      <c r="B264" s="23" t="s">
        <v>158</v>
      </c>
      <c r="C264" s="21">
        <v>4.5</v>
      </c>
      <c r="D264" s="21">
        <v>4.2</v>
      </c>
      <c r="E264" s="21">
        <v>4.0999999999999996</v>
      </c>
      <c r="F264" s="21">
        <v>5.4</v>
      </c>
      <c r="G264" s="21">
        <v>4.5999999999999996</v>
      </c>
    </row>
    <row r="265" spans="1:7" x14ac:dyDescent="0.3">
      <c r="A265">
        <v>2016</v>
      </c>
      <c r="B265" s="23" t="s">
        <v>159</v>
      </c>
      <c r="C265" s="21" t="s">
        <v>30</v>
      </c>
      <c r="D265" s="21" t="s">
        <v>30</v>
      </c>
      <c r="E265" s="21" t="s">
        <v>30</v>
      </c>
      <c r="F265" s="21" t="s">
        <v>30</v>
      </c>
      <c r="G265" s="21" t="s">
        <v>30</v>
      </c>
    </row>
    <row r="266" spans="1:7" x14ac:dyDescent="0.3">
      <c r="A266">
        <v>2016</v>
      </c>
      <c r="B266" s="23" t="s">
        <v>160</v>
      </c>
      <c r="C266" s="21">
        <v>4.7</v>
      </c>
      <c r="D266" s="21">
        <v>4.8</v>
      </c>
      <c r="E266" s="21">
        <v>3.5</v>
      </c>
      <c r="F266" s="21">
        <v>4.8</v>
      </c>
      <c r="G266" s="21">
        <v>5.7</v>
      </c>
    </row>
    <row r="267" spans="1:7" x14ac:dyDescent="0.3">
      <c r="A267">
        <v>2016</v>
      </c>
      <c r="B267" s="23" t="s">
        <v>161</v>
      </c>
      <c r="C267" s="21">
        <v>4.5999999999999996</v>
      </c>
      <c r="D267" s="21">
        <v>4.3</v>
      </c>
      <c r="E267" s="21">
        <v>2.9</v>
      </c>
      <c r="F267" s="21">
        <v>5.0999999999999996</v>
      </c>
      <c r="G267" s="21">
        <v>6.2</v>
      </c>
    </row>
    <row r="268" spans="1:7" x14ac:dyDescent="0.3">
      <c r="A268">
        <v>2016</v>
      </c>
      <c r="B268" s="23" t="s">
        <v>162</v>
      </c>
      <c r="C268" s="21">
        <v>4.7</v>
      </c>
      <c r="D268" s="21">
        <v>4.9000000000000004</v>
      </c>
      <c r="E268" s="21" t="s">
        <v>30</v>
      </c>
      <c r="F268" s="21">
        <v>4.5</v>
      </c>
      <c r="G268" s="21">
        <v>4.9000000000000004</v>
      </c>
    </row>
    <row r="269" spans="1:7" x14ac:dyDescent="0.3">
      <c r="A269">
        <v>2016</v>
      </c>
      <c r="B269" s="23" t="s">
        <v>163</v>
      </c>
      <c r="C269" s="21">
        <v>4.3</v>
      </c>
      <c r="D269" s="21">
        <v>4.2</v>
      </c>
      <c r="E269" s="21">
        <v>1.9</v>
      </c>
      <c r="F269" s="21">
        <v>4.8</v>
      </c>
      <c r="G269" s="21">
        <v>6.5</v>
      </c>
    </row>
    <row r="270" spans="1:7" x14ac:dyDescent="0.3">
      <c r="A270">
        <v>2016</v>
      </c>
      <c r="B270" s="23" t="s">
        <v>164</v>
      </c>
      <c r="C270" s="21">
        <v>6.1</v>
      </c>
      <c r="D270" s="21">
        <v>5.9</v>
      </c>
      <c r="E270" s="21" t="s">
        <v>30</v>
      </c>
      <c r="F270" s="21">
        <v>5.9</v>
      </c>
      <c r="G270" s="21">
        <v>6.3</v>
      </c>
    </row>
    <row r="271" spans="1:7" x14ac:dyDescent="0.3">
      <c r="A271">
        <v>2016</v>
      </c>
      <c r="B271" s="23" t="s">
        <v>165</v>
      </c>
      <c r="C271" s="21">
        <v>5.8</v>
      </c>
      <c r="D271" s="21">
        <v>5.6</v>
      </c>
      <c r="E271" s="21" t="s">
        <v>30</v>
      </c>
      <c r="F271" s="21">
        <v>5.5</v>
      </c>
      <c r="G271" s="21">
        <v>6.1</v>
      </c>
    </row>
    <row r="272" spans="1:7" x14ac:dyDescent="0.3">
      <c r="A272">
        <v>2016</v>
      </c>
      <c r="B272" s="23" t="s">
        <v>166</v>
      </c>
      <c r="C272" s="21">
        <v>5.8</v>
      </c>
      <c r="D272" s="21">
        <v>5.6</v>
      </c>
      <c r="E272" s="21">
        <v>5.4</v>
      </c>
      <c r="F272" s="21">
        <v>6.1</v>
      </c>
      <c r="G272" s="21">
        <v>6.1</v>
      </c>
    </row>
    <row r="273" spans="1:7" x14ac:dyDescent="0.3">
      <c r="A273">
        <v>2016</v>
      </c>
      <c r="B273" s="23" t="s">
        <v>168</v>
      </c>
      <c r="C273" s="21">
        <v>4.8</v>
      </c>
      <c r="D273" s="21">
        <v>4.9000000000000004</v>
      </c>
      <c r="E273" s="21">
        <v>2.9</v>
      </c>
      <c r="F273" s="21">
        <v>5.3</v>
      </c>
      <c r="G273" s="21">
        <v>5.9</v>
      </c>
    </row>
    <row r="274" spans="1:7" x14ac:dyDescent="0.3">
      <c r="A274">
        <v>2016</v>
      </c>
      <c r="B274" s="23" t="s">
        <v>169</v>
      </c>
      <c r="C274" s="21">
        <v>6.4</v>
      </c>
      <c r="D274" s="21">
        <v>6.3</v>
      </c>
      <c r="E274" s="21" t="s">
        <v>30</v>
      </c>
      <c r="F274" s="21">
        <v>6.5</v>
      </c>
      <c r="G274" s="21">
        <v>6.4</v>
      </c>
    </row>
    <row r="275" spans="1:7" x14ac:dyDescent="0.3">
      <c r="A275">
        <v>2016</v>
      </c>
      <c r="B275" s="23" t="s">
        <v>170</v>
      </c>
      <c r="C275" s="21">
        <v>5.2</v>
      </c>
      <c r="D275" s="21">
        <v>4.7</v>
      </c>
      <c r="E275" s="21" t="s">
        <v>30</v>
      </c>
      <c r="F275" s="21">
        <v>5</v>
      </c>
      <c r="G275" s="21">
        <v>5.9</v>
      </c>
    </row>
    <row r="276" spans="1:7" x14ac:dyDescent="0.3">
      <c r="A276">
        <v>2018</v>
      </c>
      <c r="B276" t="s">
        <v>155</v>
      </c>
      <c r="C276" s="21">
        <v>4.3</v>
      </c>
      <c r="D276" s="21">
        <v>3.9</v>
      </c>
      <c r="E276" s="21">
        <v>2.7</v>
      </c>
      <c r="F276" s="21">
        <v>2.6</v>
      </c>
      <c r="G276" s="21">
        <v>4.8</v>
      </c>
    </row>
    <row r="277" spans="1:7" x14ac:dyDescent="0.3">
      <c r="A277">
        <v>2018</v>
      </c>
      <c r="B277" t="s">
        <v>156</v>
      </c>
      <c r="C277" s="21">
        <v>4.5</v>
      </c>
      <c r="D277" s="21">
        <v>4.5</v>
      </c>
      <c r="E277" s="21">
        <v>4.3</v>
      </c>
      <c r="F277" s="21">
        <v>4.3</v>
      </c>
      <c r="G277" s="21">
        <v>5.6</v>
      </c>
    </row>
    <row r="278" spans="1:7" x14ac:dyDescent="0.3">
      <c r="A278">
        <v>2018</v>
      </c>
      <c r="B278" s="23" t="s">
        <v>157</v>
      </c>
      <c r="C278" s="21">
        <v>6.2</v>
      </c>
      <c r="D278" s="21">
        <v>6.3</v>
      </c>
      <c r="E278" s="21" t="s">
        <v>30</v>
      </c>
      <c r="F278" s="21">
        <v>6.6</v>
      </c>
      <c r="G278" s="21">
        <v>6</v>
      </c>
    </row>
    <row r="279" spans="1:7" x14ac:dyDescent="0.3">
      <c r="A279">
        <v>2018</v>
      </c>
      <c r="B279" s="23" t="s">
        <v>158</v>
      </c>
      <c r="C279" s="21">
        <v>4.5999999999999996</v>
      </c>
      <c r="D279" s="21">
        <v>4.3</v>
      </c>
      <c r="E279" s="21">
        <v>4.3</v>
      </c>
      <c r="F279" s="21">
        <v>5.6</v>
      </c>
      <c r="G279" s="21">
        <v>4.5999999999999996</v>
      </c>
    </row>
    <row r="280" spans="1:7" x14ac:dyDescent="0.3">
      <c r="A280">
        <v>2018</v>
      </c>
      <c r="B280" s="23" t="s">
        <v>159</v>
      </c>
      <c r="C280" s="21" t="s">
        <v>30</v>
      </c>
      <c r="D280" s="21" t="s">
        <v>30</v>
      </c>
      <c r="E280" s="21" t="s">
        <v>30</v>
      </c>
      <c r="F280" s="21" t="s">
        <v>30</v>
      </c>
      <c r="G280" s="21" t="s">
        <v>30</v>
      </c>
    </row>
    <row r="281" spans="1:7" x14ac:dyDescent="0.3">
      <c r="A281">
        <v>2018</v>
      </c>
      <c r="B281" s="23" t="s">
        <v>160</v>
      </c>
      <c r="C281" s="21">
        <v>4.5999999999999996</v>
      </c>
      <c r="D281" s="21">
        <v>4.5999999999999996</v>
      </c>
      <c r="E281" s="21">
        <v>3.6</v>
      </c>
      <c r="F281" s="21">
        <v>4.9000000000000004</v>
      </c>
      <c r="G281" s="21">
        <v>5.8</v>
      </c>
    </row>
    <row r="282" spans="1:7" x14ac:dyDescent="0.3">
      <c r="A282">
        <v>2018</v>
      </c>
      <c r="B282" s="23" t="s">
        <v>161</v>
      </c>
      <c r="C282" s="21">
        <v>4.5999999999999996</v>
      </c>
      <c r="D282" s="21">
        <v>3.9</v>
      </c>
      <c r="E282" s="21">
        <v>2.8</v>
      </c>
      <c r="F282" s="21">
        <v>5.3</v>
      </c>
      <c r="G282" s="21">
        <v>6.3</v>
      </c>
    </row>
    <row r="283" spans="1:7" x14ac:dyDescent="0.3">
      <c r="A283">
        <v>2018</v>
      </c>
      <c r="B283" s="23" t="s">
        <v>162</v>
      </c>
      <c r="C283" s="21">
        <v>4.8</v>
      </c>
      <c r="D283" s="21">
        <v>4.7</v>
      </c>
      <c r="E283" s="21" t="s">
        <v>30</v>
      </c>
      <c r="F283" s="21">
        <v>5.3</v>
      </c>
      <c r="G283" s="21">
        <v>4.9000000000000004</v>
      </c>
    </row>
    <row r="284" spans="1:7" x14ac:dyDescent="0.3">
      <c r="A284">
        <v>2018</v>
      </c>
      <c r="B284" s="23" t="s">
        <v>163</v>
      </c>
      <c r="C284" s="21">
        <v>4.2</v>
      </c>
      <c r="D284" s="21">
        <v>4.3</v>
      </c>
      <c r="E284" s="21">
        <v>2.1</v>
      </c>
      <c r="F284" s="21">
        <v>4.9000000000000004</v>
      </c>
      <c r="G284" s="21">
        <v>6.2</v>
      </c>
    </row>
    <row r="285" spans="1:7" x14ac:dyDescent="0.3">
      <c r="A285">
        <v>2018</v>
      </c>
      <c r="B285" s="23" t="s">
        <v>164</v>
      </c>
      <c r="C285" s="21">
        <v>5.8</v>
      </c>
      <c r="D285" s="21">
        <v>5.8</v>
      </c>
      <c r="E285" s="21" t="s">
        <v>30</v>
      </c>
      <c r="F285" s="21">
        <v>5.6</v>
      </c>
      <c r="G285" s="21">
        <v>6.3</v>
      </c>
    </row>
    <row r="286" spans="1:7" x14ac:dyDescent="0.3">
      <c r="A286">
        <v>2018</v>
      </c>
      <c r="B286" s="23" t="s">
        <v>165</v>
      </c>
      <c r="C286" s="21">
        <v>5.9</v>
      </c>
      <c r="D286" s="21">
        <v>5.8</v>
      </c>
      <c r="E286" s="21" t="s">
        <v>30</v>
      </c>
      <c r="F286" s="21">
        <v>5.6</v>
      </c>
      <c r="G286" s="21">
        <v>6.5</v>
      </c>
    </row>
    <row r="287" spans="1:7" x14ac:dyDescent="0.3">
      <c r="A287">
        <v>2018</v>
      </c>
      <c r="B287" s="23" t="s">
        <v>166</v>
      </c>
      <c r="C287" s="21">
        <v>5.7</v>
      </c>
      <c r="D287" s="21">
        <v>5.2</v>
      </c>
      <c r="E287" s="21">
        <v>5.9</v>
      </c>
      <c r="F287" s="21">
        <v>6.3</v>
      </c>
      <c r="G287" s="21">
        <v>6.4</v>
      </c>
    </row>
    <row r="288" spans="1:7" x14ac:dyDescent="0.3">
      <c r="A288">
        <v>2018</v>
      </c>
      <c r="B288" s="23" t="s">
        <v>168</v>
      </c>
      <c r="C288" s="21">
        <v>4.9000000000000004</v>
      </c>
      <c r="D288" s="21">
        <v>4.9000000000000004</v>
      </c>
      <c r="E288" s="21">
        <v>2.8</v>
      </c>
      <c r="F288" s="21">
        <v>5.2</v>
      </c>
      <c r="G288" s="21">
        <v>5.9</v>
      </c>
    </row>
    <row r="289" spans="1:7" x14ac:dyDescent="0.3">
      <c r="A289">
        <v>2018</v>
      </c>
      <c r="B289" s="23" t="s">
        <v>169</v>
      </c>
      <c r="C289" s="21">
        <v>6.2</v>
      </c>
      <c r="D289" s="21">
        <v>6.4</v>
      </c>
      <c r="E289" s="21" t="s">
        <v>30</v>
      </c>
      <c r="F289" s="21">
        <v>6.6</v>
      </c>
      <c r="G289" s="21">
        <v>6.6</v>
      </c>
    </row>
    <row r="290" spans="1:7" x14ac:dyDescent="0.3">
      <c r="A290">
        <v>2018</v>
      </c>
      <c r="B290" s="23" t="s">
        <v>170</v>
      </c>
      <c r="C290" s="21">
        <v>5.3</v>
      </c>
      <c r="D290" s="21">
        <v>4.9000000000000004</v>
      </c>
      <c r="E290" s="21" t="s">
        <v>30</v>
      </c>
      <c r="F290" s="21">
        <v>5.2</v>
      </c>
      <c r="G290" s="21">
        <v>5.8</v>
      </c>
    </row>
    <row r="291" spans="1:7" x14ac:dyDescent="0.3">
      <c r="A291">
        <v>2007</v>
      </c>
      <c r="B291" t="s">
        <v>224</v>
      </c>
      <c r="C291" s="21">
        <v>3.1</v>
      </c>
    </row>
    <row r="292" spans="1:7" x14ac:dyDescent="0.3">
      <c r="A292">
        <v>2007</v>
      </c>
      <c r="B292" t="s">
        <v>225</v>
      </c>
      <c r="C292" s="21">
        <v>2</v>
      </c>
    </row>
    <row r="293" spans="1:7" x14ac:dyDescent="0.3">
      <c r="A293">
        <v>2007</v>
      </c>
      <c r="B293" t="s">
        <v>226</v>
      </c>
      <c r="C293" s="21">
        <v>2.8</v>
      </c>
    </row>
    <row r="294" spans="1:7" x14ac:dyDescent="0.3">
      <c r="A294">
        <v>2007</v>
      </c>
      <c r="B294" t="s">
        <v>227</v>
      </c>
      <c r="C294" s="21">
        <v>4.0999999999999996</v>
      </c>
    </row>
    <row r="295" spans="1:7" x14ac:dyDescent="0.3">
      <c r="A295">
        <v>2007</v>
      </c>
      <c r="B295" t="s">
        <v>228</v>
      </c>
      <c r="C295" s="21">
        <v>2.6</v>
      </c>
    </row>
    <row r="296" spans="1:7" x14ac:dyDescent="0.3">
      <c r="A296">
        <v>2007</v>
      </c>
      <c r="B296" t="s">
        <v>229</v>
      </c>
      <c r="C296" s="21">
        <v>2</v>
      </c>
    </row>
    <row r="297" spans="1:7" x14ac:dyDescent="0.3">
      <c r="A297">
        <v>2007</v>
      </c>
      <c r="B297" t="s">
        <v>230</v>
      </c>
      <c r="C297" s="21" t="s">
        <v>30</v>
      </c>
    </row>
    <row r="298" spans="1:7" x14ac:dyDescent="0.3">
      <c r="A298">
        <v>2007</v>
      </c>
      <c r="B298" t="s">
        <v>231</v>
      </c>
      <c r="C298" s="21">
        <v>2.9</v>
      </c>
    </row>
    <row r="299" spans="1:7" x14ac:dyDescent="0.3">
      <c r="A299">
        <v>2007</v>
      </c>
      <c r="B299" t="s">
        <v>232</v>
      </c>
      <c r="C299" s="21" t="s">
        <v>30</v>
      </c>
    </row>
    <row r="300" spans="1:7" x14ac:dyDescent="0.3">
      <c r="A300">
        <v>2007</v>
      </c>
      <c r="B300" t="s">
        <v>233</v>
      </c>
      <c r="C300" s="21">
        <v>2.5</v>
      </c>
    </row>
    <row r="301" spans="1:7" x14ac:dyDescent="0.3">
      <c r="A301">
        <v>2007</v>
      </c>
      <c r="B301" t="s">
        <v>234</v>
      </c>
      <c r="C301" s="21" t="s">
        <v>30</v>
      </c>
    </row>
    <row r="302" spans="1:7" x14ac:dyDescent="0.3">
      <c r="A302">
        <v>2007</v>
      </c>
      <c r="B302" t="s">
        <v>235</v>
      </c>
      <c r="C302" s="21" t="s">
        <v>30</v>
      </c>
    </row>
    <row r="303" spans="1:7" x14ac:dyDescent="0.3">
      <c r="A303">
        <v>2007</v>
      </c>
      <c r="B303" t="s">
        <v>239</v>
      </c>
      <c r="C303" s="21">
        <v>3.4</v>
      </c>
    </row>
    <row r="304" spans="1:7" x14ac:dyDescent="0.3">
      <c r="A304">
        <v>2007</v>
      </c>
      <c r="B304" t="s">
        <v>241</v>
      </c>
      <c r="C304" s="21" t="s">
        <v>30</v>
      </c>
    </row>
    <row r="305" spans="1:3" x14ac:dyDescent="0.3">
      <c r="A305">
        <v>2007</v>
      </c>
      <c r="B305" t="s">
        <v>429</v>
      </c>
      <c r="C305" s="21">
        <v>3.1</v>
      </c>
    </row>
    <row r="306" spans="1:3" x14ac:dyDescent="0.3">
      <c r="A306">
        <v>2007</v>
      </c>
      <c r="B306" t="s">
        <v>242</v>
      </c>
      <c r="C306" s="21" t="s">
        <v>30</v>
      </c>
    </row>
    <row r="307" spans="1:3" x14ac:dyDescent="0.3">
      <c r="A307">
        <v>2007</v>
      </c>
      <c r="B307" t="s">
        <v>243</v>
      </c>
      <c r="C307" s="21">
        <v>4.2</v>
      </c>
    </row>
    <row r="308" spans="1:3" x14ac:dyDescent="0.3">
      <c r="A308">
        <v>2007</v>
      </c>
      <c r="B308" t="s">
        <v>250</v>
      </c>
      <c r="C308" s="21">
        <v>3.2</v>
      </c>
    </row>
    <row r="309" spans="1:3" x14ac:dyDescent="0.3">
      <c r="A309">
        <v>2007</v>
      </c>
      <c r="B309" t="s">
        <v>244</v>
      </c>
      <c r="C309" s="21" t="s">
        <v>30</v>
      </c>
    </row>
    <row r="310" spans="1:3" x14ac:dyDescent="0.3">
      <c r="A310">
        <v>2007</v>
      </c>
      <c r="B310" t="s">
        <v>245</v>
      </c>
      <c r="C310" s="21" t="s">
        <v>30</v>
      </c>
    </row>
    <row r="311" spans="1:3" x14ac:dyDescent="0.3">
      <c r="A311">
        <v>2007</v>
      </c>
      <c r="B311" t="s">
        <v>246</v>
      </c>
      <c r="C311" s="21">
        <v>3.4</v>
      </c>
    </row>
    <row r="312" spans="1:3" x14ac:dyDescent="0.3">
      <c r="A312">
        <v>2007</v>
      </c>
      <c r="B312" t="s">
        <v>247</v>
      </c>
      <c r="C312" s="21">
        <v>2.5</v>
      </c>
    </row>
    <row r="313" spans="1:3" x14ac:dyDescent="0.3">
      <c r="A313">
        <v>2007</v>
      </c>
      <c r="B313" t="s">
        <v>251</v>
      </c>
      <c r="C313" s="21" t="s">
        <v>30</v>
      </c>
    </row>
    <row r="314" spans="1:3" x14ac:dyDescent="0.3">
      <c r="A314">
        <v>2007</v>
      </c>
      <c r="B314" t="s">
        <v>248</v>
      </c>
      <c r="C314" s="21" t="s">
        <v>30</v>
      </c>
    </row>
    <row r="315" spans="1:3" x14ac:dyDescent="0.3">
      <c r="A315">
        <v>2007</v>
      </c>
      <c r="B315" t="s">
        <v>252</v>
      </c>
      <c r="C315" s="21">
        <v>2.8</v>
      </c>
    </row>
    <row r="316" spans="1:3" x14ac:dyDescent="0.3">
      <c r="A316">
        <v>2007</v>
      </c>
      <c r="B316" t="s">
        <v>253</v>
      </c>
      <c r="C316" s="21">
        <v>3.1</v>
      </c>
    </row>
    <row r="317" spans="1:3" x14ac:dyDescent="0.3">
      <c r="A317">
        <v>2007</v>
      </c>
      <c r="B317" t="s">
        <v>254</v>
      </c>
      <c r="C317" s="21">
        <v>3.2</v>
      </c>
    </row>
    <row r="318" spans="1:3" x14ac:dyDescent="0.3">
      <c r="A318">
        <v>2007</v>
      </c>
      <c r="B318" t="s">
        <v>255</v>
      </c>
      <c r="C318" s="21">
        <v>2.1</v>
      </c>
    </row>
    <row r="319" spans="1:3" x14ac:dyDescent="0.3">
      <c r="A319">
        <v>2007</v>
      </c>
      <c r="B319" t="s">
        <v>256</v>
      </c>
      <c r="C319" s="21">
        <v>4.0999999999999996</v>
      </c>
    </row>
    <row r="320" spans="1:3" x14ac:dyDescent="0.3">
      <c r="A320">
        <v>2007</v>
      </c>
      <c r="B320" t="s">
        <v>257</v>
      </c>
      <c r="C320" s="21">
        <v>3.3</v>
      </c>
    </row>
    <row r="321" spans="1:3" x14ac:dyDescent="0.3">
      <c r="A321">
        <v>2007</v>
      </c>
      <c r="B321" t="s">
        <v>258</v>
      </c>
      <c r="C321" s="21">
        <v>2.2999999999999998</v>
      </c>
    </row>
    <row r="322" spans="1:3" x14ac:dyDescent="0.3">
      <c r="A322">
        <v>2007</v>
      </c>
      <c r="B322" t="s">
        <v>259</v>
      </c>
      <c r="C322" s="21">
        <v>5</v>
      </c>
    </row>
    <row r="323" spans="1:3" x14ac:dyDescent="0.3">
      <c r="A323">
        <v>2007</v>
      </c>
      <c r="B323" t="s">
        <v>260</v>
      </c>
      <c r="C323" s="21">
        <v>2.5</v>
      </c>
    </row>
    <row r="324" spans="1:3" x14ac:dyDescent="0.3">
      <c r="A324">
        <v>2007</v>
      </c>
      <c r="B324" t="s">
        <v>261</v>
      </c>
      <c r="C324" s="21">
        <v>2.4</v>
      </c>
    </row>
    <row r="325" spans="1:3" x14ac:dyDescent="0.3">
      <c r="A325">
        <v>2007</v>
      </c>
      <c r="B325" t="s">
        <v>262</v>
      </c>
      <c r="C325" s="21">
        <v>4.4000000000000004</v>
      </c>
    </row>
    <row r="326" spans="1:3" x14ac:dyDescent="0.3">
      <c r="A326">
        <v>2007</v>
      </c>
      <c r="B326" t="s">
        <v>263</v>
      </c>
      <c r="C326" s="21" t="s">
        <v>30</v>
      </c>
    </row>
    <row r="327" spans="1:3" x14ac:dyDescent="0.3">
      <c r="A327">
        <v>2007</v>
      </c>
      <c r="B327" t="s">
        <v>264</v>
      </c>
      <c r="C327" s="21">
        <v>3.2</v>
      </c>
    </row>
    <row r="328" spans="1:3" x14ac:dyDescent="0.3">
      <c r="A328">
        <v>2007</v>
      </c>
      <c r="B328" t="s">
        <v>265</v>
      </c>
      <c r="C328" s="21" t="s">
        <v>30</v>
      </c>
    </row>
    <row r="329" spans="1:3" x14ac:dyDescent="0.3">
      <c r="A329">
        <v>2007</v>
      </c>
      <c r="B329" t="s">
        <v>266</v>
      </c>
      <c r="C329" s="21" t="s">
        <v>30</v>
      </c>
    </row>
    <row r="330" spans="1:3" x14ac:dyDescent="0.3">
      <c r="A330">
        <v>2007</v>
      </c>
      <c r="B330" t="s">
        <v>268</v>
      </c>
      <c r="C330" s="21">
        <v>4.0999999999999996</v>
      </c>
    </row>
    <row r="331" spans="1:3" x14ac:dyDescent="0.3">
      <c r="A331">
        <v>2007</v>
      </c>
      <c r="B331" t="s">
        <v>270</v>
      </c>
      <c r="C331" s="21" t="s">
        <v>30</v>
      </c>
    </row>
    <row r="332" spans="1:3" x14ac:dyDescent="0.3">
      <c r="A332">
        <v>2007</v>
      </c>
      <c r="B332" t="s">
        <v>271</v>
      </c>
      <c r="C332" s="21">
        <v>4.5999999999999996</v>
      </c>
    </row>
    <row r="333" spans="1:3" x14ac:dyDescent="0.3">
      <c r="A333">
        <v>2007</v>
      </c>
      <c r="B333" t="s">
        <v>272</v>
      </c>
      <c r="C333" s="21">
        <v>3.2</v>
      </c>
    </row>
    <row r="334" spans="1:3" x14ac:dyDescent="0.3">
      <c r="A334">
        <v>2007</v>
      </c>
      <c r="B334" t="s">
        <v>273</v>
      </c>
      <c r="C334" s="21">
        <v>2.7</v>
      </c>
    </row>
    <row r="335" spans="1:3" x14ac:dyDescent="0.3">
      <c r="A335">
        <v>2007</v>
      </c>
      <c r="B335" t="s">
        <v>274</v>
      </c>
      <c r="C335" s="21">
        <v>2.7</v>
      </c>
    </row>
    <row r="336" spans="1:3" x14ac:dyDescent="0.3">
      <c r="A336">
        <v>2007</v>
      </c>
      <c r="B336" t="s">
        <v>275</v>
      </c>
      <c r="C336" s="21">
        <v>2.4</v>
      </c>
    </row>
    <row r="337" spans="1:7" x14ac:dyDescent="0.3">
      <c r="A337">
        <v>2010</v>
      </c>
      <c r="B337" t="s">
        <v>224</v>
      </c>
      <c r="C337" s="21">
        <v>3.7</v>
      </c>
      <c r="D337" s="21">
        <v>3.8</v>
      </c>
      <c r="E337" s="21">
        <v>2.6</v>
      </c>
      <c r="F337" s="21">
        <v>3</v>
      </c>
      <c r="G337" s="21">
        <v>3.8</v>
      </c>
    </row>
    <row r="338" spans="1:7" x14ac:dyDescent="0.3">
      <c r="A338">
        <v>2010</v>
      </c>
      <c r="B338" t="s">
        <v>225</v>
      </c>
      <c r="C338" s="21">
        <v>2.1</v>
      </c>
      <c r="D338" s="21">
        <v>2.5</v>
      </c>
      <c r="E338" s="21">
        <v>1.6</v>
      </c>
      <c r="F338" s="21">
        <v>2.2999999999999998</v>
      </c>
      <c r="G338" s="21">
        <v>3.1</v>
      </c>
    </row>
    <row r="339" spans="1:7" x14ac:dyDescent="0.3">
      <c r="A339">
        <v>2010</v>
      </c>
      <c r="B339" t="s">
        <v>226</v>
      </c>
      <c r="C339" s="21">
        <v>3.1</v>
      </c>
      <c r="D339" s="21">
        <v>2.9</v>
      </c>
      <c r="E339" s="21">
        <v>1.9</v>
      </c>
      <c r="F339" s="21">
        <v>3.9</v>
      </c>
      <c r="G339" s="21">
        <v>3.8</v>
      </c>
    </row>
    <row r="340" spans="1:7" x14ac:dyDescent="0.3">
      <c r="A340">
        <v>2010</v>
      </c>
      <c r="B340" t="s">
        <v>227</v>
      </c>
      <c r="C340" s="21">
        <v>4.5999999999999996</v>
      </c>
      <c r="D340" s="21">
        <v>4.4000000000000004</v>
      </c>
      <c r="E340" s="21">
        <v>3</v>
      </c>
      <c r="F340" s="21">
        <v>3.9</v>
      </c>
      <c r="G340" s="21">
        <v>4.0999999999999996</v>
      </c>
    </row>
    <row r="341" spans="1:7" x14ac:dyDescent="0.3">
      <c r="A341">
        <v>2010</v>
      </c>
      <c r="B341" t="s">
        <v>228</v>
      </c>
      <c r="C341" s="21">
        <v>2.7</v>
      </c>
      <c r="D341" s="21">
        <v>2.5</v>
      </c>
      <c r="E341" s="21">
        <v>1.8</v>
      </c>
      <c r="F341" s="21">
        <v>3.7</v>
      </c>
      <c r="G341" s="21">
        <v>3.1</v>
      </c>
    </row>
    <row r="342" spans="1:7" x14ac:dyDescent="0.3">
      <c r="A342">
        <v>2010</v>
      </c>
      <c r="B342" t="s">
        <v>229</v>
      </c>
      <c r="C342" s="21">
        <v>2.6</v>
      </c>
      <c r="D342" s="21">
        <v>2.8</v>
      </c>
      <c r="E342" s="21" t="s">
        <v>30</v>
      </c>
      <c r="F342" s="21">
        <v>3</v>
      </c>
      <c r="G342" s="21">
        <v>3.2</v>
      </c>
    </row>
    <row r="343" spans="1:7" x14ac:dyDescent="0.3">
      <c r="A343">
        <v>2010</v>
      </c>
      <c r="B343" t="s">
        <v>230</v>
      </c>
      <c r="C343" s="21" t="s">
        <v>30</v>
      </c>
      <c r="D343" s="21" t="s">
        <v>30</v>
      </c>
      <c r="E343" s="21" t="s">
        <v>30</v>
      </c>
      <c r="F343" s="21" t="s">
        <v>30</v>
      </c>
      <c r="G343" s="21" t="s">
        <v>30</v>
      </c>
    </row>
    <row r="344" spans="1:7" x14ac:dyDescent="0.3">
      <c r="A344">
        <v>2010</v>
      </c>
      <c r="B344" t="s">
        <v>231</v>
      </c>
      <c r="C344" s="21">
        <v>3.1</v>
      </c>
      <c r="D344" s="21">
        <v>2.8</v>
      </c>
      <c r="E344" s="21">
        <v>2.2999999999999998</v>
      </c>
      <c r="F344" s="21">
        <v>3.5</v>
      </c>
      <c r="G344" s="21">
        <v>3.3</v>
      </c>
    </row>
    <row r="345" spans="1:7" x14ac:dyDescent="0.3">
      <c r="A345">
        <v>2010</v>
      </c>
      <c r="B345" t="s">
        <v>232</v>
      </c>
      <c r="C345" s="21" t="s">
        <v>30</v>
      </c>
      <c r="D345" s="21" t="s">
        <v>30</v>
      </c>
      <c r="E345" s="21" t="s">
        <v>30</v>
      </c>
      <c r="F345" s="21" t="s">
        <v>30</v>
      </c>
      <c r="G345" s="21" t="s">
        <v>30</v>
      </c>
    </row>
    <row r="346" spans="1:7" x14ac:dyDescent="0.3">
      <c r="A346">
        <v>2010</v>
      </c>
      <c r="B346" t="s">
        <v>233</v>
      </c>
      <c r="C346" s="21">
        <v>2.8</v>
      </c>
      <c r="D346" s="21">
        <v>3</v>
      </c>
      <c r="E346" s="21" t="s">
        <v>30</v>
      </c>
      <c r="F346" s="21">
        <v>2.7</v>
      </c>
      <c r="G346" s="21">
        <v>3.2</v>
      </c>
    </row>
    <row r="347" spans="1:7" x14ac:dyDescent="0.3">
      <c r="A347">
        <v>2010</v>
      </c>
      <c r="B347" t="s">
        <v>234</v>
      </c>
      <c r="C347" s="21" t="s">
        <v>30</v>
      </c>
      <c r="D347" s="21" t="s">
        <v>30</v>
      </c>
      <c r="E347" s="21" t="s">
        <v>30</v>
      </c>
      <c r="F347" s="21" t="s">
        <v>30</v>
      </c>
      <c r="G347" s="21" t="s">
        <v>30</v>
      </c>
    </row>
    <row r="348" spans="1:7" x14ac:dyDescent="0.3">
      <c r="A348">
        <v>2010</v>
      </c>
      <c r="B348" t="s">
        <v>235</v>
      </c>
      <c r="C348" s="21" t="s">
        <v>30</v>
      </c>
      <c r="D348" s="21" t="s">
        <v>30</v>
      </c>
      <c r="E348" s="21" t="s">
        <v>30</v>
      </c>
      <c r="F348" s="21" t="s">
        <v>30</v>
      </c>
      <c r="G348" s="21" t="s">
        <v>30</v>
      </c>
    </row>
    <row r="349" spans="1:7" x14ac:dyDescent="0.3">
      <c r="A349">
        <v>2010</v>
      </c>
      <c r="B349" t="s">
        <v>239</v>
      </c>
      <c r="C349" s="21">
        <v>3.9</v>
      </c>
      <c r="D349" s="21">
        <v>3.4</v>
      </c>
      <c r="E349" s="21">
        <v>3.2</v>
      </c>
      <c r="F349" s="21">
        <v>4</v>
      </c>
      <c r="G349" s="21">
        <v>5.3</v>
      </c>
    </row>
    <row r="350" spans="1:7" x14ac:dyDescent="0.3">
      <c r="A350">
        <v>2010</v>
      </c>
      <c r="B350" t="s">
        <v>241</v>
      </c>
      <c r="C350" s="21" t="s">
        <v>30</v>
      </c>
      <c r="D350" s="21" t="s">
        <v>30</v>
      </c>
      <c r="E350" s="21" t="s">
        <v>30</v>
      </c>
      <c r="F350" s="21" t="s">
        <v>30</v>
      </c>
      <c r="G350" s="21" t="s">
        <v>30</v>
      </c>
    </row>
    <row r="351" spans="1:7" x14ac:dyDescent="0.3">
      <c r="A351">
        <v>2010</v>
      </c>
      <c r="B351" t="s">
        <v>429</v>
      </c>
      <c r="C351" s="21">
        <v>3.6</v>
      </c>
      <c r="D351" s="21">
        <v>4.0999999999999996</v>
      </c>
      <c r="E351" s="21">
        <v>1.3</v>
      </c>
      <c r="F351" s="21">
        <v>3.9</v>
      </c>
      <c r="G351" s="21">
        <v>5.3</v>
      </c>
    </row>
    <row r="352" spans="1:7" x14ac:dyDescent="0.3">
      <c r="A352">
        <v>2010</v>
      </c>
      <c r="B352" t="s">
        <v>242</v>
      </c>
      <c r="C352" s="21" t="s">
        <v>30</v>
      </c>
      <c r="D352" s="21" t="s">
        <v>30</v>
      </c>
      <c r="E352" s="21" t="s">
        <v>30</v>
      </c>
      <c r="F352" s="21" t="s">
        <v>30</v>
      </c>
      <c r="G352" s="21" t="s">
        <v>30</v>
      </c>
    </row>
    <row r="353" spans="1:7" x14ac:dyDescent="0.3">
      <c r="A353">
        <v>2010</v>
      </c>
      <c r="B353" t="s">
        <v>243</v>
      </c>
      <c r="C353" s="21">
        <v>4.5999999999999996</v>
      </c>
      <c r="D353" s="21">
        <v>4.5</v>
      </c>
      <c r="E353" s="21" t="s">
        <v>30</v>
      </c>
      <c r="F353" s="21">
        <v>4.9000000000000004</v>
      </c>
      <c r="G353" s="21">
        <v>4.8</v>
      </c>
    </row>
    <row r="354" spans="1:7" x14ac:dyDescent="0.3">
      <c r="A354">
        <v>2010</v>
      </c>
      <c r="B354" t="s">
        <v>250</v>
      </c>
      <c r="C354" s="21">
        <v>3.7</v>
      </c>
      <c r="D354" s="21">
        <v>3.4</v>
      </c>
      <c r="E354" s="21">
        <v>1.4</v>
      </c>
      <c r="F354" s="21">
        <v>4.2</v>
      </c>
      <c r="G354" s="21">
        <v>4.2</v>
      </c>
    </row>
    <row r="355" spans="1:7" x14ac:dyDescent="0.3">
      <c r="A355">
        <v>2010</v>
      </c>
      <c r="B355" t="s">
        <v>244</v>
      </c>
      <c r="C355" s="21" t="s">
        <v>30</v>
      </c>
      <c r="D355" s="21" t="s">
        <v>30</v>
      </c>
      <c r="E355" s="21" t="s">
        <v>30</v>
      </c>
      <c r="F355" s="21" t="s">
        <v>30</v>
      </c>
      <c r="G355" s="21" t="s">
        <v>30</v>
      </c>
    </row>
    <row r="356" spans="1:7" x14ac:dyDescent="0.3">
      <c r="A356">
        <v>2010</v>
      </c>
      <c r="B356" t="s">
        <v>245</v>
      </c>
      <c r="C356" s="21" t="s">
        <v>30</v>
      </c>
      <c r="D356" s="21" t="s">
        <v>30</v>
      </c>
      <c r="E356" s="21" t="s">
        <v>30</v>
      </c>
      <c r="F356" s="21" t="s">
        <v>30</v>
      </c>
      <c r="G356" s="21" t="s">
        <v>30</v>
      </c>
    </row>
    <row r="357" spans="1:7" x14ac:dyDescent="0.3">
      <c r="A357">
        <v>2010</v>
      </c>
      <c r="B357" t="s">
        <v>246</v>
      </c>
      <c r="C357" s="21">
        <v>3.9</v>
      </c>
      <c r="D357" s="21">
        <v>3.9</v>
      </c>
      <c r="E357" s="21">
        <v>2.4</v>
      </c>
      <c r="F357" s="21">
        <v>3.8</v>
      </c>
      <c r="G357" s="21">
        <v>4.9000000000000004</v>
      </c>
    </row>
    <row r="358" spans="1:7" x14ac:dyDescent="0.3">
      <c r="A358">
        <v>2010</v>
      </c>
      <c r="B358" t="s">
        <v>247</v>
      </c>
      <c r="C358" s="21">
        <v>3.2</v>
      </c>
      <c r="D358" s="21">
        <v>2.7</v>
      </c>
      <c r="E358" s="21">
        <v>1.3</v>
      </c>
      <c r="F358" s="21">
        <v>3.4</v>
      </c>
      <c r="G358" s="21">
        <v>2.4</v>
      </c>
    </row>
    <row r="359" spans="1:7" x14ac:dyDescent="0.3">
      <c r="A359">
        <v>2010</v>
      </c>
      <c r="B359" t="s">
        <v>251</v>
      </c>
      <c r="C359" s="21" t="s">
        <v>30</v>
      </c>
      <c r="D359" s="21" t="s">
        <v>30</v>
      </c>
      <c r="E359" s="21" t="s">
        <v>30</v>
      </c>
      <c r="F359" s="21" t="s">
        <v>30</v>
      </c>
      <c r="G359" s="21" t="s">
        <v>30</v>
      </c>
    </row>
    <row r="360" spans="1:7" x14ac:dyDescent="0.3">
      <c r="A360">
        <v>2010</v>
      </c>
      <c r="B360" t="s">
        <v>248</v>
      </c>
      <c r="C360" s="21" t="s">
        <v>30</v>
      </c>
      <c r="D360" s="21" t="s">
        <v>30</v>
      </c>
      <c r="E360" s="21" t="s">
        <v>30</v>
      </c>
      <c r="F360" s="21" t="s">
        <v>30</v>
      </c>
      <c r="G360" s="21" t="s">
        <v>30</v>
      </c>
    </row>
    <row r="361" spans="1:7" x14ac:dyDescent="0.3">
      <c r="A361">
        <v>2010</v>
      </c>
      <c r="B361" t="s">
        <v>252</v>
      </c>
      <c r="C361" s="21">
        <v>3</v>
      </c>
      <c r="D361" s="21">
        <v>2.7</v>
      </c>
      <c r="E361" s="21">
        <v>1.6</v>
      </c>
      <c r="F361" s="21">
        <v>3.3</v>
      </c>
      <c r="G361" s="21">
        <v>3.4</v>
      </c>
    </row>
    <row r="362" spans="1:7" x14ac:dyDescent="0.3">
      <c r="A362">
        <v>2010</v>
      </c>
      <c r="B362" t="s">
        <v>253</v>
      </c>
      <c r="C362" s="21">
        <v>3.5</v>
      </c>
      <c r="D362" s="21">
        <v>3.7</v>
      </c>
      <c r="E362" s="21">
        <v>2.4</v>
      </c>
      <c r="F362" s="21">
        <v>3.6</v>
      </c>
      <c r="G362" s="21">
        <v>3.3</v>
      </c>
    </row>
    <row r="363" spans="1:7" x14ac:dyDescent="0.3">
      <c r="A363">
        <v>2010</v>
      </c>
      <c r="B363" t="s">
        <v>254</v>
      </c>
      <c r="C363" s="21">
        <v>3.6</v>
      </c>
      <c r="D363" s="21">
        <v>3.3</v>
      </c>
      <c r="E363" s="21">
        <v>2.2999999999999998</v>
      </c>
      <c r="F363" s="21">
        <v>3.7</v>
      </c>
      <c r="G363" s="21">
        <v>3.7</v>
      </c>
    </row>
    <row r="364" spans="1:7" x14ac:dyDescent="0.3">
      <c r="A364">
        <v>2010</v>
      </c>
      <c r="B364" t="s">
        <v>255</v>
      </c>
      <c r="C364" s="21">
        <v>2.6</v>
      </c>
      <c r="D364" s="21">
        <v>2.2999999999999998</v>
      </c>
      <c r="E364" s="21">
        <v>1.8</v>
      </c>
      <c r="F364" s="21">
        <v>3.3</v>
      </c>
      <c r="G364" s="21">
        <v>2.5</v>
      </c>
    </row>
    <row r="365" spans="1:7" x14ac:dyDescent="0.3">
      <c r="A365">
        <v>2010</v>
      </c>
      <c r="B365" t="s">
        <v>256</v>
      </c>
      <c r="C365" s="21">
        <v>4.5999999999999996</v>
      </c>
      <c r="D365" s="21">
        <v>4.0999999999999996</v>
      </c>
      <c r="E365" s="21" t="s">
        <v>30</v>
      </c>
      <c r="F365" s="21">
        <v>4.7</v>
      </c>
      <c r="G365" s="21">
        <v>5.0999999999999996</v>
      </c>
    </row>
    <row r="366" spans="1:7" x14ac:dyDescent="0.3">
      <c r="A366">
        <v>2010</v>
      </c>
      <c r="B366" t="s">
        <v>257</v>
      </c>
      <c r="C366" s="21">
        <v>4.3</v>
      </c>
      <c r="D366" s="21">
        <v>3.4</v>
      </c>
      <c r="E366" s="21">
        <v>3.6</v>
      </c>
      <c r="F366" s="21">
        <v>4.5</v>
      </c>
      <c r="G366" s="21">
        <v>4.8</v>
      </c>
    </row>
    <row r="367" spans="1:7" x14ac:dyDescent="0.3">
      <c r="A367">
        <v>2010</v>
      </c>
      <c r="B367" t="s">
        <v>258</v>
      </c>
      <c r="C367" s="21">
        <v>3.1</v>
      </c>
      <c r="D367" s="21">
        <v>2.2999999999999998</v>
      </c>
      <c r="E367" s="21">
        <v>2.2000000000000002</v>
      </c>
      <c r="F367" s="21">
        <v>3.4</v>
      </c>
      <c r="G367" s="21">
        <v>4.0999999999999996</v>
      </c>
    </row>
    <row r="368" spans="1:7" x14ac:dyDescent="0.3">
      <c r="A368">
        <v>2010</v>
      </c>
      <c r="B368" t="s">
        <v>259</v>
      </c>
      <c r="C368" s="21">
        <v>5.3</v>
      </c>
      <c r="D368" s="21">
        <v>5.4</v>
      </c>
      <c r="E368" s="21">
        <v>4</v>
      </c>
      <c r="F368" s="21">
        <v>5.5</v>
      </c>
      <c r="G368" s="21">
        <v>5</v>
      </c>
    </row>
    <row r="369" spans="1:7" x14ac:dyDescent="0.3">
      <c r="A369">
        <v>2010</v>
      </c>
      <c r="B369" t="s">
        <v>260</v>
      </c>
      <c r="C369" s="21">
        <v>3</v>
      </c>
      <c r="D369" s="21">
        <v>2.7</v>
      </c>
      <c r="E369" s="21">
        <v>1.6</v>
      </c>
      <c r="F369" s="21">
        <v>3.3</v>
      </c>
      <c r="G369" s="21">
        <v>3.9</v>
      </c>
    </row>
    <row r="370" spans="1:7" x14ac:dyDescent="0.3">
      <c r="A370">
        <v>2010</v>
      </c>
      <c r="B370" t="s">
        <v>261</v>
      </c>
      <c r="C370" s="21">
        <v>3</v>
      </c>
      <c r="D370" s="21">
        <v>2.7</v>
      </c>
      <c r="E370" s="21">
        <v>1.6</v>
      </c>
      <c r="F370" s="21">
        <v>3.3</v>
      </c>
      <c r="G370" s="21">
        <v>3.9</v>
      </c>
    </row>
    <row r="371" spans="1:7" x14ac:dyDescent="0.3">
      <c r="A371">
        <v>2010</v>
      </c>
      <c r="B371" t="s">
        <v>262</v>
      </c>
      <c r="C371" s="21">
        <v>4.5999999999999996</v>
      </c>
      <c r="D371" s="21">
        <v>4.5999999999999996</v>
      </c>
      <c r="E371" s="21" t="s">
        <v>30</v>
      </c>
      <c r="F371" s="21">
        <v>3.2</v>
      </c>
      <c r="G371" s="21">
        <v>4.0999999999999996</v>
      </c>
    </row>
    <row r="372" spans="1:7" x14ac:dyDescent="0.3">
      <c r="A372">
        <v>2010</v>
      </c>
      <c r="B372" t="s">
        <v>263</v>
      </c>
      <c r="C372" s="21" t="s">
        <v>30</v>
      </c>
      <c r="D372" s="21" t="s">
        <v>30</v>
      </c>
      <c r="E372" s="21" t="s">
        <v>30</v>
      </c>
      <c r="F372" s="21" t="s">
        <v>30</v>
      </c>
      <c r="G372" s="21" t="s">
        <v>30</v>
      </c>
    </row>
    <row r="373" spans="1:7" x14ac:dyDescent="0.3">
      <c r="A373">
        <v>2010</v>
      </c>
      <c r="B373" t="s">
        <v>264</v>
      </c>
      <c r="C373" s="21">
        <v>3.6</v>
      </c>
      <c r="D373" s="21">
        <v>3.3</v>
      </c>
      <c r="E373" s="21">
        <v>1.9</v>
      </c>
      <c r="F373" s="21">
        <v>4.5</v>
      </c>
      <c r="G373" s="21">
        <v>4.0999999999999996</v>
      </c>
    </row>
    <row r="374" spans="1:7" x14ac:dyDescent="0.3">
      <c r="A374">
        <v>2010</v>
      </c>
      <c r="B374" t="s">
        <v>265</v>
      </c>
      <c r="C374" s="21" t="s">
        <v>30</v>
      </c>
      <c r="D374" s="21" t="s">
        <v>30</v>
      </c>
      <c r="E374" s="21" t="s">
        <v>30</v>
      </c>
      <c r="F374" s="21" t="s">
        <v>30</v>
      </c>
      <c r="G374" s="21" t="s">
        <v>30</v>
      </c>
    </row>
    <row r="375" spans="1:7" x14ac:dyDescent="0.3">
      <c r="A375">
        <v>2010</v>
      </c>
      <c r="B375" t="s">
        <v>266</v>
      </c>
      <c r="C375" s="21" t="s">
        <v>30</v>
      </c>
      <c r="D375" s="21" t="s">
        <v>30</v>
      </c>
      <c r="E375" s="21" t="s">
        <v>30</v>
      </c>
      <c r="F375" s="21" t="s">
        <v>30</v>
      </c>
      <c r="G375" s="21" t="s">
        <v>30</v>
      </c>
    </row>
    <row r="376" spans="1:7" x14ac:dyDescent="0.3">
      <c r="A376">
        <v>2010</v>
      </c>
      <c r="B376" t="s">
        <v>268</v>
      </c>
      <c r="C376" s="21">
        <v>4.5</v>
      </c>
      <c r="D376" s="21">
        <v>4.8</v>
      </c>
      <c r="E376" s="21">
        <v>3.4</v>
      </c>
      <c r="F376" s="21">
        <v>4.7</v>
      </c>
      <c r="G376" s="21">
        <v>6.1</v>
      </c>
    </row>
    <row r="377" spans="1:7" x14ac:dyDescent="0.3">
      <c r="A377">
        <v>2010</v>
      </c>
      <c r="B377" t="s">
        <v>270</v>
      </c>
      <c r="C377" s="21" t="s">
        <v>30</v>
      </c>
      <c r="D377" s="21" t="s">
        <v>30</v>
      </c>
      <c r="E377" s="21" t="s">
        <v>30</v>
      </c>
      <c r="F377" s="21" t="s">
        <v>30</v>
      </c>
      <c r="G377" s="21" t="s">
        <v>30</v>
      </c>
    </row>
    <row r="378" spans="1:7" x14ac:dyDescent="0.3">
      <c r="A378">
        <v>2010</v>
      </c>
      <c r="B378" t="s">
        <v>271</v>
      </c>
      <c r="C378" s="21">
        <v>5</v>
      </c>
      <c r="D378" s="21">
        <v>4.5999999999999996</v>
      </c>
      <c r="E378" s="21">
        <v>3.7</v>
      </c>
      <c r="F378" s="21">
        <v>4.5</v>
      </c>
      <c r="G378" s="21">
        <v>5.3</v>
      </c>
    </row>
    <row r="379" spans="1:7" x14ac:dyDescent="0.3">
      <c r="A379">
        <v>2010</v>
      </c>
      <c r="B379" t="s">
        <v>272</v>
      </c>
      <c r="C379" s="21">
        <v>3.6</v>
      </c>
      <c r="D379" s="21">
        <v>3</v>
      </c>
      <c r="E379" s="21">
        <v>1.4</v>
      </c>
      <c r="F379" s="21">
        <v>3.7</v>
      </c>
      <c r="G379" s="21">
        <v>3.9</v>
      </c>
    </row>
    <row r="380" spans="1:7" x14ac:dyDescent="0.3">
      <c r="A380">
        <v>2010</v>
      </c>
      <c r="B380" t="s">
        <v>273</v>
      </c>
      <c r="C380" s="21">
        <v>2.6</v>
      </c>
      <c r="D380" s="21">
        <v>3.1</v>
      </c>
      <c r="E380" s="21">
        <v>2.2000000000000002</v>
      </c>
      <c r="F380" s="21">
        <v>2.6</v>
      </c>
      <c r="G380" s="21">
        <v>3.4</v>
      </c>
    </row>
    <row r="381" spans="1:7" x14ac:dyDescent="0.3">
      <c r="A381">
        <v>2010</v>
      </c>
      <c r="B381" t="s">
        <v>274</v>
      </c>
      <c r="C381" s="21">
        <v>2.6</v>
      </c>
      <c r="D381" s="21">
        <v>2.5</v>
      </c>
      <c r="E381" s="21">
        <v>1.9</v>
      </c>
      <c r="F381" s="21">
        <v>3.1</v>
      </c>
      <c r="G381" s="21">
        <v>2.6</v>
      </c>
    </row>
    <row r="382" spans="1:7" x14ac:dyDescent="0.3">
      <c r="A382">
        <v>2010</v>
      </c>
      <c r="B382" t="s">
        <v>275</v>
      </c>
      <c r="C382" s="21">
        <v>2.8</v>
      </c>
      <c r="D382" s="21">
        <v>1.6</v>
      </c>
      <c r="E382" s="21">
        <v>2.5</v>
      </c>
      <c r="F382" s="21">
        <v>2.4</v>
      </c>
      <c r="G382" s="21">
        <v>2.9</v>
      </c>
    </row>
    <row r="383" spans="1:7" x14ac:dyDescent="0.3">
      <c r="A383">
        <v>2012</v>
      </c>
      <c r="B383" t="s">
        <v>224</v>
      </c>
      <c r="C383" s="21">
        <v>3.7</v>
      </c>
      <c r="D383" s="21">
        <v>4.2</v>
      </c>
      <c r="E383" s="21">
        <v>3.1</v>
      </c>
      <c r="F383" s="21">
        <v>3.5</v>
      </c>
      <c r="G383" s="21">
        <v>4</v>
      </c>
    </row>
    <row r="384" spans="1:7" x14ac:dyDescent="0.3">
      <c r="A384">
        <v>2012</v>
      </c>
      <c r="B384" t="s">
        <v>225</v>
      </c>
      <c r="C384" s="21">
        <v>3</v>
      </c>
      <c r="D384" s="21">
        <v>3.5</v>
      </c>
      <c r="E384" s="21">
        <v>2</v>
      </c>
      <c r="F384" s="21">
        <v>2.7</v>
      </c>
      <c r="G384" s="21">
        <v>3.6</v>
      </c>
    </row>
    <row r="385" spans="1:7" x14ac:dyDescent="0.3">
      <c r="A385">
        <v>2012</v>
      </c>
      <c r="B385" t="s">
        <v>226</v>
      </c>
      <c r="C385" s="21">
        <v>3.5</v>
      </c>
      <c r="D385" s="21">
        <v>3.2</v>
      </c>
      <c r="E385" s="21">
        <v>2.4</v>
      </c>
      <c r="F385" s="21">
        <v>4.2</v>
      </c>
      <c r="G385" s="21">
        <v>4.3</v>
      </c>
    </row>
    <row r="386" spans="1:7" x14ac:dyDescent="0.3">
      <c r="A386">
        <v>2012</v>
      </c>
      <c r="B386" t="s">
        <v>227</v>
      </c>
      <c r="C386" s="21">
        <v>4.4000000000000004</v>
      </c>
      <c r="D386" s="21">
        <v>4.5999999999999996</v>
      </c>
      <c r="E386" s="21">
        <v>3.6</v>
      </c>
      <c r="F386" s="21">
        <v>4.5999999999999996</v>
      </c>
      <c r="G386" s="21">
        <v>4.9000000000000004</v>
      </c>
    </row>
    <row r="387" spans="1:7" x14ac:dyDescent="0.3">
      <c r="A387">
        <v>2012</v>
      </c>
      <c r="B387" t="s">
        <v>228</v>
      </c>
      <c r="C387" s="21">
        <v>3</v>
      </c>
      <c r="D387" s="21">
        <v>3</v>
      </c>
      <c r="E387" s="21">
        <v>1.9</v>
      </c>
      <c r="F387" s="21">
        <v>3.9</v>
      </c>
      <c r="G387" s="21">
        <v>3.3</v>
      </c>
    </row>
    <row r="388" spans="1:7" x14ac:dyDescent="0.3">
      <c r="A388">
        <v>2012</v>
      </c>
      <c r="B388" t="s">
        <v>229</v>
      </c>
      <c r="C388" s="21">
        <v>3.5</v>
      </c>
      <c r="D388" s="21">
        <v>3.3</v>
      </c>
      <c r="E388" s="21" t="s">
        <v>30</v>
      </c>
      <c r="F388" s="21">
        <v>3.2</v>
      </c>
      <c r="G388" s="21">
        <v>3.9</v>
      </c>
    </row>
    <row r="389" spans="1:7" x14ac:dyDescent="0.3">
      <c r="A389">
        <v>2012</v>
      </c>
      <c r="B389" t="s">
        <v>230</v>
      </c>
      <c r="C389" s="21" t="s">
        <v>30</v>
      </c>
      <c r="D389" s="21" t="s">
        <v>30</v>
      </c>
      <c r="E389" s="21" t="s">
        <v>30</v>
      </c>
      <c r="F389" s="21" t="s">
        <v>30</v>
      </c>
      <c r="G389" s="21" t="s">
        <v>30</v>
      </c>
    </row>
    <row r="390" spans="1:7" x14ac:dyDescent="0.3">
      <c r="A390">
        <v>2012</v>
      </c>
      <c r="B390" t="s">
        <v>231</v>
      </c>
      <c r="C390" s="21">
        <v>3.6</v>
      </c>
      <c r="D390" s="21">
        <v>3.3</v>
      </c>
      <c r="E390" s="21">
        <v>3.1</v>
      </c>
      <c r="F390" s="21">
        <v>3.9</v>
      </c>
      <c r="G390" s="21">
        <v>4</v>
      </c>
    </row>
    <row r="391" spans="1:7" x14ac:dyDescent="0.3">
      <c r="A391">
        <v>2012</v>
      </c>
      <c r="B391" t="s">
        <v>232</v>
      </c>
      <c r="C391" s="21" t="s">
        <v>30</v>
      </c>
      <c r="D391" s="21" t="s">
        <v>30</v>
      </c>
      <c r="E391" s="21" t="s">
        <v>30</v>
      </c>
      <c r="F391" s="21" t="s">
        <v>30</v>
      </c>
      <c r="G391" s="21" t="s">
        <v>30</v>
      </c>
    </row>
    <row r="392" spans="1:7" x14ac:dyDescent="0.3">
      <c r="A392">
        <v>2012</v>
      </c>
      <c r="B392" t="s">
        <v>233</v>
      </c>
      <c r="C392" s="21">
        <v>3.3</v>
      </c>
      <c r="D392" s="21">
        <v>3.2</v>
      </c>
      <c r="E392" s="21" t="s">
        <v>30</v>
      </c>
      <c r="F392" s="21">
        <v>2.8</v>
      </c>
      <c r="G392" s="21">
        <v>3.9</v>
      </c>
    </row>
    <row r="393" spans="1:7" x14ac:dyDescent="0.3">
      <c r="A393">
        <v>2012</v>
      </c>
      <c r="B393" t="s">
        <v>234</v>
      </c>
      <c r="C393" s="21" t="s">
        <v>30</v>
      </c>
      <c r="D393" s="21" t="s">
        <v>30</v>
      </c>
      <c r="E393" s="21" t="s">
        <v>30</v>
      </c>
      <c r="F393" s="21" t="s">
        <v>30</v>
      </c>
      <c r="G393" s="21" t="s">
        <v>30</v>
      </c>
    </row>
    <row r="394" spans="1:7" x14ac:dyDescent="0.3">
      <c r="A394">
        <v>2012</v>
      </c>
      <c r="B394" t="s">
        <v>235</v>
      </c>
      <c r="C394" s="21" t="s">
        <v>30</v>
      </c>
      <c r="D394" s="21" t="s">
        <v>30</v>
      </c>
      <c r="E394" s="21" t="s">
        <v>30</v>
      </c>
      <c r="F394" s="21" t="s">
        <v>30</v>
      </c>
      <c r="G394" s="21" t="s">
        <v>30</v>
      </c>
    </row>
    <row r="395" spans="1:7" x14ac:dyDescent="0.3">
      <c r="A395">
        <v>2012</v>
      </c>
      <c r="B395" t="s">
        <v>239</v>
      </c>
      <c r="C395" s="21">
        <v>4.9000000000000004</v>
      </c>
      <c r="D395" s="21">
        <v>4.4000000000000004</v>
      </c>
      <c r="E395" s="21">
        <v>4</v>
      </c>
      <c r="F395" s="21">
        <v>4.8</v>
      </c>
      <c r="G395" s="21">
        <v>6.3</v>
      </c>
    </row>
    <row r="396" spans="1:7" x14ac:dyDescent="0.3">
      <c r="A396">
        <v>2012</v>
      </c>
      <c r="B396" t="s">
        <v>241</v>
      </c>
      <c r="C396" s="21" t="s">
        <v>30</v>
      </c>
      <c r="D396" s="21" t="s">
        <v>30</v>
      </c>
      <c r="E396" s="21" t="s">
        <v>30</v>
      </c>
      <c r="F396" s="21" t="s">
        <v>30</v>
      </c>
      <c r="G396" s="21" t="s">
        <v>30</v>
      </c>
    </row>
    <row r="397" spans="1:7" x14ac:dyDescent="0.3">
      <c r="A397">
        <v>2012</v>
      </c>
      <c r="B397" t="s">
        <v>429</v>
      </c>
      <c r="C397" s="21">
        <v>4.5</v>
      </c>
      <c r="D397" s="21">
        <v>4.8</v>
      </c>
      <c r="E397" s="21">
        <v>2.1</v>
      </c>
      <c r="F397" s="21">
        <v>4.8</v>
      </c>
      <c r="G397" s="21">
        <v>6.1</v>
      </c>
    </row>
    <row r="398" spans="1:7" x14ac:dyDescent="0.3">
      <c r="A398">
        <v>2012</v>
      </c>
      <c r="B398" t="s">
        <v>242</v>
      </c>
      <c r="C398" s="21" t="s">
        <v>30</v>
      </c>
      <c r="D398" s="21" t="s">
        <v>30</v>
      </c>
      <c r="E398" s="21" t="s">
        <v>30</v>
      </c>
      <c r="F398" s="21" t="s">
        <v>30</v>
      </c>
      <c r="G398" s="21" t="s">
        <v>30</v>
      </c>
    </row>
    <row r="399" spans="1:7" x14ac:dyDescent="0.3">
      <c r="A399">
        <v>2012</v>
      </c>
      <c r="B399" t="s">
        <v>243</v>
      </c>
      <c r="C399" s="21">
        <v>5.4</v>
      </c>
      <c r="D399" s="21">
        <v>5.4</v>
      </c>
      <c r="E399" s="21" t="s">
        <v>30</v>
      </c>
      <c r="F399" s="21">
        <v>5.2</v>
      </c>
      <c r="G399" s="21">
        <v>5.5</v>
      </c>
    </row>
    <row r="400" spans="1:7" x14ac:dyDescent="0.3">
      <c r="A400">
        <v>2012</v>
      </c>
      <c r="B400" t="s">
        <v>250</v>
      </c>
      <c r="C400" s="21">
        <v>3.9</v>
      </c>
      <c r="D400" s="21">
        <v>3.7</v>
      </c>
      <c r="E400" s="21">
        <v>1.7</v>
      </c>
      <c r="F400" s="21">
        <v>5</v>
      </c>
      <c r="G400" s="21">
        <v>5.0999999999999996</v>
      </c>
    </row>
    <row r="401" spans="1:7" x14ac:dyDescent="0.3">
      <c r="A401">
        <v>2012</v>
      </c>
      <c r="B401" t="s">
        <v>244</v>
      </c>
      <c r="C401" s="21" t="s">
        <v>30</v>
      </c>
      <c r="D401" s="21" t="s">
        <v>30</v>
      </c>
      <c r="E401" s="21" t="s">
        <v>30</v>
      </c>
      <c r="F401" s="21" t="s">
        <v>30</v>
      </c>
      <c r="G401" s="21" t="s">
        <v>30</v>
      </c>
    </row>
    <row r="402" spans="1:7" x14ac:dyDescent="0.3">
      <c r="A402">
        <v>2012</v>
      </c>
      <c r="B402" t="s">
        <v>245</v>
      </c>
      <c r="C402" s="21" t="s">
        <v>30</v>
      </c>
      <c r="D402" s="21" t="s">
        <v>30</v>
      </c>
      <c r="E402" s="21" t="s">
        <v>30</v>
      </c>
      <c r="F402" s="21" t="s">
        <v>30</v>
      </c>
      <c r="G402" s="21" t="s">
        <v>30</v>
      </c>
    </row>
    <row r="403" spans="1:7" x14ac:dyDescent="0.3">
      <c r="A403">
        <v>2012</v>
      </c>
      <c r="B403" t="s">
        <v>246</v>
      </c>
      <c r="C403" s="21">
        <v>4.2</v>
      </c>
      <c r="D403" s="21">
        <v>4</v>
      </c>
      <c r="E403" s="21">
        <v>2.6</v>
      </c>
      <c r="F403" s="21">
        <v>4.4000000000000004</v>
      </c>
      <c r="G403" s="21">
        <v>5.8</v>
      </c>
    </row>
    <row r="404" spans="1:7" x14ac:dyDescent="0.3">
      <c r="A404">
        <v>2012</v>
      </c>
      <c r="B404" t="s">
        <v>247</v>
      </c>
      <c r="C404" s="21">
        <v>2.9</v>
      </c>
      <c r="D404" s="21">
        <v>3.4</v>
      </c>
      <c r="E404" s="21">
        <v>2</v>
      </c>
      <c r="F404" s="21" t="s">
        <v>30</v>
      </c>
      <c r="G404" s="21">
        <v>3.4</v>
      </c>
    </row>
    <row r="405" spans="1:7" x14ac:dyDescent="0.3">
      <c r="A405">
        <v>2012</v>
      </c>
      <c r="B405" t="s">
        <v>251</v>
      </c>
      <c r="C405" s="21" t="s">
        <v>30</v>
      </c>
      <c r="D405" s="21" t="s">
        <v>30</v>
      </c>
      <c r="E405" s="21" t="s">
        <v>30</v>
      </c>
      <c r="F405" s="21" t="s">
        <v>30</v>
      </c>
      <c r="G405" s="21" t="s">
        <v>30</v>
      </c>
    </row>
    <row r="406" spans="1:7" x14ac:dyDescent="0.3">
      <c r="A406">
        <v>2012</v>
      </c>
      <c r="B406" t="s">
        <v>248</v>
      </c>
      <c r="C406" s="21" t="s">
        <v>30</v>
      </c>
      <c r="D406" s="21" t="s">
        <v>30</v>
      </c>
      <c r="E406" s="21" t="s">
        <v>30</v>
      </c>
      <c r="F406" s="21" t="s">
        <v>30</v>
      </c>
      <c r="G406" s="21" t="s">
        <v>30</v>
      </c>
    </row>
    <row r="407" spans="1:7" x14ac:dyDescent="0.3">
      <c r="A407">
        <v>2012</v>
      </c>
      <c r="B407" t="s">
        <v>252</v>
      </c>
      <c r="C407" s="21">
        <v>3.1</v>
      </c>
      <c r="D407" s="21">
        <v>3.4</v>
      </c>
      <c r="E407" s="21">
        <v>1.9</v>
      </c>
      <c r="F407" s="21">
        <v>3.4</v>
      </c>
      <c r="G407" s="21">
        <v>3.6</v>
      </c>
    </row>
    <row r="408" spans="1:7" x14ac:dyDescent="0.3">
      <c r="A408">
        <v>2012</v>
      </c>
      <c r="B408" t="s">
        <v>253</v>
      </c>
      <c r="C408" s="21">
        <v>3.9</v>
      </c>
      <c r="D408" s="21">
        <v>4.5999999999999996</v>
      </c>
      <c r="E408" s="21">
        <v>2.8</v>
      </c>
      <c r="F408" s="21">
        <v>4.5999999999999996</v>
      </c>
      <c r="G408" s="21">
        <v>3.6</v>
      </c>
    </row>
    <row r="409" spans="1:7" x14ac:dyDescent="0.3">
      <c r="A409">
        <v>2012</v>
      </c>
      <c r="B409" t="s">
        <v>254</v>
      </c>
      <c r="C409" s="21">
        <v>3.9</v>
      </c>
      <c r="D409" s="21">
        <v>4.2</v>
      </c>
      <c r="E409" s="21">
        <v>2.9</v>
      </c>
      <c r="F409" s="21">
        <v>4.0999999999999996</v>
      </c>
      <c r="G409" s="21">
        <v>4.2</v>
      </c>
    </row>
    <row r="410" spans="1:7" x14ac:dyDescent="0.3">
      <c r="A410">
        <v>2012</v>
      </c>
      <c r="B410" t="s">
        <v>255</v>
      </c>
      <c r="C410" s="21">
        <v>3.2</v>
      </c>
      <c r="D410" s="21">
        <v>2.9</v>
      </c>
      <c r="E410" s="21">
        <v>2.7</v>
      </c>
      <c r="F410" s="21">
        <v>4.2</v>
      </c>
      <c r="G410" s="21">
        <v>3.1</v>
      </c>
    </row>
    <row r="411" spans="1:7" x14ac:dyDescent="0.3">
      <c r="A411">
        <v>2012</v>
      </c>
      <c r="B411" t="s">
        <v>256</v>
      </c>
      <c r="C411" s="21">
        <v>5.4</v>
      </c>
      <c r="D411" s="21">
        <v>4.5999999999999996</v>
      </c>
      <c r="E411" s="21" t="s">
        <v>30</v>
      </c>
      <c r="F411" s="21">
        <v>5.5</v>
      </c>
      <c r="G411" s="21">
        <v>6.1</v>
      </c>
    </row>
    <row r="412" spans="1:7" x14ac:dyDescent="0.3">
      <c r="A412">
        <v>2012</v>
      </c>
      <c r="B412" t="s">
        <v>257</v>
      </c>
      <c r="C412" s="21">
        <v>4.4000000000000004</v>
      </c>
      <c r="D412" s="21">
        <v>4.0999999999999996</v>
      </c>
      <c r="E412" s="21">
        <v>3.8</v>
      </c>
      <c r="F412" s="21">
        <v>4.8</v>
      </c>
      <c r="G412" s="21">
        <v>4.9000000000000004</v>
      </c>
    </row>
    <row r="413" spans="1:7" x14ac:dyDescent="0.3">
      <c r="A413">
        <v>2012</v>
      </c>
      <c r="B413" t="s">
        <v>258</v>
      </c>
      <c r="C413" s="21">
        <v>3.5</v>
      </c>
      <c r="D413" s="21">
        <v>2.7</v>
      </c>
      <c r="E413" s="21">
        <v>2.6</v>
      </c>
      <c r="F413" s="21">
        <v>4.0999999999999996</v>
      </c>
      <c r="G413" s="21">
        <v>4.5</v>
      </c>
    </row>
    <row r="414" spans="1:7" x14ac:dyDescent="0.3">
      <c r="A414">
        <v>2012</v>
      </c>
      <c r="B414" t="s">
        <v>259</v>
      </c>
      <c r="C414" s="21">
        <v>5.4</v>
      </c>
      <c r="D414" s="21">
        <v>6.1</v>
      </c>
      <c r="E414" s="21">
        <v>4.2</v>
      </c>
      <c r="F414" s="21">
        <v>6.3</v>
      </c>
      <c r="G414" s="21">
        <v>5.0999999999999996</v>
      </c>
    </row>
    <row r="415" spans="1:7" x14ac:dyDescent="0.3">
      <c r="A415">
        <v>2012</v>
      </c>
      <c r="B415" t="s">
        <v>260</v>
      </c>
      <c r="C415" s="21">
        <v>3.4</v>
      </c>
      <c r="D415" s="21">
        <v>3.6</v>
      </c>
      <c r="E415" s="21">
        <v>2.2000000000000002</v>
      </c>
      <c r="F415" s="21">
        <v>3.5</v>
      </c>
      <c r="G415" s="21">
        <v>4.4000000000000004</v>
      </c>
    </row>
    <row r="416" spans="1:7" x14ac:dyDescent="0.3">
      <c r="A416">
        <v>2012</v>
      </c>
      <c r="B416" t="s">
        <v>261</v>
      </c>
      <c r="C416" s="21">
        <v>3.4</v>
      </c>
      <c r="D416" s="21">
        <v>3</v>
      </c>
      <c r="E416" s="21">
        <v>1.8</v>
      </c>
      <c r="F416" s="21">
        <v>4.2</v>
      </c>
      <c r="G416" s="21">
        <v>4.7</v>
      </c>
    </row>
    <row r="417" spans="1:7" x14ac:dyDescent="0.3">
      <c r="A417">
        <v>2012</v>
      </c>
      <c r="B417" t="s">
        <v>262</v>
      </c>
      <c r="C417" s="21">
        <v>4.5</v>
      </c>
      <c r="D417" s="21">
        <v>4.9000000000000004</v>
      </c>
      <c r="E417" s="21" t="s">
        <v>30</v>
      </c>
      <c r="F417" s="21">
        <v>3.4</v>
      </c>
      <c r="G417" s="21">
        <v>5.0999999999999996</v>
      </c>
    </row>
    <row r="418" spans="1:7" x14ac:dyDescent="0.3">
      <c r="A418">
        <v>2012</v>
      </c>
      <c r="B418" t="s">
        <v>263</v>
      </c>
      <c r="C418" s="21" t="s">
        <v>30</v>
      </c>
      <c r="D418" s="21" t="s">
        <v>30</v>
      </c>
      <c r="E418" s="21" t="s">
        <v>30</v>
      </c>
      <c r="F418" s="21" t="s">
        <v>30</v>
      </c>
      <c r="G418" s="21" t="s">
        <v>30</v>
      </c>
    </row>
    <row r="419" spans="1:7" x14ac:dyDescent="0.3">
      <c r="A419">
        <v>2012</v>
      </c>
      <c r="B419" t="s">
        <v>264</v>
      </c>
      <c r="C419" s="21">
        <v>4</v>
      </c>
      <c r="D419" s="21">
        <v>4.3</v>
      </c>
      <c r="E419" s="21">
        <v>2.2000000000000002</v>
      </c>
      <c r="F419" s="21">
        <v>5.3</v>
      </c>
      <c r="G419" s="21">
        <v>4.3</v>
      </c>
    </row>
    <row r="420" spans="1:7" x14ac:dyDescent="0.3">
      <c r="A420">
        <v>2012</v>
      </c>
      <c r="B420" t="s">
        <v>265</v>
      </c>
      <c r="C420" s="21" t="s">
        <v>30</v>
      </c>
      <c r="D420" s="21" t="s">
        <v>30</v>
      </c>
      <c r="E420" s="21" t="s">
        <v>30</v>
      </c>
      <c r="F420" s="21" t="s">
        <v>30</v>
      </c>
      <c r="G420" s="21" t="s">
        <v>30</v>
      </c>
    </row>
    <row r="421" spans="1:7" x14ac:dyDescent="0.3">
      <c r="A421">
        <v>2012</v>
      </c>
      <c r="B421" t="s">
        <v>266</v>
      </c>
      <c r="C421" s="21" t="s">
        <v>30</v>
      </c>
      <c r="D421" s="21" t="s">
        <v>30</v>
      </c>
      <c r="E421" s="21" t="s">
        <v>30</v>
      </c>
      <c r="F421" s="21" t="s">
        <v>30</v>
      </c>
      <c r="G421" s="21" t="s">
        <v>30</v>
      </c>
    </row>
    <row r="422" spans="1:7" x14ac:dyDescent="0.3">
      <c r="A422">
        <v>2012</v>
      </c>
      <c r="B422" t="s">
        <v>268</v>
      </c>
      <c r="C422" s="21">
        <v>5.0999999999999996</v>
      </c>
      <c r="D422" s="21">
        <v>5.3</v>
      </c>
      <c r="E422" s="21">
        <v>3.5</v>
      </c>
      <c r="F422" s="21">
        <v>5.4</v>
      </c>
      <c r="G422" s="21">
        <v>6.2</v>
      </c>
    </row>
    <row r="423" spans="1:7" x14ac:dyDescent="0.3">
      <c r="A423">
        <v>2012</v>
      </c>
      <c r="B423" t="s">
        <v>270</v>
      </c>
      <c r="C423" s="21" t="s">
        <v>30</v>
      </c>
      <c r="D423" s="21" t="s">
        <v>30</v>
      </c>
      <c r="E423" s="21" t="s">
        <v>30</v>
      </c>
      <c r="F423" s="21" t="s">
        <v>30</v>
      </c>
      <c r="G423" s="21" t="s">
        <v>30</v>
      </c>
    </row>
    <row r="424" spans="1:7" x14ac:dyDescent="0.3">
      <c r="A424">
        <v>2012</v>
      </c>
      <c r="B424" t="s">
        <v>271</v>
      </c>
      <c r="C424" s="21">
        <v>5.4</v>
      </c>
      <c r="D424" s="21">
        <v>5.5</v>
      </c>
      <c r="E424" s="21">
        <v>4.5999999999999996</v>
      </c>
      <c r="F424" s="21">
        <v>5.0999999999999996</v>
      </c>
      <c r="G424" s="21">
        <v>6.2</v>
      </c>
    </row>
    <row r="425" spans="1:7" x14ac:dyDescent="0.3">
      <c r="A425">
        <v>2012</v>
      </c>
      <c r="B425" t="s">
        <v>272</v>
      </c>
      <c r="C425" s="21">
        <v>3.4</v>
      </c>
      <c r="D425" s="21">
        <v>3.3</v>
      </c>
      <c r="E425" s="21">
        <v>2.2000000000000002</v>
      </c>
      <c r="F425" s="21">
        <v>3.9</v>
      </c>
      <c r="G425" s="21">
        <v>4.2</v>
      </c>
    </row>
    <row r="426" spans="1:7" x14ac:dyDescent="0.3">
      <c r="A426">
        <v>2012</v>
      </c>
      <c r="B426" t="s">
        <v>273</v>
      </c>
      <c r="C426" s="21">
        <v>3.1</v>
      </c>
      <c r="D426" s="21">
        <v>3.2</v>
      </c>
      <c r="E426" s="21">
        <v>3.3</v>
      </c>
      <c r="F426" s="21">
        <v>3.3</v>
      </c>
      <c r="G426" s="21">
        <v>3.5</v>
      </c>
    </row>
    <row r="427" spans="1:7" x14ac:dyDescent="0.3">
      <c r="A427">
        <v>2012</v>
      </c>
      <c r="B427" t="s">
        <v>274</v>
      </c>
      <c r="C427" s="21">
        <v>3.9</v>
      </c>
      <c r="D427" s="21">
        <v>3.2</v>
      </c>
      <c r="E427" s="21">
        <v>2.9</v>
      </c>
      <c r="F427" s="21">
        <v>4.0999999999999996</v>
      </c>
      <c r="G427" s="21">
        <v>2.9</v>
      </c>
    </row>
    <row r="428" spans="1:7" x14ac:dyDescent="0.3">
      <c r="A428">
        <v>2012</v>
      </c>
      <c r="B428" t="s">
        <v>275</v>
      </c>
      <c r="C428" s="21">
        <v>3.2</v>
      </c>
      <c r="D428" s="21">
        <v>3.2</v>
      </c>
      <c r="E428" s="21">
        <v>2.4</v>
      </c>
      <c r="F428" s="21">
        <v>4.4000000000000004</v>
      </c>
      <c r="G428" s="21">
        <v>3.4</v>
      </c>
    </row>
    <row r="429" spans="1:7" x14ac:dyDescent="0.3">
      <c r="A429">
        <v>2014</v>
      </c>
      <c r="B429" t="s">
        <v>224</v>
      </c>
      <c r="C429" s="21">
        <v>3.9</v>
      </c>
      <c r="D429" s="21">
        <v>4.4000000000000004</v>
      </c>
      <c r="E429" s="21">
        <v>3.5</v>
      </c>
      <c r="F429" s="21">
        <v>3.7</v>
      </c>
      <c r="G429" s="21">
        <v>4.0999999999999996</v>
      </c>
    </row>
    <row r="430" spans="1:7" x14ac:dyDescent="0.3">
      <c r="A430">
        <v>2014</v>
      </c>
      <c r="B430" t="s">
        <v>225</v>
      </c>
      <c r="C430" s="21">
        <v>2.9</v>
      </c>
      <c r="D430" s="21">
        <v>3</v>
      </c>
      <c r="E430" s="21">
        <v>2.2000000000000002</v>
      </c>
      <c r="F430" s="21">
        <v>2.6</v>
      </c>
      <c r="G430" s="21">
        <v>3.8</v>
      </c>
    </row>
    <row r="431" spans="1:7" x14ac:dyDescent="0.3">
      <c r="A431">
        <v>2014</v>
      </c>
      <c r="B431" t="s">
        <v>226</v>
      </c>
      <c r="C431" s="21">
        <v>3.6</v>
      </c>
      <c r="D431" s="21">
        <v>2.6</v>
      </c>
      <c r="E431" s="21">
        <v>2.6</v>
      </c>
      <c r="F431" s="21">
        <v>4.3</v>
      </c>
      <c r="G431" s="21">
        <v>4.2</v>
      </c>
    </row>
    <row r="432" spans="1:7" x14ac:dyDescent="0.3">
      <c r="A432">
        <v>2014</v>
      </c>
      <c r="B432" t="s">
        <v>227</v>
      </c>
      <c r="C432" s="21">
        <v>4.5999999999999996</v>
      </c>
      <c r="D432" s="21">
        <v>5.2</v>
      </c>
      <c r="E432" s="21">
        <v>3.4</v>
      </c>
      <c r="F432" s="21">
        <v>4.8</v>
      </c>
      <c r="G432" s="21">
        <v>4.9000000000000004</v>
      </c>
    </row>
    <row r="433" spans="1:7" x14ac:dyDescent="0.3">
      <c r="A433">
        <v>2014</v>
      </c>
      <c r="B433" t="s">
        <v>228</v>
      </c>
      <c r="C433" s="21">
        <v>3.3</v>
      </c>
      <c r="D433" s="21">
        <v>3.3</v>
      </c>
      <c r="E433" s="21">
        <v>2.1</v>
      </c>
      <c r="F433" s="21">
        <v>3.9</v>
      </c>
      <c r="G433" s="21">
        <v>3.7</v>
      </c>
    </row>
    <row r="434" spans="1:7" x14ac:dyDescent="0.3">
      <c r="A434">
        <v>2014</v>
      </c>
      <c r="B434" t="s">
        <v>229</v>
      </c>
      <c r="C434" s="21">
        <v>2.5</v>
      </c>
      <c r="D434" s="21">
        <v>2.5</v>
      </c>
      <c r="E434" s="21" t="s">
        <v>30</v>
      </c>
      <c r="F434" s="21">
        <v>2.5</v>
      </c>
      <c r="G434" s="21">
        <v>2.6</v>
      </c>
    </row>
    <row r="435" spans="1:7" x14ac:dyDescent="0.3">
      <c r="A435">
        <v>2014</v>
      </c>
      <c r="B435" t="s">
        <v>230</v>
      </c>
      <c r="C435" s="21" t="s">
        <v>30</v>
      </c>
      <c r="D435" s="21" t="s">
        <v>30</v>
      </c>
      <c r="E435" s="21" t="s">
        <v>30</v>
      </c>
      <c r="F435" s="21" t="s">
        <v>30</v>
      </c>
      <c r="G435" s="21" t="s">
        <v>30</v>
      </c>
    </row>
    <row r="436" spans="1:7" x14ac:dyDescent="0.3">
      <c r="A436">
        <v>2014</v>
      </c>
      <c r="B436" t="s">
        <v>231</v>
      </c>
      <c r="C436" s="21">
        <v>3.8</v>
      </c>
      <c r="D436" s="21">
        <v>3.8</v>
      </c>
      <c r="E436" s="21">
        <v>3.2</v>
      </c>
      <c r="F436" s="21">
        <v>3.9</v>
      </c>
      <c r="G436" s="21">
        <v>4.2</v>
      </c>
    </row>
    <row r="437" spans="1:7" x14ac:dyDescent="0.3">
      <c r="A437">
        <v>2014</v>
      </c>
      <c r="B437" t="s">
        <v>232</v>
      </c>
      <c r="C437" s="21" t="s">
        <v>30</v>
      </c>
      <c r="D437" s="21" t="s">
        <v>30</v>
      </c>
      <c r="E437" s="21" t="s">
        <v>30</v>
      </c>
      <c r="F437" s="21" t="s">
        <v>30</v>
      </c>
      <c r="G437" s="21" t="s">
        <v>30</v>
      </c>
    </row>
    <row r="438" spans="1:7" x14ac:dyDescent="0.3">
      <c r="A438">
        <v>2014</v>
      </c>
      <c r="B438" t="s">
        <v>233</v>
      </c>
      <c r="C438" s="21">
        <v>3.5</v>
      </c>
      <c r="D438" s="21">
        <v>3.8</v>
      </c>
      <c r="E438" s="21" t="s">
        <v>30</v>
      </c>
      <c r="F438" s="21">
        <v>2.9</v>
      </c>
      <c r="G438" s="21">
        <v>3.9</v>
      </c>
    </row>
    <row r="439" spans="1:7" x14ac:dyDescent="0.3">
      <c r="A439">
        <v>2014</v>
      </c>
      <c r="B439" t="s">
        <v>234</v>
      </c>
      <c r="C439" s="21" t="s">
        <v>30</v>
      </c>
      <c r="D439" s="21" t="s">
        <v>30</v>
      </c>
      <c r="E439" s="21" t="s">
        <v>30</v>
      </c>
      <c r="F439" s="21" t="s">
        <v>30</v>
      </c>
      <c r="G439" s="21" t="s">
        <v>30</v>
      </c>
    </row>
    <row r="440" spans="1:7" x14ac:dyDescent="0.3">
      <c r="A440">
        <v>2014</v>
      </c>
      <c r="B440" t="s">
        <v>235</v>
      </c>
      <c r="C440" s="21" t="s">
        <v>30</v>
      </c>
      <c r="D440" s="21" t="s">
        <v>30</v>
      </c>
      <c r="E440" s="21" t="s">
        <v>30</v>
      </c>
      <c r="F440" s="21" t="s">
        <v>30</v>
      </c>
      <c r="G440" s="21" t="s">
        <v>30</v>
      </c>
    </row>
    <row r="441" spans="1:7" x14ac:dyDescent="0.3">
      <c r="A441">
        <v>2014</v>
      </c>
      <c r="B441" t="s">
        <v>239</v>
      </c>
      <c r="C441" s="21">
        <v>5.0999999999999996</v>
      </c>
      <c r="D441" s="21">
        <v>5.0999999999999996</v>
      </c>
      <c r="E441" s="21">
        <v>4.2</v>
      </c>
      <c r="F441" s="21">
        <v>4.9000000000000004</v>
      </c>
      <c r="G441" s="21">
        <v>6.2</v>
      </c>
    </row>
    <row r="442" spans="1:7" x14ac:dyDescent="0.3">
      <c r="A442">
        <v>2014</v>
      </c>
      <c r="B442" t="s">
        <v>241</v>
      </c>
      <c r="C442" s="21" t="s">
        <v>30</v>
      </c>
      <c r="D442" s="21" t="s">
        <v>30</v>
      </c>
      <c r="E442" s="21" t="s">
        <v>30</v>
      </c>
      <c r="F442" s="21" t="s">
        <v>30</v>
      </c>
      <c r="G442" s="21" t="s">
        <v>30</v>
      </c>
    </row>
    <row r="443" spans="1:7" x14ac:dyDescent="0.3">
      <c r="A443">
        <v>2014</v>
      </c>
      <c r="B443" t="s">
        <v>429</v>
      </c>
      <c r="C443" s="21">
        <v>4.5</v>
      </c>
      <c r="D443" s="21">
        <v>4.5999999999999996</v>
      </c>
      <c r="E443" s="21">
        <v>2.2000000000000002</v>
      </c>
      <c r="F443" s="21">
        <v>4.9000000000000004</v>
      </c>
      <c r="G443" s="21">
        <v>6.2</v>
      </c>
    </row>
    <row r="444" spans="1:7" x14ac:dyDescent="0.3">
      <c r="A444">
        <v>2014</v>
      </c>
      <c r="B444" t="s">
        <v>242</v>
      </c>
      <c r="C444" s="21" t="s">
        <v>30</v>
      </c>
      <c r="D444" s="21" t="s">
        <v>30</v>
      </c>
      <c r="E444" s="21" t="s">
        <v>30</v>
      </c>
      <c r="F444" s="21" t="s">
        <v>30</v>
      </c>
      <c r="G444" s="21" t="s">
        <v>30</v>
      </c>
    </row>
    <row r="445" spans="1:7" x14ac:dyDescent="0.3">
      <c r="A445">
        <v>2014</v>
      </c>
      <c r="B445" t="s">
        <v>243</v>
      </c>
      <c r="C445" s="21">
        <v>5.5</v>
      </c>
      <c r="D445" s="21">
        <v>5.7</v>
      </c>
      <c r="E445" s="21" t="s">
        <v>30</v>
      </c>
      <c r="F445" s="21">
        <v>5.0999999999999996</v>
      </c>
      <c r="G445" s="21">
        <v>5.6</v>
      </c>
    </row>
    <row r="446" spans="1:7" x14ac:dyDescent="0.3">
      <c r="A446">
        <v>2014</v>
      </c>
      <c r="B446" t="s">
        <v>250</v>
      </c>
      <c r="C446" s="21">
        <v>4</v>
      </c>
      <c r="D446" s="21">
        <v>4.0999999999999996</v>
      </c>
      <c r="E446" s="21">
        <v>1.8</v>
      </c>
      <c r="F446" s="21">
        <v>5.3</v>
      </c>
      <c r="G446" s="21">
        <v>5.6</v>
      </c>
    </row>
    <row r="447" spans="1:7" x14ac:dyDescent="0.3">
      <c r="A447">
        <v>2014</v>
      </c>
      <c r="B447" t="s">
        <v>244</v>
      </c>
      <c r="C447" s="21" t="s">
        <v>30</v>
      </c>
      <c r="D447" s="21" t="s">
        <v>30</v>
      </c>
      <c r="E447" s="21" t="s">
        <v>30</v>
      </c>
      <c r="F447" s="21" t="s">
        <v>30</v>
      </c>
      <c r="G447" s="21" t="s">
        <v>30</v>
      </c>
    </row>
    <row r="448" spans="1:7" x14ac:dyDescent="0.3">
      <c r="A448">
        <v>2014</v>
      </c>
      <c r="B448" t="s">
        <v>245</v>
      </c>
      <c r="C448" s="21" t="s">
        <v>30</v>
      </c>
      <c r="D448" s="21" t="s">
        <v>30</v>
      </c>
      <c r="E448" s="21" t="s">
        <v>30</v>
      </c>
      <c r="F448" s="21" t="s">
        <v>30</v>
      </c>
      <c r="G448" s="21" t="s">
        <v>30</v>
      </c>
    </row>
    <row r="449" spans="1:7" x14ac:dyDescent="0.3">
      <c r="A449">
        <v>2014</v>
      </c>
      <c r="B449" t="s">
        <v>246</v>
      </c>
      <c r="C449" s="21">
        <v>4.4000000000000004</v>
      </c>
      <c r="D449" s="21">
        <v>4.3</v>
      </c>
      <c r="E449" s="21">
        <v>2.8</v>
      </c>
      <c r="F449" s="21">
        <v>4.5</v>
      </c>
      <c r="G449" s="21">
        <v>5.9</v>
      </c>
    </row>
    <row r="450" spans="1:7" x14ac:dyDescent="0.3">
      <c r="A450">
        <v>2014</v>
      </c>
      <c r="B450" t="s">
        <v>247</v>
      </c>
      <c r="C450" s="21">
        <v>3</v>
      </c>
      <c r="D450" s="21">
        <v>3.1</v>
      </c>
      <c r="E450" s="21">
        <v>2.2999999999999998</v>
      </c>
      <c r="F450" s="21" t="s">
        <v>30</v>
      </c>
      <c r="G450" s="21">
        <v>3.5</v>
      </c>
    </row>
    <row r="451" spans="1:7" x14ac:dyDescent="0.3">
      <c r="A451">
        <v>2014</v>
      </c>
      <c r="B451" t="s">
        <v>251</v>
      </c>
      <c r="C451" s="21" t="s">
        <v>30</v>
      </c>
      <c r="D451" s="21" t="s">
        <v>30</v>
      </c>
      <c r="E451" s="21" t="s">
        <v>30</v>
      </c>
      <c r="F451" s="21" t="s">
        <v>30</v>
      </c>
      <c r="G451" s="21" t="s">
        <v>30</v>
      </c>
    </row>
    <row r="452" spans="1:7" x14ac:dyDescent="0.3">
      <c r="A452">
        <v>2014</v>
      </c>
      <c r="B452" t="s">
        <v>248</v>
      </c>
      <c r="C452" s="21" t="s">
        <v>30</v>
      </c>
      <c r="D452" s="21" t="s">
        <v>30</v>
      </c>
      <c r="E452" s="21" t="s">
        <v>30</v>
      </c>
      <c r="F452" s="21" t="s">
        <v>30</v>
      </c>
      <c r="G452" s="21" t="s">
        <v>30</v>
      </c>
    </row>
    <row r="453" spans="1:7" x14ac:dyDescent="0.3">
      <c r="A453">
        <v>2014</v>
      </c>
      <c r="B453" t="s">
        <v>252</v>
      </c>
      <c r="C453" s="21">
        <v>3.1</v>
      </c>
      <c r="D453" s="21">
        <v>3.5</v>
      </c>
      <c r="E453" s="21">
        <v>1.8</v>
      </c>
      <c r="F453" s="21">
        <v>3.6</v>
      </c>
      <c r="G453" s="21">
        <v>3.6</v>
      </c>
    </row>
    <row r="454" spans="1:7" x14ac:dyDescent="0.3">
      <c r="A454">
        <v>2014</v>
      </c>
      <c r="B454" t="s">
        <v>253</v>
      </c>
      <c r="C454" s="21">
        <v>4.0999999999999996</v>
      </c>
      <c r="D454" s="21">
        <v>4.5999999999999996</v>
      </c>
      <c r="E454" s="21">
        <v>2.9</v>
      </c>
      <c r="F454" s="21">
        <v>4.9000000000000004</v>
      </c>
      <c r="G454" s="21">
        <v>4.0999999999999996</v>
      </c>
    </row>
    <row r="455" spans="1:7" x14ac:dyDescent="0.3">
      <c r="A455">
        <v>2014</v>
      </c>
      <c r="B455" t="s">
        <v>254</v>
      </c>
      <c r="C455" s="21">
        <v>3.8</v>
      </c>
      <c r="D455" s="21">
        <v>3.8</v>
      </c>
      <c r="E455" s="21">
        <v>2.9</v>
      </c>
      <c r="F455" s="21">
        <v>4.3</v>
      </c>
      <c r="G455" s="21">
        <v>4.0999999999999996</v>
      </c>
    </row>
    <row r="456" spans="1:7" x14ac:dyDescent="0.3">
      <c r="A456">
        <v>2014</v>
      </c>
      <c r="B456" t="s">
        <v>255</v>
      </c>
      <c r="C456" s="21">
        <v>3.4</v>
      </c>
      <c r="D456" s="21">
        <v>3.2</v>
      </c>
      <c r="E456" s="21">
        <v>2.8</v>
      </c>
      <c r="F456" s="21">
        <v>4.3</v>
      </c>
      <c r="G456" s="21">
        <v>3.2</v>
      </c>
    </row>
    <row r="457" spans="1:7" x14ac:dyDescent="0.3">
      <c r="A457">
        <v>2014</v>
      </c>
      <c r="B457" t="s">
        <v>256</v>
      </c>
      <c r="C457" s="21">
        <v>5.6</v>
      </c>
      <c r="D457" s="21">
        <v>5.4</v>
      </c>
      <c r="E457" s="21" t="s">
        <v>30</v>
      </c>
      <c r="F457" s="21">
        <v>5.3</v>
      </c>
      <c r="G457" s="21">
        <v>6.2</v>
      </c>
    </row>
    <row r="458" spans="1:7" x14ac:dyDescent="0.3">
      <c r="A458">
        <v>2014</v>
      </c>
      <c r="B458" t="s">
        <v>257</v>
      </c>
      <c r="C458" s="21">
        <v>4.5999999999999996</v>
      </c>
      <c r="D458" s="21">
        <v>4.4000000000000004</v>
      </c>
      <c r="E458" s="21">
        <v>3.8</v>
      </c>
      <c r="F458" s="21">
        <v>5.3</v>
      </c>
      <c r="G458" s="21">
        <v>4.8</v>
      </c>
    </row>
    <row r="459" spans="1:7" x14ac:dyDescent="0.3">
      <c r="A459">
        <v>2014</v>
      </c>
      <c r="B459" t="s">
        <v>258</v>
      </c>
      <c r="C459" s="21">
        <v>3.7</v>
      </c>
      <c r="D459" s="21">
        <v>3.5</v>
      </c>
      <c r="E459" s="21">
        <v>2.6</v>
      </c>
      <c r="F459" s="21">
        <v>4.2</v>
      </c>
      <c r="G459" s="21">
        <v>4.5</v>
      </c>
    </row>
    <row r="460" spans="1:7" x14ac:dyDescent="0.3">
      <c r="A460">
        <v>2014</v>
      </c>
      <c r="B460" t="s">
        <v>259</v>
      </c>
      <c r="C460" s="21">
        <v>5.3</v>
      </c>
      <c r="D460" s="21">
        <v>5.4</v>
      </c>
      <c r="E460" s="21">
        <v>4.2</v>
      </c>
      <c r="F460" s="21">
        <v>6.5</v>
      </c>
      <c r="G460" s="21">
        <v>5.2</v>
      </c>
    </row>
    <row r="461" spans="1:7" x14ac:dyDescent="0.3">
      <c r="A461">
        <v>2014</v>
      </c>
      <c r="B461" t="s">
        <v>260</v>
      </c>
      <c r="C461" s="21">
        <v>3</v>
      </c>
      <c r="D461" s="21">
        <v>3.4</v>
      </c>
      <c r="E461" s="21">
        <v>2.6</v>
      </c>
      <c r="F461" s="21">
        <v>3.4</v>
      </c>
      <c r="G461" s="21">
        <v>3.4</v>
      </c>
    </row>
    <row r="462" spans="1:7" x14ac:dyDescent="0.3">
      <c r="A462">
        <v>2014</v>
      </c>
      <c r="B462" t="s">
        <v>261</v>
      </c>
      <c r="C462" s="21">
        <v>3.4</v>
      </c>
      <c r="D462" s="21">
        <v>3.4</v>
      </c>
      <c r="E462" s="21">
        <v>1.9</v>
      </c>
      <c r="F462" s="21">
        <v>3.6</v>
      </c>
      <c r="G462" s="21">
        <v>4.8</v>
      </c>
    </row>
    <row r="463" spans="1:7" x14ac:dyDescent="0.3">
      <c r="A463">
        <v>2014</v>
      </c>
      <c r="B463" t="s">
        <v>262</v>
      </c>
      <c r="C463" s="21">
        <v>4.4000000000000004</v>
      </c>
      <c r="D463" s="21">
        <v>4.4000000000000004</v>
      </c>
      <c r="E463" s="21" t="s">
        <v>30</v>
      </c>
      <c r="F463" s="21">
        <v>3.6</v>
      </c>
      <c r="G463" s="21">
        <v>5.2</v>
      </c>
    </row>
    <row r="464" spans="1:7" x14ac:dyDescent="0.3">
      <c r="A464">
        <v>2014</v>
      </c>
      <c r="B464" t="s">
        <v>263</v>
      </c>
      <c r="C464" s="21" t="s">
        <v>30</v>
      </c>
      <c r="D464" s="21" t="s">
        <v>30</v>
      </c>
      <c r="E464" s="21" t="s">
        <v>30</v>
      </c>
      <c r="F464" s="21" t="s">
        <v>30</v>
      </c>
      <c r="G464" s="21" t="s">
        <v>30</v>
      </c>
    </row>
    <row r="465" spans="1:7" x14ac:dyDescent="0.3">
      <c r="A465">
        <v>2014</v>
      </c>
      <c r="B465" t="s">
        <v>264</v>
      </c>
      <c r="C465" s="21">
        <v>4</v>
      </c>
      <c r="D465" s="21">
        <v>4</v>
      </c>
      <c r="E465" s="21">
        <v>2.2999999999999998</v>
      </c>
      <c r="F465" s="21">
        <v>5.2</v>
      </c>
      <c r="G465" s="21">
        <v>4.5999999999999996</v>
      </c>
    </row>
    <row r="466" spans="1:7" x14ac:dyDescent="0.3">
      <c r="A466">
        <v>2014</v>
      </c>
      <c r="B466" t="s">
        <v>265</v>
      </c>
      <c r="C466" s="21" t="s">
        <v>30</v>
      </c>
      <c r="D466" s="21" t="s">
        <v>30</v>
      </c>
      <c r="E466" s="21" t="s">
        <v>30</v>
      </c>
      <c r="F466" s="21" t="s">
        <v>30</v>
      </c>
      <c r="G466" s="21" t="s">
        <v>30</v>
      </c>
    </row>
    <row r="467" spans="1:7" x14ac:dyDescent="0.3">
      <c r="A467">
        <v>2014</v>
      </c>
      <c r="B467" t="s">
        <v>266</v>
      </c>
      <c r="C467" s="21" t="s">
        <v>30</v>
      </c>
      <c r="D467" s="21" t="s">
        <v>30</v>
      </c>
      <c r="E467" s="21" t="s">
        <v>30</v>
      </c>
      <c r="F467" s="21" t="s">
        <v>30</v>
      </c>
      <c r="G467" s="21" t="s">
        <v>30</v>
      </c>
    </row>
    <row r="468" spans="1:7" x14ac:dyDescent="0.3">
      <c r="A468">
        <v>2014</v>
      </c>
      <c r="B468" t="s">
        <v>268</v>
      </c>
      <c r="C468" s="21">
        <v>5.0999999999999996</v>
      </c>
      <c r="D468" s="21">
        <v>5.0999999999999996</v>
      </c>
      <c r="E468" s="21">
        <v>3.6</v>
      </c>
      <c r="F468" s="21">
        <v>5.6</v>
      </c>
      <c r="G468" s="21">
        <v>6.1</v>
      </c>
    </row>
    <row r="469" spans="1:7" x14ac:dyDescent="0.3">
      <c r="A469">
        <v>2014</v>
      </c>
      <c r="B469" t="s">
        <v>270</v>
      </c>
      <c r="C469" s="21" t="s">
        <v>30</v>
      </c>
      <c r="D469" s="21" t="s">
        <v>30</v>
      </c>
      <c r="E469" s="21" t="s">
        <v>30</v>
      </c>
      <c r="F469" s="21" t="s">
        <v>30</v>
      </c>
      <c r="G469" s="21" t="s">
        <v>30</v>
      </c>
    </row>
    <row r="470" spans="1:7" x14ac:dyDescent="0.3">
      <c r="A470">
        <v>2014</v>
      </c>
      <c r="B470" t="s">
        <v>271</v>
      </c>
      <c r="C470" s="21">
        <v>5.5</v>
      </c>
      <c r="D470" s="21">
        <v>5.3</v>
      </c>
      <c r="E470" s="21">
        <v>4.8</v>
      </c>
      <c r="F470" s="21">
        <v>5.6</v>
      </c>
      <c r="G470" s="21">
        <v>6.3</v>
      </c>
    </row>
    <row r="471" spans="1:7" x14ac:dyDescent="0.3">
      <c r="A471">
        <v>2014</v>
      </c>
      <c r="B471" t="s">
        <v>272</v>
      </c>
      <c r="C471" s="21">
        <v>3.6</v>
      </c>
      <c r="D471" s="21">
        <v>3.4</v>
      </c>
      <c r="E471" s="21">
        <v>2.6</v>
      </c>
      <c r="F471" s="21">
        <v>3.9</v>
      </c>
      <c r="G471" s="21">
        <v>4.3</v>
      </c>
    </row>
    <row r="472" spans="1:7" x14ac:dyDescent="0.3">
      <c r="A472">
        <v>2014</v>
      </c>
      <c r="B472" t="s">
        <v>273</v>
      </c>
      <c r="C472" s="21">
        <v>3.2</v>
      </c>
      <c r="D472" s="21">
        <v>3</v>
      </c>
      <c r="E472" s="21">
        <v>2</v>
      </c>
      <c r="F472" s="21">
        <v>3.3</v>
      </c>
      <c r="G472" s="21">
        <v>2.8</v>
      </c>
    </row>
    <row r="473" spans="1:7" x14ac:dyDescent="0.3">
      <c r="A473">
        <v>2014</v>
      </c>
      <c r="B473" t="s">
        <v>274</v>
      </c>
      <c r="C473" s="21">
        <v>3.7</v>
      </c>
      <c r="D473" s="21">
        <v>3.6</v>
      </c>
      <c r="E473" s="21">
        <v>3</v>
      </c>
      <c r="F473" s="21">
        <v>2.7</v>
      </c>
      <c r="G473" s="21">
        <v>3.5</v>
      </c>
    </row>
    <row r="474" spans="1:7" x14ac:dyDescent="0.3">
      <c r="A474">
        <v>2014</v>
      </c>
      <c r="B474" t="s">
        <v>275</v>
      </c>
      <c r="C474" s="21">
        <v>3.1</v>
      </c>
      <c r="D474" s="21">
        <v>3.3</v>
      </c>
      <c r="E474" s="21">
        <v>2.2000000000000002</v>
      </c>
      <c r="F474" s="21">
        <v>3.6</v>
      </c>
      <c r="G474" s="21">
        <v>3.3</v>
      </c>
    </row>
    <row r="475" spans="1:7" x14ac:dyDescent="0.3">
      <c r="A475">
        <v>2016</v>
      </c>
      <c r="B475" t="s">
        <v>224</v>
      </c>
      <c r="C475" s="21">
        <v>3.3</v>
      </c>
      <c r="D475" s="21">
        <v>3.2</v>
      </c>
      <c r="E475" s="21">
        <v>3</v>
      </c>
      <c r="F475" s="21">
        <v>3.2</v>
      </c>
      <c r="G475" s="21">
        <v>3.2</v>
      </c>
    </row>
    <row r="476" spans="1:7" x14ac:dyDescent="0.3">
      <c r="A476">
        <v>2016</v>
      </c>
      <c r="B476" t="s">
        <v>225</v>
      </c>
      <c r="C476" s="21" t="s">
        <v>30</v>
      </c>
      <c r="D476" s="21" t="s">
        <v>30</v>
      </c>
      <c r="E476" s="21" t="s">
        <v>30</v>
      </c>
      <c r="F476" s="21" t="s">
        <v>30</v>
      </c>
      <c r="G476" s="21" t="s">
        <v>30</v>
      </c>
    </row>
    <row r="477" spans="1:7" x14ac:dyDescent="0.3">
      <c r="A477">
        <v>2016</v>
      </c>
      <c r="B477" t="s">
        <v>226</v>
      </c>
      <c r="C477" s="21">
        <v>2.4</v>
      </c>
      <c r="D477" s="21">
        <v>2.9</v>
      </c>
      <c r="E477" s="21">
        <v>1.6</v>
      </c>
      <c r="F477" s="21">
        <v>3.7</v>
      </c>
      <c r="G477" s="21">
        <v>3.2</v>
      </c>
    </row>
    <row r="478" spans="1:7" x14ac:dyDescent="0.3">
      <c r="A478">
        <v>2016</v>
      </c>
      <c r="B478" t="s">
        <v>227</v>
      </c>
      <c r="C478" s="21">
        <v>4</v>
      </c>
      <c r="D478" s="21">
        <v>4.0999999999999996</v>
      </c>
      <c r="E478" s="21">
        <v>3.2</v>
      </c>
      <c r="F478" s="21">
        <v>3</v>
      </c>
      <c r="G478" s="21">
        <v>4</v>
      </c>
    </row>
    <row r="479" spans="1:7" x14ac:dyDescent="0.3">
      <c r="A479">
        <v>2016</v>
      </c>
      <c r="B479" t="s">
        <v>228</v>
      </c>
      <c r="C479" s="21" t="s">
        <v>30</v>
      </c>
      <c r="D479" s="21" t="s">
        <v>30</v>
      </c>
      <c r="E479" s="21" t="s">
        <v>30</v>
      </c>
      <c r="F479" s="21" t="s">
        <v>30</v>
      </c>
      <c r="G479" s="21" t="s">
        <v>30</v>
      </c>
    </row>
    <row r="480" spans="1:7" x14ac:dyDescent="0.3">
      <c r="A480">
        <v>2016</v>
      </c>
      <c r="B480" t="s">
        <v>229</v>
      </c>
      <c r="C480" s="21">
        <v>2.2000000000000002</v>
      </c>
      <c r="D480" s="21">
        <v>2.9</v>
      </c>
      <c r="E480" s="21" t="s">
        <v>30</v>
      </c>
      <c r="F480" s="21">
        <v>2.2999999999999998</v>
      </c>
      <c r="G480" s="21">
        <v>2.6</v>
      </c>
    </row>
    <row r="481" spans="1:7" x14ac:dyDescent="0.3">
      <c r="A481">
        <v>2016</v>
      </c>
      <c r="B481" t="s">
        <v>230</v>
      </c>
      <c r="C481" s="21" t="s">
        <v>30</v>
      </c>
      <c r="D481" s="21" t="s">
        <v>30</v>
      </c>
      <c r="E481" s="21" t="s">
        <v>30</v>
      </c>
      <c r="F481" s="21" t="s">
        <v>30</v>
      </c>
      <c r="G481" s="21" t="s">
        <v>30</v>
      </c>
    </row>
    <row r="482" spans="1:7" x14ac:dyDescent="0.3">
      <c r="A482">
        <v>2016</v>
      </c>
      <c r="B482" t="s">
        <v>231</v>
      </c>
      <c r="C482" s="21">
        <v>4</v>
      </c>
      <c r="D482" s="21">
        <v>4.4000000000000004</v>
      </c>
      <c r="E482" s="21">
        <v>3.3</v>
      </c>
      <c r="F482" s="21">
        <v>4.2</v>
      </c>
      <c r="G482" s="21">
        <v>4.2</v>
      </c>
    </row>
    <row r="483" spans="1:7" x14ac:dyDescent="0.3">
      <c r="A483">
        <v>2016</v>
      </c>
      <c r="B483" t="s">
        <v>232</v>
      </c>
      <c r="C483" s="21" t="s">
        <v>30</v>
      </c>
      <c r="D483" s="21" t="s">
        <v>30</v>
      </c>
      <c r="E483" s="21" t="s">
        <v>30</v>
      </c>
      <c r="F483" s="21" t="s">
        <v>30</v>
      </c>
      <c r="G483" s="21" t="s">
        <v>30</v>
      </c>
    </row>
    <row r="484" spans="1:7" x14ac:dyDescent="0.3">
      <c r="A484">
        <v>2016</v>
      </c>
      <c r="B484" t="s">
        <v>233</v>
      </c>
      <c r="C484" s="21">
        <v>3.8</v>
      </c>
      <c r="D484" s="21">
        <v>4.3</v>
      </c>
      <c r="E484" s="21" t="s">
        <v>30</v>
      </c>
      <c r="F484" s="21">
        <v>3.1</v>
      </c>
      <c r="G484" s="21">
        <v>4.0999999999999996</v>
      </c>
    </row>
    <row r="485" spans="1:7" x14ac:dyDescent="0.3">
      <c r="A485">
        <v>2016</v>
      </c>
      <c r="B485" t="s">
        <v>234</v>
      </c>
      <c r="C485" s="21" t="s">
        <v>30</v>
      </c>
      <c r="D485" s="21" t="s">
        <v>30</v>
      </c>
      <c r="E485" s="21" t="s">
        <v>30</v>
      </c>
      <c r="F485" s="21" t="s">
        <v>30</v>
      </c>
      <c r="G485" s="21" t="s">
        <v>30</v>
      </c>
    </row>
    <row r="486" spans="1:7" x14ac:dyDescent="0.3">
      <c r="A486">
        <v>2016</v>
      </c>
      <c r="B486" t="s">
        <v>235</v>
      </c>
      <c r="C486" s="21" t="s">
        <v>30</v>
      </c>
      <c r="D486" s="21" t="s">
        <v>30</v>
      </c>
      <c r="E486" s="21" t="s">
        <v>30</v>
      </c>
      <c r="F486" s="21" t="s">
        <v>30</v>
      </c>
      <c r="G486" s="21" t="s">
        <v>30</v>
      </c>
    </row>
    <row r="487" spans="1:7" x14ac:dyDescent="0.3">
      <c r="A487">
        <v>2016</v>
      </c>
      <c r="B487" t="s">
        <v>239</v>
      </c>
      <c r="C487" s="21">
        <v>5.0999999999999996</v>
      </c>
      <c r="D487" s="21">
        <v>5.4</v>
      </c>
      <c r="E487" s="21">
        <v>4.3</v>
      </c>
      <c r="F487" s="21">
        <v>5.0999999999999996</v>
      </c>
      <c r="G487" s="21">
        <v>6.2</v>
      </c>
    </row>
    <row r="488" spans="1:7" x14ac:dyDescent="0.3">
      <c r="A488">
        <v>2016</v>
      </c>
      <c r="B488" t="s">
        <v>241</v>
      </c>
      <c r="C488" s="21" t="s">
        <v>30</v>
      </c>
      <c r="D488" s="21" t="s">
        <v>30</v>
      </c>
      <c r="E488" s="21" t="s">
        <v>30</v>
      </c>
      <c r="F488" s="21" t="s">
        <v>30</v>
      </c>
      <c r="G488" s="21" t="s">
        <v>30</v>
      </c>
    </row>
    <row r="489" spans="1:7" x14ac:dyDescent="0.3">
      <c r="A489">
        <v>2016</v>
      </c>
      <c r="B489" t="s">
        <v>429</v>
      </c>
      <c r="C489" s="21">
        <v>4.5999999999999996</v>
      </c>
      <c r="D489" s="21">
        <v>4.7</v>
      </c>
      <c r="E489" s="21">
        <v>2.2999999999999998</v>
      </c>
      <c r="F489" s="21">
        <v>4.9000000000000004</v>
      </c>
      <c r="G489" s="21">
        <v>6.4</v>
      </c>
    </row>
    <row r="490" spans="1:7" x14ac:dyDescent="0.3">
      <c r="A490">
        <v>2016</v>
      </c>
      <c r="B490" t="s">
        <v>242</v>
      </c>
      <c r="C490" s="21" t="s">
        <v>30</v>
      </c>
      <c r="D490" s="21" t="s">
        <v>30</v>
      </c>
      <c r="E490" s="21" t="s">
        <v>30</v>
      </c>
      <c r="F490" s="21" t="s">
        <v>30</v>
      </c>
      <c r="G490" s="21" t="s">
        <v>30</v>
      </c>
    </row>
    <row r="491" spans="1:7" x14ac:dyDescent="0.3">
      <c r="A491">
        <v>2016</v>
      </c>
      <c r="B491" t="s">
        <v>243</v>
      </c>
      <c r="C491" s="21">
        <v>5.6</v>
      </c>
      <c r="D491" s="21">
        <v>5.6</v>
      </c>
      <c r="E491" s="21" t="s">
        <v>30</v>
      </c>
      <c r="F491" s="21">
        <v>5.2</v>
      </c>
      <c r="G491" s="21">
        <v>5.9</v>
      </c>
    </row>
    <row r="492" spans="1:7" x14ac:dyDescent="0.3">
      <c r="A492">
        <v>2016</v>
      </c>
      <c r="B492" t="s">
        <v>250</v>
      </c>
      <c r="C492" s="21">
        <v>4.5</v>
      </c>
      <c r="D492" s="21">
        <v>4.2</v>
      </c>
      <c r="E492" s="21">
        <v>2.4</v>
      </c>
      <c r="F492" s="21">
        <v>5.3</v>
      </c>
      <c r="G492" s="21">
        <v>5.9</v>
      </c>
    </row>
    <row r="493" spans="1:7" x14ac:dyDescent="0.3">
      <c r="A493">
        <v>2016</v>
      </c>
      <c r="B493" t="s">
        <v>244</v>
      </c>
      <c r="C493" s="21" t="s">
        <v>30</v>
      </c>
      <c r="D493" s="21" t="s">
        <v>30</v>
      </c>
      <c r="E493" s="21" t="s">
        <v>30</v>
      </c>
      <c r="F493" s="21" t="s">
        <v>30</v>
      </c>
      <c r="G493" s="21" t="s">
        <v>30</v>
      </c>
    </row>
    <row r="494" spans="1:7" x14ac:dyDescent="0.3">
      <c r="A494">
        <v>2016</v>
      </c>
      <c r="B494" t="s">
        <v>245</v>
      </c>
      <c r="C494" s="21" t="s">
        <v>30</v>
      </c>
      <c r="D494" s="21" t="s">
        <v>30</v>
      </c>
      <c r="E494" s="21" t="s">
        <v>30</v>
      </c>
      <c r="F494" s="21" t="s">
        <v>30</v>
      </c>
      <c r="G494" s="21" t="s">
        <v>30</v>
      </c>
    </row>
    <row r="495" spans="1:7" x14ac:dyDescent="0.3">
      <c r="A495">
        <v>2016</v>
      </c>
      <c r="B495" t="s">
        <v>246</v>
      </c>
      <c r="C495" s="21">
        <v>4.5999999999999996</v>
      </c>
      <c r="D495" s="21">
        <v>4.5</v>
      </c>
      <c r="E495" s="21">
        <v>3.2</v>
      </c>
      <c r="F495" s="21">
        <v>4.5999999999999996</v>
      </c>
      <c r="G495" s="21">
        <v>5.9</v>
      </c>
    </row>
    <row r="496" spans="1:7" x14ac:dyDescent="0.3">
      <c r="A496">
        <v>2016</v>
      </c>
      <c r="B496" t="s">
        <v>247</v>
      </c>
      <c r="C496" s="21">
        <v>3.4</v>
      </c>
      <c r="D496" s="21">
        <v>3.2</v>
      </c>
      <c r="E496" s="21">
        <v>2.6</v>
      </c>
      <c r="F496" s="21" t="s">
        <v>30</v>
      </c>
      <c r="G496" s="21">
        <v>4.4000000000000004</v>
      </c>
    </row>
    <row r="497" spans="1:7" x14ac:dyDescent="0.3">
      <c r="A497">
        <v>2016</v>
      </c>
      <c r="B497" t="s">
        <v>251</v>
      </c>
      <c r="C497" s="21" t="s">
        <v>30</v>
      </c>
      <c r="D497" s="21" t="s">
        <v>30</v>
      </c>
      <c r="E497" s="21" t="s">
        <v>30</v>
      </c>
      <c r="F497" s="21" t="s">
        <v>30</v>
      </c>
      <c r="G497" s="21" t="s">
        <v>30</v>
      </c>
    </row>
    <row r="498" spans="1:7" x14ac:dyDescent="0.3">
      <c r="A498">
        <v>2016</v>
      </c>
      <c r="B498" t="s">
        <v>248</v>
      </c>
      <c r="C498" s="21" t="s">
        <v>30</v>
      </c>
      <c r="D498" s="21" t="s">
        <v>30</v>
      </c>
      <c r="E498" s="21" t="s">
        <v>30</v>
      </c>
      <c r="F498" s="21" t="s">
        <v>30</v>
      </c>
      <c r="G498" s="21" t="s">
        <v>30</v>
      </c>
    </row>
    <row r="499" spans="1:7" x14ac:dyDescent="0.3">
      <c r="A499">
        <v>2016</v>
      </c>
      <c r="B499" t="s">
        <v>252</v>
      </c>
      <c r="C499" s="21">
        <v>3.4</v>
      </c>
      <c r="D499" s="21">
        <v>3.5</v>
      </c>
      <c r="E499" s="21">
        <v>2.1</v>
      </c>
      <c r="F499" s="21">
        <v>3.6</v>
      </c>
      <c r="G499" s="21">
        <v>4.2</v>
      </c>
    </row>
    <row r="500" spans="1:7" x14ac:dyDescent="0.3">
      <c r="A500">
        <v>2016</v>
      </c>
      <c r="B500" t="s">
        <v>253</v>
      </c>
      <c r="C500" s="21">
        <v>4.4000000000000004</v>
      </c>
      <c r="D500" s="21">
        <v>4.5999999999999996</v>
      </c>
      <c r="E500" s="21">
        <v>3.2</v>
      </c>
      <c r="F500" s="21">
        <v>4.9000000000000004</v>
      </c>
      <c r="G500" s="21">
        <v>4.7</v>
      </c>
    </row>
    <row r="501" spans="1:7" x14ac:dyDescent="0.3">
      <c r="A501">
        <v>2016</v>
      </c>
      <c r="B501" t="s">
        <v>254</v>
      </c>
      <c r="C501" s="21">
        <v>4</v>
      </c>
      <c r="D501" s="21">
        <v>4.0999999999999996</v>
      </c>
      <c r="E501" s="21">
        <v>3.0433189936593452</v>
      </c>
      <c r="F501" s="21">
        <v>4.4000000000000004</v>
      </c>
      <c r="G501" s="21">
        <v>4.3</v>
      </c>
    </row>
    <row r="502" spans="1:7" x14ac:dyDescent="0.3">
      <c r="A502">
        <v>2016</v>
      </c>
      <c r="B502" t="s">
        <v>255</v>
      </c>
      <c r="C502" s="21">
        <v>3.6</v>
      </c>
      <c r="D502" s="21">
        <v>3.4</v>
      </c>
      <c r="E502" s="21">
        <v>2.9</v>
      </c>
      <c r="F502" s="21">
        <v>4.5999999999999996</v>
      </c>
      <c r="G502" s="21">
        <v>3.5</v>
      </c>
    </row>
    <row r="503" spans="1:7" x14ac:dyDescent="0.3">
      <c r="A503">
        <v>2016</v>
      </c>
      <c r="B503" t="s">
        <v>256</v>
      </c>
      <c r="C503" s="21">
        <v>5.7</v>
      </c>
      <c r="D503" s="21">
        <v>5.5</v>
      </c>
      <c r="E503" s="21" t="s">
        <v>30</v>
      </c>
      <c r="F503" s="21">
        <v>5.4</v>
      </c>
      <c r="G503" s="21">
        <v>6.1</v>
      </c>
    </row>
    <row r="504" spans="1:7" x14ac:dyDescent="0.3">
      <c r="A504">
        <v>2016</v>
      </c>
      <c r="B504" t="s">
        <v>257</v>
      </c>
      <c r="C504" s="21">
        <v>4.5</v>
      </c>
      <c r="D504" s="21">
        <v>4.5999999999999996</v>
      </c>
      <c r="E504" s="21">
        <v>3.1</v>
      </c>
      <c r="F504" s="21">
        <v>5.5</v>
      </c>
      <c r="G504" s="21">
        <v>4.8</v>
      </c>
    </row>
    <row r="505" spans="1:7" x14ac:dyDescent="0.3">
      <c r="A505">
        <v>2016</v>
      </c>
      <c r="B505" t="s">
        <v>258</v>
      </c>
      <c r="C505" s="21">
        <v>4.0999999999999996</v>
      </c>
      <c r="D505" s="21">
        <v>3.5</v>
      </c>
      <c r="E505" s="21">
        <v>3</v>
      </c>
      <c r="F505" s="21">
        <v>5.0999999999999996</v>
      </c>
      <c r="G505" s="21">
        <v>4.7</v>
      </c>
    </row>
    <row r="506" spans="1:7" x14ac:dyDescent="0.3">
      <c r="A506">
        <v>2016</v>
      </c>
      <c r="B506" t="s">
        <v>259</v>
      </c>
      <c r="C506" s="21">
        <v>5.3</v>
      </c>
      <c r="D506" s="21">
        <v>5.6</v>
      </c>
      <c r="E506" s="21">
        <v>4.3</v>
      </c>
      <c r="F506" s="21">
        <v>6.6</v>
      </c>
      <c r="G506" s="21">
        <v>4.5999999999999996</v>
      </c>
    </row>
    <row r="507" spans="1:7" x14ac:dyDescent="0.3">
      <c r="A507">
        <v>2016</v>
      </c>
      <c r="B507" t="s">
        <v>260</v>
      </c>
      <c r="C507" s="21">
        <v>3.4</v>
      </c>
      <c r="D507" s="21">
        <v>3.4</v>
      </c>
      <c r="E507" s="21">
        <v>3.3</v>
      </c>
      <c r="F507" s="21">
        <v>3.5</v>
      </c>
      <c r="G507" s="21">
        <v>3.5</v>
      </c>
    </row>
    <row r="508" spans="1:7" x14ac:dyDescent="0.3">
      <c r="A508">
        <v>2016</v>
      </c>
      <c r="B508" t="s">
        <v>261</v>
      </c>
      <c r="C508" s="21">
        <v>3.7</v>
      </c>
      <c r="D508" s="21">
        <v>3.2</v>
      </c>
      <c r="E508" s="21">
        <v>2.1</v>
      </c>
      <c r="F508" s="21">
        <v>4.2</v>
      </c>
      <c r="G508" s="21">
        <v>5.2</v>
      </c>
    </row>
    <row r="509" spans="1:7" x14ac:dyDescent="0.3">
      <c r="A509">
        <v>2016</v>
      </c>
      <c r="B509" t="s">
        <v>262</v>
      </c>
      <c r="C509" s="21">
        <v>4.5999999999999996</v>
      </c>
      <c r="D509" s="21">
        <v>4.3</v>
      </c>
      <c r="E509" s="21" t="s">
        <v>30</v>
      </c>
      <c r="F509" s="21">
        <v>4.3</v>
      </c>
      <c r="G509" s="21">
        <v>5.0999999999999996</v>
      </c>
    </row>
    <row r="510" spans="1:7" x14ac:dyDescent="0.3">
      <c r="A510">
        <v>2016</v>
      </c>
      <c r="B510" t="s">
        <v>263</v>
      </c>
      <c r="C510" s="21" t="s">
        <v>30</v>
      </c>
      <c r="D510" s="21" t="s">
        <v>30</v>
      </c>
      <c r="E510" s="21" t="s">
        <v>30</v>
      </c>
      <c r="F510" s="21" t="s">
        <v>30</v>
      </c>
      <c r="G510" s="21" t="s">
        <v>30</v>
      </c>
    </row>
    <row r="511" spans="1:7" x14ac:dyDescent="0.3">
      <c r="A511">
        <v>2016</v>
      </c>
      <c r="B511" t="s">
        <v>264</v>
      </c>
      <c r="C511" s="21">
        <v>4.3</v>
      </c>
      <c r="D511" s="21">
        <v>4.2</v>
      </c>
      <c r="E511" s="21">
        <v>2.6</v>
      </c>
      <c r="F511" s="21">
        <v>5.3</v>
      </c>
      <c r="G511" s="21">
        <v>4.9000000000000004</v>
      </c>
    </row>
    <row r="512" spans="1:7" x14ac:dyDescent="0.3">
      <c r="A512">
        <v>2016</v>
      </c>
      <c r="B512" t="s">
        <v>265</v>
      </c>
      <c r="C512" s="21" t="s">
        <v>30</v>
      </c>
      <c r="D512" s="21" t="s">
        <v>30</v>
      </c>
      <c r="E512" s="21" t="s">
        <v>30</v>
      </c>
      <c r="F512" s="21" t="s">
        <v>30</v>
      </c>
      <c r="G512" s="21" t="s">
        <v>30</v>
      </c>
    </row>
    <row r="513" spans="1:7" x14ac:dyDescent="0.3">
      <c r="A513">
        <v>2016</v>
      </c>
      <c r="B513" t="s">
        <v>266</v>
      </c>
      <c r="C513" s="21" t="s">
        <v>30</v>
      </c>
      <c r="D513" s="21" t="s">
        <v>30</v>
      </c>
      <c r="E513" s="21" t="s">
        <v>30</v>
      </c>
      <c r="F513" s="21" t="s">
        <v>30</v>
      </c>
      <c r="G513" s="21" t="s">
        <v>30</v>
      </c>
    </row>
    <row r="514" spans="1:7" x14ac:dyDescent="0.3">
      <c r="A514">
        <v>2016</v>
      </c>
      <c r="B514" t="s">
        <v>268</v>
      </c>
      <c r="C514" s="21">
        <v>5.2</v>
      </c>
      <c r="D514" s="21">
        <v>5.2</v>
      </c>
      <c r="E514" s="21">
        <v>3.6</v>
      </c>
      <c r="F514" s="21">
        <v>5.8</v>
      </c>
      <c r="G514" s="21">
        <v>6.1</v>
      </c>
    </row>
    <row r="515" spans="1:7" x14ac:dyDescent="0.3">
      <c r="A515">
        <v>2016</v>
      </c>
      <c r="B515" t="s">
        <v>270</v>
      </c>
      <c r="C515" s="21" t="s">
        <v>30</v>
      </c>
      <c r="D515" s="21" t="s">
        <v>30</v>
      </c>
      <c r="E515" s="21" t="s">
        <v>30</v>
      </c>
      <c r="F515" s="21" t="s">
        <v>30</v>
      </c>
      <c r="G515" s="21" t="s">
        <v>30</v>
      </c>
    </row>
    <row r="516" spans="1:7" x14ac:dyDescent="0.3">
      <c r="A516">
        <v>2016</v>
      </c>
      <c r="B516" t="s">
        <v>271</v>
      </c>
      <c r="C516" s="21">
        <v>5.6</v>
      </c>
      <c r="D516" s="21">
        <v>5.6</v>
      </c>
      <c r="E516" s="21">
        <v>4.9000000000000004</v>
      </c>
      <c r="F516" s="21">
        <v>5.8</v>
      </c>
      <c r="G516" s="21">
        <v>6</v>
      </c>
    </row>
    <row r="517" spans="1:7" x14ac:dyDescent="0.3">
      <c r="A517">
        <v>2016</v>
      </c>
      <c r="B517" t="s">
        <v>272</v>
      </c>
      <c r="C517" s="21">
        <v>3.6</v>
      </c>
      <c r="D517" s="21">
        <v>3.3</v>
      </c>
      <c r="E517" s="21">
        <v>2.7</v>
      </c>
      <c r="F517" s="21">
        <v>3.9</v>
      </c>
      <c r="G517" s="21">
        <v>4.3</v>
      </c>
    </row>
    <row r="518" spans="1:7" x14ac:dyDescent="0.3">
      <c r="A518">
        <v>2016</v>
      </c>
      <c r="B518" t="s">
        <v>273</v>
      </c>
      <c r="C518" s="21">
        <v>3.5</v>
      </c>
      <c r="D518" s="21">
        <v>3.4</v>
      </c>
      <c r="E518" s="21">
        <v>2.5</v>
      </c>
      <c r="F518" s="21">
        <v>3.4</v>
      </c>
      <c r="G518" s="21">
        <v>3.2</v>
      </c>
    </row>
    <row r="519" spans="1:7" x14ac:dyDescent="0.3">
      <c r="A519">
        <v>2016</v>
      </c>
      <c r="B519" t="s">
        <v>274</v>
      </c>
      <c r="C519" s="21">
        <v>3.3</v>
      </c>
      <c r="D519" s="21">
        <v>3.5</v>
      </c>
      <c r="E519" s="21">
        <v>2.6</v>
      </c>
      <c r="F519" s="21">
        <v>2.2000000000000002</v>
      </c>
      <c r="G519" s="21">
        <v>3.2</v>
      </c>
    </row>
    <row r="520" spans="1:7" x14ac:dyDescent="0.3">
      <c r="A520">
        <v>2016</v>
      </c>
      <c r="B520" t="s">
        <v>275</v>
      </c>
      <c r="C520" s="21">
        <v>3.1</v>
      </c>
      <c r="D520" s="21">
        <v>3.2</v>
      </c>
      <c r="E520" s="21">
        <v>2.2999999999999998</v>
      </c>
      <c r="F520" s="21">
        <v>3.2</v>
      </c>
      <c r="G520" s="21">
        <v>3.6</v>
      </c>
    </row>
    <row r="521" spans="1:7" x14ac:dyDescent="0.3">
      <c r="A521">
        <v>2018</v>
      </c>
      <c r="B521" t="s">
        <v>224</v>
      </c>
      <c r="C521" s="21">
        <v>3.4</v>
      </c>
      <c r="D521" s="21">
        <v>3.4</v>
      </c>
      <c r="E521" s="21">
        <v>3.6</v>
      </c>
      <c r="F521" s="21">
        <v>3.6</v>
      </c>
      <c r="G521" s="21">
        <v>3.1</v>
      </c>
    </row>
    <row r="522" spans="1:7" x14ac:dyDescent="0.3">
      <c r="A522">
        <v>2018</v>
      </c>
      <c r="B522" t="s">
        <v>225</v>
      </c>
      <c r="C522" s="21" t="s">
        <v>30</v>
      </c>
      <c r="D522" s="21" t="s">
        <v>30</v>
      </c>
      <c r="E522" s="21" t="s">
        <v>30</v>
      </c>
      <c r="F522" s="21" t="s">
        <v>30</v>
      </c>
      <c r="G522" s="21" t="s">
        <v>30</v>
      </c>
    </row>
    <row r="523" spans="1:7" x14ac:dyDescent="0.3">
      <c r="A523">
        <v>2018</v>
      </c>
      <c r="B523" t="s">
        <v>226</v>
      </c>
      <c r="C523" s="21">
        <v>2.5</v>
      </c>
      <c r="D523" s="21">
        <v>2.9</v>
      </c>
      <c r="E523" s="21">
        <v>1.5</v>
      </c>
      <c r="F523" s="21">
        <v>3.4</v>
      </c>
      <c r="G523" s="21">
        <v>3.3</v>
      </c>
    </row>
    <row r="524" spans="1:7" x14ac:dyDescent="0.3">
      <c r="A524">
        <v>2018</v>
      </c>
      <c r="B524" t="s">
        <v>227</v>
      </c>
      <c r="C524" s="21">
        <v>4.2</v>
      </c>
      <c r="D524" s="21">
        <v>4.3</v>
      </c>
      <c r="E524" s="21">
        <v>3.6</v>
      </c>
      <c r="F524" s="21">
        <v>3.5</v>
      </c>
      <c r="G524" s="21">
        <v>4.2</v>
      </c>
    </row>
    <row r="525" spans="1:7" x14ac:dyDescent="0.3">
      <c r="A525">
        <v>2018</v>
      </c>
      <c r="B525" t="s">
        <v>228</v>
      </c>
      <c r="C525" s="21" t="s">
        <v>30</v>
      </c>
      <c r="D525" s="21" t="s">
        <v>30</v>
      </c>
      <c r="E525" s="21" t="s">
        <v>30</v>
      </c>
      <c r="F525" s="21" t="s">
        <v>30</v>
      </c>
      <c r="G525" s="21" t="s">
        <v>30</v>
      </c>
    </row>
    <row r="526" spans="1:7" x14ac:dyDescent="0.3">
      <c r="A526">
        <v>2018</v>
      </c>
      <c r="B526" t="s">
        <v>229</v>
      </c>
      <c r="C526" s="21">
        <v>2.2999999999999998</v>
      </c>
      <c r="D526" s="21">
        <v>2.8</v>
      </c>
      <c r="E526" s="21" t="s">
        <v>30</v>
      </c>
      <c r="F526" s="21">
        <v>2.6</v>
      </c>
      <c r="G526" s="21">
        <v>2.8</v>
      </c>
    </row>
    <row r="527" spans="1:7" x14ac:dyDescent="0.3">
      <c r="A527">
        <v>2018</v>
      </c>
      <c r="B527" t="s">
        <v>230</v>
      </c>
      <c r="C527" s="21" t="s">
        <v>30</v>
      </c>
      <c r="D527" s="21" t="s">
        <v>30</v>
      </c>
      <c r="E527" s="21" t="s">
        <v>30</v>
      </c>
      <c r="F527" s="21" t="s">
        <v>30</v>
      </c>
      <c r="G527" s="21" t="s">
        <v>30</v>
      </c>
    </row>
    <row r="528" spans="1:7" x14ac:dyDescent="0.3">
      <c r="A528">
        <v>2018</v>
      </c>
      <c r="B528" t="s">
        <v>231</v>
      </c>
      <c r="C528" s="21">
        <v>3.8</v>
      </c>
      <c r="D528" s="21">
        <v>4.5999999999999996</v>
      </c>
      <c r="E528" s="21">
        <v>3.4</v>
      </c>
      <c r="F528" s="21">
        <v>4.3</v>
      </c>
      <c r="G528" s="21">
        <v>4.3</v>
      </c>
    </row>
    <row r="529" spans="1:7" x14ac:dyDescent="0.3">
      <c r="A529">
        <v>2018</v>
      </c>
      <c r="B529" t="s">
        <v>232</v>
      </c>
      <c r="C529" s="21" t="s">
        <v>30</v>
      </c>
      <c r="D529" s="21" t="s">
        <v>30</v>
      </c>
      <c r="E529" s="21" t="s">
        <v>30</v>
      </c>
      <c r="F529" s="21" t="s">
        <v>30</v>
      </c>
      <c r="G529" s="21" t="s">
        <v>30</v>
      </c>
    </row>
    <row r="530" spans="1:7" x14ac:dyDescent="0.3">
      <c r="A530">
        <v>2018</v>
      </c>
      <c r="B530" t="s">
        <v>233</v>
      </c>
      <c r="C530" s="21">
        <v>3.6</v>
      </c>
      <c r="D530" s="21">
        <v>4.2</v>
      </c>
      <c r="E530" s="21" t="s">
        <v>30</v>
      </c>
      <c r="F530" s="21">
        <v>3.6</v>
      </c>
      <c r="G530" s="21">
        <v>4.3</v>
      </c>
    </row>
    <row r="531" spans="1:7" x14ac:dyDescent="0.3">
      <c r="A531">
        <v>2018</v>
      </c>
      <c r="B531" t="s">
        <v>234</v>
      </c>
      <c r="C531" s="21" t="s">
        <v>30</v>
      </c>
      <c r="D531" s="21" t="s">
        <v>30</v>
      </c>
      <c r="E531" s="21" t="s">
        <v>30</v>
      </c>
      <c r="F531" s="21" t="s">
        <v>30</v>
      </c>
      <c r="G531" s="21" t="s">
        <v>30</v>
      </c>
    </row>
    <row r="532" spans="1:7" x14ac:dyDescent="0.3">
      <c r="A532">
        <v>2018</v>
      </c>
      <c r="B532" t="s">
        <v>235</v>
      </c>
      <c r="C532" s="21" t="s">
        <v>30</v>
      </c>
      <c r="D532" s="21" t="s">
        <v>30</v>
      </c>
      <c r="E532" s="21" t="s">
        <v>30</v>
      </c>
      <c r="F532" s="21" t="s">
        <v>30</v>
      </c>
      <c r="G532" s="21" t="s">
        <v>30</v>
      </c>
    </row>
    <row r="533" spans="1:7" x14ac:dyDescent="0.3">
      <c r="A533">
        <v>2018</v>
      </c>
      <c r="B533" t="s">
        <v>239</v>
      </c>
      <c r="C533" s="21">
        <v>5.3</v>
      </c>
      <c r="D533" s="21">
        <v>5.5</v>
      </c>
      <c r="E533" s="21">
        <v>4.5999999999999996</v>
      </c>
      <c r="F533" s="21">
        <v>5.0999999999999996</v>
      </c>
      <c r="G533" s="21">
        <v>6.3</v>
      </c>
    </row>
    <row r="534" spans="1:7" x14ac:dyDescent="0.3">
      <c r="A534">
        <v>2018</v>
      </c>
      <c r="B534" t="s">
        <v>241</v>
      </c>
      <c r="C534" s="21" t="s">
        <v>30</v>
      </c>
      <c r="D534" s="21" t="s">
        <v>30</v>
      </c>
      <c r="E534" s="21" t="s">
        <v>30</v>
      </c>
      <c r="F534" s="21" t="s">
        <v>30</v>
      </c>
      <c r="G534" s="21" t="s">
        <v>30</v>
      </c>
    </row>
    <row r="535" spans="1:7" x14ac:dyDescent="0.3">
      <c r="A535">
        <v>2018</v>
      </c>
      <c r="B535" t="s">
        <v>429</v>
      </c>
      <c r="C535" s="21">
        <v>4.8</v>
      </c>
      <c r="D535" s="21">
        <v>4.9000000000000004</v>
      </c>
      <c r="E535" s="21">
        <v>2.9</v>
      </c>
      <c r="F535" s="21">
        <v>4.9000000000000004</v>
      </c>
      <c r="G535" s="21">
        <v>6</v>
      </c>
    </row>
    <row r="536" spans="1:7" x14ac:dyDescent="0.3">
      <c r="A536">
        <v>2018</v>
      </c>
      <c r="B536" t="s">
        <v>242</v>
      </c>
      <c r="C536" s="21" t="s">
        <v>30</v>
      </c>
      <c r="D536" s="21" t="s">
        <v>30</v>
      </c>
      <c r="E536" s="21" t="s">
        <v>30</v>
      </c>
      <c r="F536" s="21" t="s">
        <v>30</v>
      </c>
      <c r="G536" s="21" t="s">
        <v>30</v>
      </c>
    </row>
    <row r="537" spans="1:7" x14ac:dyDescent="0.3">
      <c r="A537">
        <v>2018</v>
      </c>
      <c r="B537" t="s">
        <v>243</v>
      </c>
      <c r="C537" s="21">
        <v>5.3</v>
      </c>
      <c r="D537" s="21">
        <v>5.2</v>
      </c>
      <c r="E537" s="21" t="s">
        <v>30</v>
      </c>
      <c r="F537" s="21">
        <v>5.3</v>
      </c>
      <c r="G537" s="21">
        <v>5.9</v>
      </c>
    </row>
    <row r="538" spans="1:7" x14ac:dyDescent="0.3">
      <c r="A538">
        <v>2018</v>
      </c>
      <c r="B538" t="s">
        <v>250</v>
      </c>
      <c r="C538" s="21">
        <v>4.9000000000000004</v>
      </c>
      <c r="D538" s="21">
        <v>4.3</v>
      </c>
      <c r="E538" s="21">
        <v>2.6</v>
      </c>
      <c r="F538" s="21">
        <v>5.4</v>
      </c>
      <c r="G538" s="21">
        <v>6.1</v>
      </c>
    </row>
    <row r="539" spans="1:7" x14ac:dyDescent="0.3">
      <c r="A539">
        <v>2018</v>
      </c>
      <c r="B539" t="s">
        <v>244</v>
      </c>
      <c r="C539" s="21" t="s">
        <v>30</v>
      </c>
      <c r="D539" s="21" t="s">
        <v>30</v>
      </c>
      <c r="E539" s="21" t="s">
        <v>30</v>
      </c>
      <c r="F539" s="21" t="s">
        <v>30</v>
      </c>
      <c r="G539" s="21" t="s">
        <v>30</v>
      </c>
    </row>
    <row r="540" spans="1:7" x14ac:dyDescent="0.3">
      <c r="A540">
        <v>2018</v>
      </c>
      <c r="B540" t="s">
        <v>245</v>
      </c>
      <c r="C540" s="21" t="s">
        <v>30</v>
      </c>
      <c r="D540" s="21" t="s">
        <v>30</v>
      </c>
      <c r="E540" s="21" t="s">
        <v>30</v>
      </c>
      <c r="F540" s="21" t="s">
        <v>30</v>
      </c>
      <c r="G540" s="21" t="s">
        <v>30</v>
      </c>
    </row>
    <row r="541" spans="1:7" x14ac:dyDescent="0.3">
      <c r="A541">
        <v>2018</v>
      </c>
      <c r="B541" t="s">
        <v>246</v>
      </c>
      <c r="C541" s="21">
        <v>4.9000000000000004</v>
      </c>
      <c r="D541" s="21">
        <v>4.5999999999999996</v>
      </c>
      <c r="E541" s="21">
        <v>3.5</v>
      </c>
      <c r="F541" s="21">
        <v>4.9000000000000004</v>
      </c>
      <c r="G541" s="21">
        <v>6</v>
      </c>
    </row>
    <row r="542" spans="1:7" x14ac:dyDescent="0.3">
      <c r="A542">
        <v>2018</v>
      </c>
      <c r="B542" t="s">
        <v>247</v>
      </c>
      <c r="C542" s="21">
        <v>3.5</v>
      </c>
      <c r="D542" s="21">
        <v>3.5</v>
      </c>
      <c r="E542" s="21">
        <v>2.9</v>
      </c>
      <c r="F542" s="21" t="s">
        <v>30</v>
      </c>
      <c r="G542" s="21">
        <v>4.3</v>
      </c>
    </row>
    <row r="543" spans="1:7" x14ac:dyDescent="0.3">
      <c r="A543">
        <v>2018</v>
      </c>
      <c r="B543" t="s">
        <v>251</v>
      </c>
      <c r="C543" s="21" t="s">
        <v>30</v>
      </c>
      <c r="D543" s="21" t="s">
        <v>30</v>
      </c>
      <c r="E543" s="21" t="s">
        <v>30</v>
      </c>
      <c r="F543" s="21" t="s">
        <v>30</v>
      </c>
      <c r="G543" s="21" t="s">
        <v>30</v>
      </c>
    </row>
    <row r="544" spans="1:7" x14ac:dyDescent="0.3">
      <c r="A544">
        <v>2018</v>
      </c>
      <c r="B544" t="s">
        <v>248</v>
      </c>
      <c r="C544" s="21" t="s">
        <v>30</v>
      </c>
      <c r="D544" s="21" t="s">
        <v>30</v>
      </c>
      <c r="E544" s="21" t="s">
        <v>30</v>
      </c>
      <c r="F544" s="21" t="s">
        <v>30</v>
      </c>
      <c r="G544" s="21" t="s">
        <v>30</v>
      </c>
    </row>
    <row r="545" spans="1:7" x14ac:dyDescent="0.3">
      <c r="A545">
        <v>2018</v>
      </c>
      <c r="B545" t="s">
        <v>252</v>
      </c>
      <c r="C545" s="21">
        <v>3.5</v>
      </c>
      <c r="D545" s="21">
        <v>3.6</v>
      </c>
      <c r="E545" s="21">
        <v>2.6</v>
      </c>
      <c r="F545" s="21">
        <v>3.9</v>
      </c>
      <c r="G545" s="21">
        <v>4.3</v>
      </c>
    </row>
    <row r="546" spans="1:7" x14ac:dyDescent="0.3">
      <c r="A546">
        <v>2018</v>
      </c>
      <c r="B546" t="s">
        <v>253</v>
      </c>
      <c r="C546" s="21">
        <v>4.5999999999999996</v>
      </c>
      <c r="D546" s="21">
        <v>4.8</v>
      </c>
      <c r="E546" s="21">
        <v>3.6</v>
      </c>
      <c r="F546" s="21">
        <v>4.9000000000000004</v>
      </c>
      <c r="G546" s="21">
        <v>4.7</v>
      </c>
    </row>
    <row r="547" spans="1:7" x14ac:dyDescent="0.3">
      <c r="A547">
        <v>2018</v>
      </c>
      <c r="B547" t="s">
        <v>254</v>
      </c>
      <c r="C547" s="21">
        <v>4.2</v>
      </c>
      <c r="D547" s="21">
        <v>4.2</v>
      </c>
      <c r="E547" s="21">
        <v>3.4</v>
      </c>
      <c r="F547" s="21">
        <v>4.5</v>
      </c>
      <c r="G547" s="21">
        <v>4.3</v>
      </c>
    </row>
    <row r="548" spans="1:7" x14ac:dyDescent="0.3">
      <c r="A548">
        <v>2018</v>
      </c>
      <c r="B548" t="s">
        <v>255</v>
      </c>
      <c r="C548" s="21">
        <v>3.9</v>
      </c>
      <c r="D548" s="21">
        <v>3.6</v>
      </c>
      <c r="E548" s="21">
        <v>3.2</v>
      </c>
      <c r="F548" s="21">
        <v>3.9</v>
      </c>
      <c r="G548" s="21">
        <v>3.5</v>
      </c>
    </row>
    <row r="549" spans="1:7" x14ac:dyDescent="0.3">
      <c r="A549">
        <v>2018</v>
      </c>
      <c r="B549" t="s">
        <v>256</v>
      </c>
      <c r="C549" s="21">
        <v>5.6</v>
      </c>
      <c r="D549" s="21">
        <v>5.4</v>
      </c>
      <c r="E549" s="21" t="s">
        <v>30</v>
      </c>
      <c r="F549" s="21">
        <v>5.6</v>
      </c>
      <c r="G549" s="21">
        <v>6.2</v>
      </c>
    </row>
    <row r="550" spans="1:7" x14ac:dyDescent="0.3">
      <c r="A550">
        <v>2018</v>
      </c>
      <c r="B550" t="s">
        <v>257</v>
      </c>
      <c r="C550" s="21">
        <v>4.5999999999999996</v>
      </c>
      <c r="D550" s="21">
        <v>4.9000000000000004</v>
      </c>
      <c r="E550" s="21">
        <v>3.3</v>
      </c>
      <c r="F550" s="21">
        <v>5.3</v>
      </c>
      <c r="G550" s="21">
        <v>4.5</v>
      </c>
    </row>
    <row r="551" spans="1:7" x14ac:dyDescent="0.3">
      <c r="A551">
        <v>2018</v>
      </c>
      <c r="B551" t="s">
        <v>258</v>
      </c>
      <c r="C551" s="21">
        <v>4.3</v>
      </c>
      <c r="D551" s="21">
        <v>3.6</v>
      </c>
      <c r="E551" s="21">
        <v>3.2</v>
      </c>
      <c r="F551" s="21">
        <v>5.4</v>
      </c>
      <c r="G551" s="21">
        <v>4.5999999999999996</v>
      </c>
    </row>
    <row r="552" spans="1:7" x14ac:dyDescent="0.3">
      <c r="A552">
        <v>2018</v>
      </c>
      <c r="B552" t="s">
        <v>259</v>
      </c>
      <c r="C552" s="21">
        <v>5.4</v>
      </c>
      <c r="D552" s="21">
        <v>5.4</v>
      </c>
      <c r="E552" s="21">
        <v>4.5999999999999996</v>
      </c>
      <c r="F552" s="21">
        <v>6.3</v>
      </c>
      <c r="G552" s="21">
        <v>4.5999999999999996</v>
      </c>
    </row>
    <row r="553" spans="1:7" x14ac:dyDescent="0.3">
      <c r="A553">
        <v>2018</v>
      </c>
      <c r="B553" t="s">
        <v>260</v>
      </c>
      <c r="C553" s="21">
        <v>3.3</v>
      </c>
      <c r="D553" s="21">
        <v>3.8</v>
      </c>
      <c r="E553" s="21">
        <v>3.6</v>
      </c>
      <c r="F553" s="21">
        <v>3.6</v>
      </c>
      <c r="G553" s="21">
        <v>3.4</v>
      </c>
    </row>
    <row r="554" spans="1:7" x14ac:dyDescent="0.3">
      <c r="A554">
        <v>2018</v>
      </c>
      <c r="B554" t="s">
        <v>261</v>
      </c>
      <c r="C554" s="21">
        <v>3.6</v>
      </c>
      <c r="D554" s="21">
        <v>3.6</v>
      </c>
      <c r="E554" s="21">
        <v>2.5</v>
      </c>
      <c r="F554" s="21">
        <v>4.8</v>
      </c>
      <c r="G554" s="21">
        <v>5.6</v>
      </c>
    </row>
    <row r="555" spans="1:7" x14ac:dyDescent="0.3">
      <c r="A555">
        <v>2018</v>
      </c>
      <c r="B555" t="s">
        <v>262</v>
      </c>
      <c r="C555" s="21">
        <v>4.5999999999999996</v>
      </c>
      <c r="D555" s="21">
        <v>4.2</v>
      </c>
      <c r="E555" s="21" t="s">
        <v>30</v>
      </c>
      <c r="F555" s="21">
        <v>4.3</v>
      </c>
      <c r="G555" s="21">
        <v>5</v>
      </c>
    </row>
    <row r="556" spans="1:7" x14ac:dyDescent="0.3">
      <c r="A556">
        <v>2018</v>
      </c>
      <c r="B556" t="s">
        <v>263</v>
      </c>
      <c r="C556" s="21" t="s">
        <v>30</v>
      </c>
      <c r="D556" s="21" t="s">
        <v>30</v>
      </c>
      <c r="E556" s="21" t="s">
        <v>30</v>
      </c>
      <c r="F556" s="21" t="s">
        <v>30</v>
      </c>
      <c r="G556" s="21" t="s">
        <v>30</v>
      </c>
    </row>
    <row r="557" spans="1:7" x14ac:dyDescent="0.3">
      <c r="A557">
        <v>2018</v>
      </c>
      <c r="B557" t="s">
        <v>264</v>
      </c>
      <c r="C557" s="21">
        <v>4.5</v>
      </c>
      <c r="D557" s="21">
        <v>4.5999999999999996</v>
      </c>
      <c r="E557" s="21">
        <v>2.9</v>
      </c>
      <c r="F557" s="21">
        <v>5.6</v>
      </c>
      <c r="G557" s="21">
        <v>4.8</v>
      </c>
    </row>
    <row r="558" spans="1:7" x14ac:dyDescent="0.3">
      <c r="A558">
        <v>2018</v>
      </c>
      <c r="B558" t="s">
        <v>265</v>
      </c>
      <c r="C558" s="21" t="s">
        <v>30</v>
      </c>
      <c r="D558" s="21" t="s">
        <v>30</v>
      </c>
      <c r="E558" s="21" t="s">
        <v>30</v>
      </c>
      <c r="F558" s="21" t="s">
        <v>30</v>
      </c>
      <c r="G558" s="21" t="s">
        <v>30</v>
      </c>
    </row>
    <row r="559" spans="1:7" x14ac:dyDescent="0.3">
      <c r="A559">
        <v>2018</v>
      </c>
      <c r="B559" t="s">
        <v>266</v>
      </c>
      <c r="C559" s="21" t="s">
        <v>30</v>
      </c>
      <c r="D559" s="21" t="s">
        <v>30</v>
      </c>
      <c r="E559" s="21" t="s">
        <v>30</v>
      </c>
      <c r="F559" s="21" t="s">
        <v>30</v>
      </c>
      <c r="G559" s="21" t="s">
        <v>30</v>
      </c>
    </row>
    <row r="560" spans="1:7" x14ac:dyDescent="0.3">
      <c r="A560">
        <v>2018</v>
      </c>
      <c r="B560" t="s">
        <v>268</v>
      </c>
      <c r="C560" s="21">
        <v>5.5</v>
      </c>
      <c r="D560" s="21">
        <v>5.3</v>
      </c>
      <c r="E560" s="21">
        <v>3.8</v>
      </c>
      <c r="F560" s="21">
        <v>5.9</v>
      </c>
      <c r="G560" s="21">
        <v>6.3</v>
      </c>
    </row>
    <row r="561" spans="1:7" x14ac:dyDescent="0.3">
      <c r="A561">
        <v>2018</v>
      </c>
      <c r="B561" t="s">
        <v>270</v>
      </c>
      <c r="C561" s="21" t="s">
        <v>30</v>
      </c>
      <c r="D561" s="21" t="s">
        <v>30</v>
      </c>
      <c r="E561" s="21" t="s">
        <v>30</v>
      </c>
      <c r="F561" s="21" t="s">
        <v>30</v>
      </c>
      <c r="G561" s="21" t="s">
        <v>30</v>
      </c>
    </row>
    <row r="562" spans="1:7" x14ac:dyDescent="0.3">
      <c r="A562">
        <v>2018</v>
      </c>
      <c r="B562" t="s">
        <v>271</v>
      </c>
      <c r="C562" s="21">
        <v>5.4</v>
      </c>
      <c r="D562" s="21">
        <v>5.6</v>
      </c>
      <c r="E562" s="21">
        <v>4.9000000000000004</v>
      </c>
      <c r="F562" s="21">
        <v>5.9</v>
      </c>
      <c r="G562" s="21">
        <v>6.1</v>
      </c>
    </row>
    <row r="563" spans="1:7" x14ac:dyDescent="0.3">
      <c r="A563">
        <v>2018</v>
      </c>
      <c r="B563" t="s">
        <v>272</v>
      </c>
      <c r="C563" s="21">
        <v>3.5</v>
      </c>
      <c r="D563" s="21">
        <v>3.5</v>
      </c>
      <c r="E563" s="21">
        <v>2.8</v>
      </c>
      <c r="F563" s="21">
        <v>4.0999999999999996</v>
      </c>
      <c r="G563" s="21">
        <v>4.5999999999999996</v>
      </c>
    </row>
    <row r="564" spans="1:7" x14ac:dyDescent="0.3">
      <c r="A564">
        <v>2018</v>
      </c>
      <c r="B564" t="s">
        <v>273</v>
      </c>
      <c r="C564" s="21">
        <v>3.6</v>
      </c>
      <c r="D564" s="21">
        <v>3.5</v>
      </c>
      <c r="E564" s="21">
        <v>2.8</v>
      </c>
      <c r="F564" s="21">
        <v>3.4</v>
      </c>
      <c r="G564" s="21">
        <v>3.4</v>
      </c>
    </row>
    <row r="565" spans="1:7" x14ac:dyDescent="0.3">
      <c r="A565">
        <v>2018</v>
      </c>
      <c r="B565" t="s">
        <v>274</v>
      </c>
      <c r="C565" s="21">
        <v>3.2</v>
      </c>
      <c r="D565" s="21">
        <v>3.6</v>
      </c>
      <c r="E565" s="21">
        <v>2.4</v>
      </c>
      <c r="F565" s="21">
        <v>2.2999999999999998</v>
      </c>
      <c r="G565" s="21">
        <v>3.2</v>
      </c>
    </row>
    <row r="566" spans="1:7" x14ac:dyDescent="0.3">
      <c r="A566">
        <v>2018</v>
      </c>
      <c r="B566" t="s">
        <v>275</v>
      </c>
      <c r="C566" s="21">
        <v>2.9</v>
      </c>
      <c r="D566" s="21">
        <v>2.8</v>
      </c>
      <c r="E566" s="21">
        <v>2.1</v>
      </c>
      <c r="F566" s="21">
        <v>3.1</v>
      </c>
      <c r="G566" s="21">
        <v>3.7</v>
      </c>
    </row>
    <row r="567" spans="1:7" x14ac:dyDescent="0.3">
      <c r="A567">
        <v>2007</v>
      </c>
      <c r="B567" t="s">
        <v>422</v>
      </c>
      <c r="C567" s="21">
        <v>3.5</v>
      </c>
    </row>
    <row r="568" spans="1:7" x14ac:dyDescent="0.3">
      <c r="A568">
        <v>2007</v>
      </c>
      <c r="B568" t="s">
        <v>439</v>
      </c>
      <c r="C568" s="21">
        <v>6.1</v>
      </c>
    </row>
    <row r="569" spans="1:7" x14ac:dyDescent="0.3">
      <c r="A569">
        <v>2007</v>
      </c>
      <c r="B569" s="12" t="s">
        <v>485</v>
      </c>
      <c r="C569" s="21">
        <v>5.8</v>
      </c>
    </row>
    <row r="570" spans="1:7" x14ac:dyDescent="0.3">
      <c r="A570">
        <v>2010</v>
      </c>
      <c r="B570" t="s">
        <v>422</v>
      </c>
      <c r="C570" s="21">
        <v>4.2</v>
      </c>
      <c r="D570" s="21">
        <v>4.4000000000000004</v>
      </c>
      <c r="E570" s="21">
        <v>4.5999999999999996</v>
      </c>
      <c r="F570" s="21">
        <v>4.5999999999999996</v>
      </c>
      <c r="G570" s="21">
        <v>4.5999999999999996</v>
      </c>
    </row>
    <row r="571" spans="1:7" x14ac:dyDescent="0.3">
      <c r="A571">
        <v>2010</v>
      </c>
      <c r="B571" t="s">
        <v>439</v>
      </c>
      <c r="C571" s="21">
        <v>6</v>
      </c>
      <c r="D571" s="21">
        <v>5.8</v>
      </c>
      <c r="E571" s="21">
        <v>6.5</v>
      </c>
      <c r="F571" s="21">
        <v>5.2</v>
      </c>
      <c r="G571" s="21">
        <v>5.2</v>
      </c>
    </row>
    <row r="572" spans="1:7" x14ac:dyDescent="0.3">
      <c r="A572">
        <v>2010</v>
      </c>
      <c r="B572" s="12" t="s">
        <v>485</v>
      </c>
      <c r="C572" s="21">
        <v>5.7</v>
      </c>
      <c r="D572" s="21">
        <v>5.7</v>
      </c>
      <c r="E572" s="21">
        <v>4.8</v>
      </c>
      <c r="F572" s="21">
        <v>5.5</v>
      </c>
      <c r="G572" s="21">
        <v>5.7</v>
      </c>
    </row>
    <row r="573" spans="1:7" x14ac:dyDescent="0.3">
      <c r="A573">
        <v>2012</v>
      </c>
      <c r="B573" t="s">
        <v>422</v>
      </c>
      <c r="C573" s="21">
        <v>5.5</v>
      </c>
      <c r="D573" s="21">
        <v>5.7</v>
      </c>
      <c r="E573" s="21">
        <v>5.5</v>
      </c>
      <c r="F573" s="21">
        <v>5.3</v>
      </c>
      <c r="G573" s="21">
        <v>5.4</v>
      </c>
    </row>
    <row r="574" spans="1:7" x14ac:dyDescent="0.3">
      <c r="A574">
        <v>2012</v>
      </c>
      <c r="B574" t="s">
        <v>439</v>
      </c>
      <c r="C574" s="21">
        <v>5.9</v>
      </c>
      <c r="D574" s="21">
        <v>5.9</v>
      </c>
      <c r="E574" s="21">
        <v>6.6</v>
      </c>
      <c r="F574" s="21">
        <v>5.2</v>
      </c>
      <c r="G574" s="21">
        <v>5.3</v>
      </c>
    </row>
    <row r="575" spans="1:7" x14ac:dyDescent="0.3">
      <c r="A575">
        <v>2012</v>
      </c>
      <c r="B575" s="12" t="s">
        <v>485</v>
      </c>
      <c r="C575" s="21">
        <v>5.6</v>
      </c>
      <c r="D575" s="21">
        <v>5.7</v>
      </c>
      <c r="E575" s="21">
        <v>4.8</v>
      </c>
      <c r="F575" s="21">
        <v>5.6</v>
      </c>
      <c r="G575" s="21">
        <v>5.8</v>
      </c>
    </row>
    <row r="576" spans="1:7" x14ac:dyDescent="0.3">
      <c r="A576">
        <v>2014</v>
      </c>
      <c r="B576" t="s">
        <v>422</v>
      </c>
      <c r="C576" s="21">
        <v>4.4000000000000004</v>
      </c>
      <c r="D576" s="21">
        <v>4.5999999999999996</v>
      </c>
      <c r="E576" s="21">
        <v>4.8</v>
      </c>
      <c r="F576" s="21">
        <v>4.5</v>
      </c>
      <c r="G576" s="21">
        <v>4.7</v>
      </c>
    </row>
    <row r="577" spans="1:7" x14ac:dyDescent="0.3">
      <c r="A577">
        <v>2014</v>
      </c>
      <c r="B577" t="s">
        <v>439</v>
      </c>
      <c r="C577" s="21">
        <v>6.2</v>
      </c>
      <c r="D577" s="21">
        <v>5.9</v>
      </c>
      <c r="E577" s="21">
        <v>6.7</v>
      </c>
      <c r="F577" s="21">
        <v>5.3</v>
      </c>
      <c r="G577" s="21">
        <v>5.5</v>
      </c>
    </row>
    <row r="578" spans="1:7" x14ac:dyDescent="0.3">
      <c r="A578">
        <v>2014</v>
      </c>
      <c r="B578" s="12" t="s">
        <v>485</v>
      </c>
      <c r="C578" s="21">
        <v>5.8</v>
      </c>
      <c r="D578" s="21">
        <v>5.7</v>
      </c>
      <c r="E578" s="21">
        <v>4.9000000000000004</v>
      </c>
      <c r="F578" s="21">
        <v>5.7</v>
      </c>
      <c r="G578" s="21">
        <v>6.1</v>
      </c>
    </row>
    <row r="579" spans="1:7" x14ac:dyDescent="0.3">
      <c r="A579">
        <v>2016</v>
      </c>
      <c r="B579" t="s">
        <v>422</v>
      </c>
      <c r="C579" s="21">
        <v>4.5</v>
      </c>
      <c r="D579" s="21">
        <v>4.8</v>
      </c>
      <c r="E579" s="21">
        <v>5.0999999999999996</v>
      </c>
      <c r="F579" s="21">
        <v>4.5999999999999996</v>
      </c>
      <c r="G579" s="21">
        <v>4.8</v>
      </c>
    </row>
    <row r="580" spans="1:7" x14ac:dyDescent="0.3">
      <c r="A580">
        <v>2016</v>
      </c>
      <c r="B580" t="s">
        <v>439</v>
      </c>
      <c r="C580" s="21">
        <v>6.2</v>
      </c>
      <c r="D580" s="21">
        <v>6.1</v>
      </c>
      <c r="E580" s="21">
        <v>6.7</v>
      </c>
      <c r="F580" s="21">
        <v>5.3</v>
      </c>
      <c r="G580" s="21">
        <v>5.6</v>
      </c>
    </row>
    <row r="581" spans="1:7" x14ac:dyDescent="0.3">
      <c r="A581">
        <v>2016</v>
      </c>
      <c r="B581" s="12" t="s">
        <v>485</v>
      </c>
      <c r="C581" s="21">
        <v>5.7</v>
      </c>
      <c r="D581" s="21">
        <v>5.6</v>
      </c>
      <c r="E581" s="21">
        <v>5.0999999999999996</v>
      </c>
      <c r="F581" s="21">
        <v>5.7</v>
      </c>
      <c r="G581" s="21">
        <v>6.1</v>
      </c>
    </row>
    <row r="582" spans="1:7" x14ac:dyDescent="0.3">
      <c r="A582">
        <v>2018</v>
      </c>
      <c r="B582" t="s">
        <v>422</v>
      </c>
      <c r="C582" s="21">
        <v>4.5</v>
      </c>
      <c r="D582" s="21">
        <v>4.5999999999999996</v>
      </c>
      <c r="E582" s="21">
        <v>4.8</v>
      </c>
      <c r="F582" s="21">
        <v>4.8</v>
      </c>
      <c r="G582" s="21">
        <v>4.9000000000000004</v>
      </c>
    </row>
    <row r="583" spans="1:7" x14ac:dyDescent="0.3">
      <c r="A583">
        <v>2018</v>
      </c>
      <c r="B583" t="s">
        <v>439</v>
      </c>
      <c r="C583" s="21">
        <v>6.2</v>
      </c>
      <c r="D583" s="21">
        <v>6.1</v>
      </c>
      <c r="E583" s="21">
        <v>6.6</v>
      </c>
      <c r="F583" s="21">
        <v>5.3</v>
      </c>
      <c r="G583" s="21">
        <v>5.6</v>
      </c>
    </row>
    <row r="584" spans="1:7" x14ac:dyDescent="0.3">
      <c r="A584">
        <v>2018</v>
      </c>
      <c r="B584" s="12" t="s">
        <v>485</v>
      </c>
      <c r="C584" s="21">
        <v>5.9</v>
      </c>
      <c r="D584" s="21">
        <v>5.7</v>
      </c>
      <c r="E584" s="21">
        <v>5.5</v>
      </c>
      <c r="F584" s="21">
        <v>5.8</v>
      </c>
      <c r="G584" s="21">
        <v>6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8058A2-E540-4A4A-BB76-23E47D2B6DFB}">
  <sheetPr>
    <tabColor theme="7"/>
  </sheetPr>
  <dimension ref="A1:Z71"/>
  <sheetViews>
    <sheetView zoomScale="63" zoomScaleNormal="63" workbookViewId="0">
      <selection activeCell="Y61" sqref="Y61"/>
    </sheetView>
  </sheetViews>
  <sheetFormatPr defaultRowHeight="14" x14ac:dyDescent="0.3"/>
  <cols>
    <col min="4" max="6" width="15.5" style="2" bestFit="1" customWidth="1"/>
    <col min="7" max="7" width="14.5" style="2" bestFit="1" customWidth="1"/>
    <col min="8" max="8" width="9.1640625" style="2" bestFit="1" customWidth="1"/>
    <col min="9" max="9" width="11.83203125" style="2" bestFit="1" customWidth="1"/>
    <col min="10" max="14" width="8.83203125" style="2" bestFit="1" customWidth="1"/>
    <col min="18" max="18" width="17" customWidth="1"/>
  </cols>
  <sheetData>
    <row r="1" spans="1:26" x14ac:dyDescent="0.3">
      <c r="A1" t="s">
        <v>0</v>
      </c>
      <c r="B1" t="s">
        <v>136</v>
      </c>
      <c r="C1" t="s">
        <v>1</v>
      </c>
      <c r="D1" s="2" t="s">
        <v>2</v>
      </c>
      <c r="E1" s="2" t="s">
        <v>3</v>
      </c>
      <c r="F1" s="2" t="s">
        <v>4</v>
      </c>
      <c r="G1" s="2" t="s">
        <v>53</v>
      </c>
      <c r="H1" s="2" t="s">
        <v>5</v>
      </c>
      <c r="I1" s="2" t="s">
        <v>6</v>
      </c>
      <c r="J1" s="2" t="s">
        <v>541</v>
      </c>
      <c r="K1" s="2" t="s">
        <v>542</v>
      </c>
      <c r="L1" s="2" t="s">
        <v>543</v>
      </c>
      <c r="M1" s="2" t="s">
        <v>544</v>
      </c>
      <c r="N1" s="2" t="s">
        <v>540</v>
      </c>
      <c r="R1" t="s">
        <v>567</v>
      </c>
    </row>
    <row r="2" spans="1:26" ht="14.5" thickBot="1" x14ac:dyDescent="0.35">
      <c r="A2">
        <v>2010</v>
      </c>
      <c r="B2" t="s">
        <v>422</v>
      </c>
      <c r="C2" t="s">
        <v>500</v>
      </c>
      <c r="D2" s="2">
        <v>1396001565.2579999</v>
      </c>
      <c r="E2" s="2">
        <v>1577763750.888</v>
      </c>
      <c r="F2" s="2">
        <v>2973765316.1459999</v>
      </c>
      <c r="G2" s="2">
        <v>181762185.63000011</v>
      </c>
      <c r="H2" s="2">
        <v>4524.0600000000004</v>
      </c>
      <c r="I2" s="2">
        <v>1359755.102</v>
      </c>
      <c r="J2" s="2">
        <v>4.4000000000000004</v>
      </c>
      <c r="K2" s="2">
        <v>4.5999999999999996</v>
      </c>
      <c r="L2" s="2">
        <v>4.5999999999999996</v>
      </c>
      <c r="M2" s="2">
        <v>4.5999999999999996</v>
      </c>
      <c r="N2" s="2">
        <v>4.2</v>
      </c>
    </row>
    <row r="3" spans="1:26" x14ac:dyDescent="0.3">
      <c r="A3">
        <v>2010</v>
      </c>
      <c r="B3" t="s">
        <v>475</v>
      </c>
      <c r="C3" t="s">
        <v>500</v>
      </c>
      <c r="D3" s="2">
        <v>441369197.51800001</v>
      </c>
      <c r="E3" s="2">
        <v>400692015.208</v>
      </c>
      <c r="F3" s="2">
        <v>842061212.72600007</v>
      </c>
      <c r="G3" s="2">
        <v>-40677182.310000002</v>
      </c>
      <c r="H3" s="2">
        <v>32422.06</v>
      </c>
      <c r="I3" s="2">
        <v>7025.2209999999995</v>
      </c>
      <c r="J3" s="2">
        <v>3.5</v>
      </c>
      <c r="K3" s="2">
        <v>3.1</v>
      </c>
      <c r="L3" s="2">
        <v>3.2</v>
      </c>
      <c r="M3" s="2">
        <v>3</v>
      </c>
      <c r="N3" s="2">
        <v>3.2</v>
      </c>
      <c r="R3" s="6" t="s">
        <v>31</v>
      </c>
      <c r="S3" s="6"/>
    </row>
    <row r="4" spans="1:26" x14ac:dyDescent="0.3">
      <c r="A4">
        <v>2010</v>
      </c>
      <c r="B4" t="s">
        <v>477</v>
      </c>
      <c r="C4" t="s">
        <v>500</v>
      </c>
      <c r="D4" s="2">
        <v>251315168.442</v>
      </c>
      <c r="E4" s="2">
        <v>273705866.278</v>
      </c>
      <c r="F4" s="2">
        <v>525021034.72000003</v>
      </c>
      <c r="G4" s="2">
        <v>22390697.835999995</v>
      </c>
      <c r="H4" s="2">
        <v>19261.669999999998</v>
      </c>
      <c r="I4" s="2">
        <v>23102.405999999999</v>
      </c>
      <c r="J4" s="2">
        <v>3.4</v>
      </c>
      <c r="K4" s="2">
        <v>3</v>
      </c>
      <c r="L4" s="2">
        <v>2.8</v>
      </c>
      <c r="M4" s="2">
        <v>3.2</v>
      </c>
      <c r="N4" s="2">
        <v>3.6</v>
      </c>
      <c r="R4" s="3" t="s">
        <v>32</v>
      </c>
      <c r="S4" s="3">
        <v>0.90722739946116615</v>
      </c>
    </row>
    <row r="5" spans="1:26" x14ac:dyDescent="0.3">
      <c r="A5">
        <v>2010</v>
      </c>
      <c r="B5" t="s">
        <v>439</v>
      </c>
      <c r="C5" t="s">
        <v>500</v>
      </c>
      <c r="D5" s="2">
        <v>694059159.97500002</v>
      </c>
      <c r="E5" s="2">
        <v>769773832.48000002</v>
      </c>
      <c r="F5" s="2">
        <v>1463832992.4549999</v>
      </c>
      <c r="G5" s="2">
        <v>75714672.504999995</v>
      </c>
      <c r="H5" s="2">
        <v>44673.61</v>
      </c>
      <c r="I5" s="2">
        <v>128551.87300000001</v>
      </c>
      <c r="J5" s="2">
        <v>5.8</v>
      </c>
      <c r="K5" s="2">
        <v>6.5</v>
      </c>
      <c r="L5" s="2">
        <v>5.2</v>
      </c>
      <c r="M5" s="2">
        <v>5.2</v>
      </c>
      <c r="N5" s="2">
        <v>6</v>
      </c>
      <c r="R5" s="3" t="s">
        <v>33</v>
      </c>
      <c r="S5" s="3">
        <v>0.82306155433307027</v>
      </c>
    </row>
    <row r="6" spans="1:26" x14ac:dyDescent="0.3">
      <c r="A6">
        <v>2010</v>
      </c>
      <c r="B6" t="s">
        <v>479</v>
      </c>
      <c r="C6" t="s">
        <v>500</v>
      </c>
      <c r="D6" s="2">
        <v>425208007.07800001</v>
      </c>
      <c r="E6" s="2">
        <v>466380619.66000003</v>
      </c>
      <c r="F6" s="2">
        <v>891588626.73800004</v>
      </c>
      <c r="G6" s="2">
        <v>41172612.582000017</v>
      </c>
      <c r="H6" s="2">
        <v>22086.95</v>
      </c>
      <c r="I6" s="2">
        <v>49552.855000000003</v>
      </c>
      <c r="J6" s="2">
        <v>3.5</v>
      </c>
      <c r="K6" s="2">
        <v>4</v>
      </c>
      <c r="L6" s="2">
        <v>3.5</v>
      </c>
      <c r="M6" s="2">
        <v>3.3</v>
      </c>
      <c r="N6" s="2">
        <v>3.9</v>
      </c>
      <c r="R6" s="3" t="s">
        <v>34</v>
      </c>
      <c r="S6" s="3">
        <v>0.74453271148579325</v>
      </c>
    </row>
    <row r="7" spans="1:26" x14ac:dyDescent="0.3">
      <c r="A7">
        <v>2010</v>
      </c>
      <c r="B7" t="s">
        <v>446</v>
      </c>
      <c r="C7" t="s">
        <v>500</v>
      </c>
      <c r="D7" s="2">
        <v>3279357.3659999999</v>
      </c>
      <c r="E7" s="2">
        <v>2896566.8879999998</v>
      </c>
      <c r="F7" s="2">
        <v>6175924.2539999997</v>
      </c>
      <c r="G7" s="2">
        <v>-382790.47800000012</v>
      </c>
      <c r="H7" s="2">
        <v>2602.37</v>
      </c>
      <c r="I7" s="2">
        <v>2712.65</v>
      </c>
      <c r="J7" s="2">
        <v>3.2</v>
      </c>
      <c r="K7" s="2">
        <v>3.7</v>
      </c>
      <c r="L7" s="2">
        <v>3.1</v>
      </c>
      <c r="M7" s="2">
        <v>3</v>
      </c>
      <c r="N7" s="2">
        <v>3.5</v>
      </c>
      <c r="R7" s="3" t="s">
        <v>35</v>
      </c>
      <c r="S7" s="3">
        <v>71158587.697740212</v>
      </c>
    </row>
    <row r="8" spans="1:26" ht="14.5" thickBot="1" x14ac:dyDescent="0.35">
      <c r="A8">
        <v>2012</v>
      </c>
      <c r="B8" t="s">
        <v>422</v>
      </c>
      <c r="C8" t="s">
        <v>500</v>
      </c>
      <c r="D8" s="2">
        <v>1818199227.5710001</v>
      </c>
      <c r="E8" s="2">
        <v>2048782233.0840001</v>
      </c>
      <c r="F8" s="2">
        <v>3866981460.6550002</v>
      </c>
      <c r="G8" s="2">
        <v>230583005.51300001</v>
      </c>
      <c r="H8" s="2">
        <v>6329.46</v>
      </c>
      <c r="I8" s="2">
        <v>1375198.6189999999</v>
      </c>
      <c r="J8" s="2">
        <v>5.7</v>
      </c>
      <c r="K8" s="2">
        <v>5.5</v>
      </c>
      <c r="L8" s="2">
        <v>5.3</v>
      </c>
      <c r="M8" s="2">
        <v>5.4</v>
      </c>
      <c r="N8" s="2">
        <v>5.5</v>
      </c>
      <c r="R8" s="4" t="s">
        <v>36</v>
      </c>
      <c r="S8" s="4">
        <v>30</v>
      </c>
    </row>
    <row r="9" spans="1:26" x14ac:dyDescent="0.3">
      <c r="A9">
        <v>2012</v>
      </c>
      <c r="B9" t="s">
        <v>475</v>
      </c>
      <c r="C9" t="s">
        <v>500</v>
      </c>
      <c r="D9" s="2">
        <v>553486468.74100006</v>
      </c>
      <c r="E9" s="2">
        <v>492907471.54400003</v>
      </c>
      <c r="F9" s="2">
        <v>1046393940.2850001</v>
      </c>
      <c r="G9" s="2">
        <v>-60578997.197000027</v>
      </c>
      <c r="H9" s="2">
        <v>36619.81</v>
      </c>
      <c r="I9" s="2">
        <v>7106.3990000000003</v>
      </c>
      <c r="J9" s="2">
        <v>6.3</v>
      </c>
      <c r="K9" s="2">
        <v>6.4</v>
      </c>
      <c r="L9" s="2">
        <v>6.5</v>
      </c>
      <c r="M9" s="2">
        <v>6.7</v>
      </c>
      <c r="N9" s="2">
        <v>6.5</v>
      </c>
    </row>
    <row r="10" spans="1:26" ht="14.5" thickBot="1" x14ac:dyDescent="0.35">
      <c r="A10">
        <v>2012</v>
      </c>
      <c r="B10" t="s">
        <v>477</v>
      </c>
      <c r="C10" t="s">
        <v>500</v>
      </c>
      <c r="D10" s="2">
        <v>270863152.625</v>
      </c>
      <c r="E10" s="2">
        <v>300621665.704</v>
      </c>
      <c r="F10" s="2">
        <v>571484818.329</v>
      </c>
      <c r="G10" s="2">
        <v>29758513.078999996</v>
      </c>
      <c r="H10" s="2">
        <v>21269.61</v>
      </c>
      <c r="I10" s="2">
        <v>23263.897000000001</v>
      </c>
      <c r="J10" s="2">
        <v>5.7</v>
      </c>
      <c r="K10" s="2">
        <v>5.5</v>
      </c>
      <c r="L10" s="2">
        <v>5.3</v>
      </c>
      <c r="M10" s="2">
        <v>5.4</v>
      </c>
      <c r="N10" s="2">
        <v>5.5</v>
      </c>
      <c r="R10" t="s">
        <v>37</v>
      </c>
    </row>
    <row r="11" spans="1:26" x14ac:dyDescent="0.3">
      <c r="A11">
        <v>2012</v>
      </c>
      <c r="B11" t="s">
        <v>439</v>
      </c>
      <c r="C11" t="s">
        <v>500</v>
      </c>
      <c r="D11" s="2">
        <v>886031094.48500001</v>
      </c>
      <c r="E11" s="2">
        <v>798620022.574</v>
      </c>
      <c r="F11" s="2">
        <v>1684651117.059</v>
      </c>
      <c r="G11" s="2">
        <v>-87411071.911000013</v>
      </c>
      <c r="H11" s="2">
        <v>48632.9</v>
      </c>
      <c r="I11" s="2">
        <v>128426.38400000001</v>
      </c>
      <c r="J11" s="2">
        <v>5.9</v>
      </c>
      <c r="K11" s="2">
        <v>6.6</v>
      </c>
      <c r="L11" s="2">
        <v>5.2</v>
      </c>
      <c r="M11" s="2">
        <v>5.3</v>
      </c>
      <c r="N11" s="2">
        <v>5.9</v>
      </c>
      <c r="R11" s="5"/>
      <c r="S11" s="5" t="s">
        <v>41</v>
      </c>
      <c r="T11" s="5" t="s">
        <v>42</v>
      </c>
      <c r="U11" s="5" t="s">
        <v>43</v>
      </c>
      <c r="V11" s="5" t="s">
        <v>44</v>
      </c>
      <c r="W11" s="5" t="s">
        <v>45</v>
      </c>
    </row>
    <row r="12" spans="1:26" x14ac:dyDescent="0.3">
      <c r="A12">
        <v>2012</v>
      </c>
      <c r="B12" t="s">
        <v>479</v>
      </c>
      <c r="C12" t="s">
        <v>500</v>
      </c>
      <c r="D12" s="2">
        <v>519575597.28899997</v>
      </c>
      <c r="E12" s="2">
        <v>547854447.99899995</v>
      </c>
      <c r="F12" s="2">
        <v>1067430045.2879999</v>
      </c>
      <c r="G12" s="2">
        <v>28278850.709999979</v>
      </c>
      <c r="H12" s="2">
        <v>24358.78</v>
      </c>
      <c r="I12" s="2">
        <v>49952.243999999999</v>
      </c>
      <c r="J12" s="2">
        <v>5.8</v>
      </c>
      <c r="K12" s="2">
        <v>5.6</v>
      </c>
      <c r="L12" s="2">
        <v>5.5</v>
      </c>
      <c r="M12" s="2">
        <v>5.9</v>
      </c>
      <c r="N12" s="2">
        <v>5.8</v>
      </c>
      <c r="R12" s="3" t="s">
        <v>38</v>
      </c>
      <c r="S12" s="3">
        <v>6</v>
      </c>
      <c r="T12" s="3">
        <v>5.6529610067960838E+17</v>
      </c>
      <c r="U12" s="3">
        <v>9.4216016779934736E+16</v>
      </c>
      <c r="V12" s="3">
        <v>18.606731877421538</v>
      </c>
      <c r="W12" s="3">
        <v>8.9568514633706201E-8</v>
      </c>
    </row>
    <row r="13" spans="1:26" x14ac:dyDescent="0.3">
      <c r="A13">
        <v>2012</v>
      </c>
      <c r="B13" t="s">
        <v>446</v>
      </c>
      <c r="C13" t="s">
        <v>500</v>
      </c>
      <c r="D13" s="2">
        <v>6741580.0180000002</v>
      </c>
      <c r="E13" s="2">
        <v>4380899.6749999998</v>
      </c>
      <c r="F13" s="2">
        <v>11122479.693</v>
      </c>
      <c r="G13" s="2">
        <v>-2360680.3430000003</v>
      </c>
      <c r="H13" s="2">
        <v>4281.33</v>
      </c>
      <c r="I13" s="2">
        <v>2814.2260000000001</v>
      </c>
      <c r="J13" s="2">
        <v>2</v>
      </c>
      <c r="K13" s="2">
        <v>2.5</v>
      </c>
      <c r="L13" s="2">
        <v>3</v>
      </c>
      <c r="M13" s="2">
        <v>3.3</v>
      </c>
      <c r="N13" s="2">
        <v>2.7</v>
      </c>
      <c r="R13" s="3" t="s">
        <v>39</v>
      </c>
      <c r="S13" s="3">
        <v>24</v>
      </c>
      <c r="T13" s="3">
        <v>1.2152507047528763E+17</v>
      </c>
      <c r="U13" s="3">
        <v>5063544603136985</v>
      </c>
      <c r="V13" s="3"/>
      <c r="W13" s="3"/>
    </row>
    <row r="14" spans="1:26" ht="14.5" thickBot="1" x14ac:dyDescent="0.35">
      <c r="A14">
        <v>2014</v>
      </c>
      <c r="B14" t="s">
        <v>422</v>
      </c>
      <c r="C14" t="s">
        <v>500</v>
      </c>
      <c r="D14" s="2">
        <v>1959234625.1619999</v>
      </c>
      <c r="E14" s="2">
        <v>2342292696.3200002</v>
      </c>
      <c r="F14" s="2">
        <v>4301527321.4820004</v>
      </c>
      <c r="G14" s="2">
        <v>383058071.15800023</v>
      </c>
      <c r="H14" s="2">
        <v>7701.69</v>
      </c>
      <c r="I14" s="2">
        <v>1390110.388</v>
      </c>
      <c r="J14" s="2">
        <v>4.5999999999999996</v>
      </c>
      <c r="K14" s="2">
        <v>4.8</v>
      </c>
      <c r="L14" s="2">
        <v>4.5</v>
      </c>
      <c r="M14" s="2">
        <v>4.7</v>
      </c>
      <c r="N14" s="2">
        <v>4.4000000000000004</v>
      </c>
      <c r="R14" s="4" t="s">
        <v>4</v>
      </c>
      <c r="S14" s="4">
        <v>30</v>
      </c>
      <c r="T14" s="4">
        <v>6.86821171154896E+17</v>
      </c>
      <c r="U14" s="4"/>
      <c r="V14" s="4"/>
      <c r="W14" s="4"/>
    </row>
    <row r="15" spans="1:26" ht="14.5" thickBot="1" x14ac:dyDescent="0.35">
      <c r="A15">
        <v>2014</v>
      </c>
      <c r="B15" t="s">
        <v>475</v>
      </c>
      <c r="C15" t="s">
        <v>500</v>
      </c>
      <c r="D15" s="2">
        <v>600613065.83700001</v>
      </c>
      <c r="E15" s="2">
        <v>524064898.602</v>
      </c>
      <c r="F15" s="2">
        <v>1124677964.4390001</v>
      </c>
      <c r="G15" s="2">
        <v>-76548167.235000014</v>
      </c>
      <c r="H15" s="2">
        <v>40182.28</v>
      </c>
      <c r="I15" s="2">
        <v>7194.5630000000001</v>
      </c>
      <c r="J15" s="2">
        <v>6</v>
      </c>
      <c r="K15" s="2">
        <v>6.3</v>
      </c>
      <c r="L15" s="2">
        <v>6.5</v>
      </c>
      <c r="M15" s="2">
        <v>6.6</v>
      </c>
      <c r="N15" s="2">
        <v>6.5</v>
      </c>
    </row>
    <row r="16" spans="1:26" x14ac:dyDescent="0.3">
      <c r="A16">
        <v>2014</v>
      </c>
      <c r="B16" t="s">
        <v>477</v>
      </c>
      <c r="C16" t="s">
        <v>500</v>
      </c>
      <c r="D16" s="2">
        <v>273844886.82999998</v>
      </c>
      <c r="E16" s="2">
        <v>313563342.38</v>
      </c>
      <c r="F16" s="2">
        <v>587408229.21000004</v>
      </c>
      <c r="G16" s="2">
        <v>39718455.550000012</v>
      </c>
      <c r="H16" s="2">
        <v>22638.92</v>
      </c>
      <c r="I16" s="2">
        <v>23413.651999999998</v>
      </c>
      <c r="J16" s="2">
        <v>5.9</v>
      </c>
      <c r="K16" s="2">
        <v>5.7</v>
      </c>
      <c r="L16" s="2">
        <v>5.3</v>
      </c>
      <c r="M16" s="2">
        <v>5.3</v>
      </c>
      <c r="N16" s="2">
        <v>5.5</v>
      </c>
      <c r="R16" s="5"/>
      <c r="S16" s="5" t="s">
        <v>46</v>
      </c>
      <c r="T16" s="5" t="s">
        <v>35</v>
      </c>
      <c r="U16" s="5" t="s">
        <v>47</v>
      </c>
      <c r="V16" s="5" t="s">
        <v>48</v>
      </c>
      <c r="W16" s="5" t="s">
        <v>49</v>
      </c>
      <c r="X16" s="5" t="s">
        <v>50</v>
      </c>
      <c r="Y16" s="5" t="s">
        <v>51</v>
      </c>
      <c r="Z16" s="5" t="s">
        <v>52</v>
      </c>
    </row>
    <row r="17" spans="1:26" x14ac:dyDescent="0.3">
      <c r="A17">
        <v>2014</v>
      </c>
      <c r="B17" t="s">
        <v>439</v>
      </c>
      <c r="C17" t="s">
        <v>500</v>
      </c>
      <c r="D17" s="2">
        <v>812184751.778</v>
      </c>
      <c r="E17" s="2">
        <v>690217466.34099996</v>
      </c>
      <c r="F17" s="2">
        <v>1502402218.119</v>
      </c>
      <c r="G17" s="2">
        <v>-121967285.43700004</v>
      </c>
      <c r="H17" s="2">
        <v>38156.33</v>
      </c>
      <c r="I17" s="2">
        <v>128162.87300000001</v>
      </c>
      <c r="J17" s="2">
        <v>5.9</v>
      </c>
      <c r="K17" s="2">
        <v>6.7</v>
      </c>
      <c r="L17" s="2">
        <v>5.3</v>
      </c>
      <c r="M17" s="2">
        <v>5.5</v>
      </c>
      <c r="N17" s="2">
        <v>6.2</v>
      </c>
      <c r="R17" s="3" t="s">
        <v>40</v>
      </c>
      <c r="S17" s="3">
        <v>0</v>
      </c>
      <c r="T17" s="3" t="e">
        <v>#N/A</v>
      </c>
      <c r="U17" s="3" t="e">
        <v>#N/A</v>
      </c>
      <c r="V17" s="3" t="e">
        <v>#N/A</v>
      </c>
      <c r="W17" s="3" t="e">
        <v>#N/A</v>
      </c>
      <c r="X17" s="3" t="e">
        <v>#N/A</v>
      </c>
      <c r="Y17" s="3" t="e">
        <v>#N/A</v>
      </c>
      <c r="Z17" s="3" t="e">
        <v>#N/A</v>
      </c>
    </row>
    <row r="18" spans="1:26" x14ac:dyDescent="0.3">
      <c r="A18">
        <v>2014</v>
      </c>
      <c r="B18" t="s">
        <v>479</v>
      </c>
      <c r="C18" t="s">
        <v>500</v>
      </c>
      <c r="D18" s="2">
        <v>525556977.99800003</v>
      </c>
      <c r="E18" s="2">
        <v>573074773.09000003</v>
      </c>
      <c r="F18" s="2">
        <v>1098631751.0880001</v>
      </c>
      <c r="G18" s="2">
        <v>47517795.092000008</v>
      </c>
      <c r="H18" s="2">
        <v>27811.37</v>
      </c>
      <c r="I18" s="2">
        <v>50385.56</v>
      </c>
      <c r="J18" s="2">
        <v>5.6</v>
      </c>
      <c r="K18" s="2">
        <v>5.6</v>
      </c>
      <c r="L18" s="2">
        <v>5.3</v>
      </c>
      <c r="M18" s="2">
        <v>5.4</v>
      </c>
      <c r="N18" s="2">
        <v>5.5</v>
      </c>
      <c r="R18" s="3" t="s">
        <v>5</v>
      </c>
      <c r="S18" s="3">
        <v>-2057.2813218714005</v>
      </c>
      <c r="T18" s="3">
        <v>1833.7241733997118</v>
      </c>
      <c r="U18" s="3">
        <v>-1.1219142724487376</v>
      </c>
      <c r="V18" s="3">
        <v>0.27299855434379505</v>
      </c>
      <c r="W18" s="3">
        <v>-5841.9020057736052</v>
      </c>
      <c r="X18" s="3">
        <v>1727.3393620308048</v>
      </c>
      <c r="Y18" s="3">
        <v>-5841.9020057736052</v>
      </c>
      <c r="Z18" s="3">
        <v>1727.3393620308048</v>
      </c>
    </row>
    <row r="19" spans="1:26" x14ac:dyDescent="0.3">
      <c r="A19">
        <v>2014</v>
      </c>
      <c r="B19" t="s">
        <v>446</v>
      </c>
      <c r="C19" t="s">
        <v>500</v>
      </c>
      <c r="D19" s="2">
        <v>5131455.4400000004</v>
      </c>
      <c r="E19" s="2">
        <v>5774330.8959999997</v>
      </c>
      <c r="F19" s="2">
        <v>10905786.335999999</v>
      </c>
      <c r="G19" s="2">
        <v>642875.45599999931</v>
      </c>
      <c r="H19" s="2">
        <v>4081.02</v>
      </c>
      <c r="I19" s="2">
        <v>2923.8960000000002</v>
      </c>
      <c r="J19" s="2">
        <v>2.6</v>
      </c>
      <c r="K19" s="2">
        <v>2.6</v>
      </c>
      <c r="L19" s="2">
        <v>1.7</v>
      </c>
      <c r="M19" s="2">
        <v>3.1</v>
      </c>
      <c r="N19" s="2">
        <v>3.1</v>
      </c>
      <c r="R19" s="3" t="s">
        <v>6</v>
      </c>
      <c r="S19" s="3">
        <v>216.77831525995492</v>
      </c>
      <c r="T19" s="3">
        <v>38.022514055740515</v>
      </c>
      <c r="U19" s="3">
        <v>5.701314619600395</v>
      </c>
      <c r="V19" s="7">
        <v>7.1327743992783855E-6</v>
      </c>
      <c r="W19" s="3">
        <v>138.30370319083067</v>
      </c>
      <c r="X19" s="3">
        <v>295.25292732907917</v>
      </c>
      <c r="Y19" s="3">
        <v>138.30370319083067</v>
      </c>
      <c r="Z19" s="3">
        <v>295.25292732907917</v>
      </c>
    </row>
    <row r="20" spans="1:26" x14ac:dyDescent="0.3">
      <c r="A20">
        <v>2016</v>
      </c>
      <c r="B20" t="s">
        <v>422</v>
      </c>
      <c r="C20" t="s">
        <v>500</v>
      </c>
      <c r="D20" s="2">
        <v>1587920688.1619999</v>
      </c>
      <c r="E20" s="2">
        <v>2097637171.895</v>
      </c>
      <c r="F20" s="2">
        <v>3685557860.0570002</v>
      </c>
      <c r="G20" s="2">
        <v>509716483.73300004</v>
      </c>
      <c r="H20" s="2">
        <v>8115.83</v>
      </c>
      <c r="I20" s="2">
        <v>1403500.365</v>
      </c>
      <c r="J20" s="2">
        <v>4.8</v>
      </c>
      <c r="K20" s="2">
        <v>5.0999999999999996</v>
      </c>
      <c r="L20" s="2">
        <v>4.5999999999999996</v>
      </c>
      <c r="M20" s="2">
        <v>4.8</v>
      </c>
      <c r="N20" s="2">
        <v>4.5</v>
      </c>
      <c r="R20" s="3" t="s">
        <v>541</v>
      </c>
      <c r="S20" s="3">
        <v>43129207.656980731</v>
      </c>
      <c r="T20" s="3">
        <v>47657459.036185838</v>
      </c>
      <c r="U20" s="3">
        <v>0.90498336523214862</v>
      </c>
      <c r="V20" s="3">
        <v>0.37446979121509816</v>
      </c>
      <c r="W20" s="3">
        <v>-55230953.498649769</v>
      </c>
      <c r="X20" s="3">
        <v>141489368.81261122</v>
      </c>
      <c r="Y20" s="3">
        <v>-55230953.498649769</v>
      </c>
      <c r="Z20" s="3">
        <v>141489368.81261122</v>
      </c>
    </row>
    <row r="21" spans="1:26" x14ac:dyDescent="0.3">
      <c r="A21">
        <v>2016</v>
      </c>
      <c r="B21" t="s">
        <v>475</v>
      </c>
      <c r="C21" t="s">
        <v>500</v>
      </c>
      <c r="D21" s="2">
        <v>547124448.11099994</v>
      </c>
      <c r="E21" s="2">
        <v>516588130.93300003</v>
      </c>
      <c r="F21" s="2">
        <v>1063712579.0439999</v>
      </c>
      <c r="G21" s="2">
        <v>-30536317.177999914</v>
      </c>
      <c r="H21" s="2">
        <v>43496.3</v>
      </c>
      <c r="I21" s="2">
        <v>7302.8429999999998</v>
      </c>
      <c r="J21" s="2">
        <v>6.2</v>
      </c>
      <c r="K21" s="2">
        <v>6.4</v>
      </c>
      <c r="L21" s="2">
        <v>6.4</v>
      </c>
      <c r="M21" s="2">
        <v>6.6</v>
      </c>
      <c r="N21" s="2">
        <v>6.4</v>
      </c>
      <c r="R21" s="3" t="s">
        <v>542</v>
      </c>
      <c r="S21" s="3">
        <v>-22404502.180979427</v>
      </c>
      <c r="T21" s="3">
        <v>42529476.720050953</v>
      </c>
      <c r="U21" s="3">
        <v>-0.52679938501139834</v>
      </c>
      <c r="V21" s="3">
        <v>0.60316847457431322</v>
      </c>
      <c r="W21" s="3">
        <v>-110181028.01028518</v>
      </c>
      <c r="X21" s="3">
        <v>65372023.648326322</v>
      </c>
      <c r="Y21" s="3">
        <v>-110181028.01028518</v>
      </c>
      <c r="Z21" s="3">
        <v>65372023.648326322</v>
      </c>
    </row>
    <row r="22" spans="1:26" x14ac:dyDescent="0.3">
      <c r="A22">
        <v>2016</v>
      </c>
      <c r="B22" t="s">
        <v>477</v>
      </c>
      <c r="C22" t="s">
        <v>500</v>
      </c>
      <c r="D22" s="2">
        <v>230930098.259</v>
      </c>
      <c r="E22" s="2">
        <v>280478676.09899998</v>
      </c>
      <c r="F22" s="2">
        <v>511408774.35799998</v>
      </c>
      <c r="G22" s="2">
        <v>49548577.839999974</v>
      </c>
      <c r="H22" s="2">
        <v>22572.7</v>
      </c>
      <c r="I22" s="2">
        <v>23556.705999999998</v>
      </c>
      <c r="J22" s="2">
        <v>5.7</v>
      </c>
      <c r="K22" s="2">
        <v>5.4</v>
      </c>
      <c r="L22" s="2">
        <v>5.3</v>
      </c>
      <c r="M22" s="2">
        <v>5.3</v>
      </c>
      <c r="N22" s="2">
        <v>5.4</v>
      </c>
      <c r="R22" s="3" t="s">
        <v>543</v>
      </c>
      <c r="S22" s="3">
        <v>3744066.3633515518</v>
      </c>
      <c r="T22" s="3">
        <v>29144402.490805246</v>
      </c>
      <c r="U22" s="3">
        <v>0.12846605328528404</v>
      </c>
      <c r="V22" s="3">
        <v>0.89885062785277103</v>
      </c>
      <c r="W22" s="3">
        <v>-56407024.016929634</v>
      </c>
      <c r="X22" s="3">
        <v>63895156.743632741</v>
      </c>
      <c r="Y22" s="3">
        <v>-56407024.016929634</v>
      </c>
      <c r="Z22" s="3">
        <v>63895156.743632741</v>
      </c>
    </row>
    <row r="23" spans="1:26" ht="14.5" thickBot="1" x14ac:dyDescent="0.35">
      <c r="A23">
        <v>2016</v>
      </c>
      <c r="B23" t="s">
        <v>439</v>
      </c>
      <c r="C23" t="s">
        <v>500</v>
      </c>
      <c r="D23" s="2">
        <v>606924046.81400001</v>
      </c>
      <c r="E23" s="2">
        <v>644932439.49699998</v>
      </c>
      <c r="F23" s="2">
        <v>1251856486.3109999</v>
      </c>
      <c r="G23" s="2">
        <v>38008392.682999969</v>
      </c>
      <c r="H23" s="2">
        <v>38804.86</v>
      </c>
      <c r="I23" s="2">
        <v>127748.51300000001</v>
      </c>
      <c r="J23" s="2">
        <v>6.1</v>
      </c>
      <c r="K23" s="2">
        <v>6.7</v>
      </c>
      <c r="L23" s="2">
        <v>5.3</v>
      </c>
      <c r="M23" s="2">
        <v>5.6</v>
      </c>
      <c r="N23" s="2">
        <v>6.2</v>
      </c>
      <c r="R23" s="4" t="s">
        <v>544</v>
      </c>
      <c r="S23" s="4">
        <v>-13894059.227094937</v>
      </c>
      <c r="T23" s="4">
        <v>36123000.996782087</v>
      </c>
      <c r="U23" s="4">
        <v>-0.38463191993191953</v>
      </c>
      <c r="V23" s="4">
        <v>0.70389739097404802</v>
      </c>
      <c r="W23" s="4">
        <v>-88448269.02604121</v>
      </c>
      <c r="X23" s="4">
        <v>60660150.571851343</v>
      </c>
      <c r="Y23" s="4">
        <v>-88448269.02604121</v>
      </c>
      <c r="Z23" s="4">
        <v>60660150.571851343</v>
      </c>
    </row>
    <row r="24" spans="1:26" x14ac:dyDescent="0.3">
      <c r="A24">
        <v>2016</v>
      </c>
      <c r="B24" t="s">
        <v>479</v>
      </c>
      <c r="C24" t="s">
        <v>500</v>
      </c>
      <c r="D24" s="2">
        <v>406181944.06699997</v>
      </c>
      <c r="E24" s="2">
        <v>495417715.55900002</v>
      </c>
      <c r="F24" s="2">
        <v>901599659.62599993</v>
      </c>
      <c r="G24" s="2">
        <v>89235771.492000043</v>
      </c>
      <c r="H24" s="2">
        <v>27608.25</v>
      </c>
      <c r="I24" s="2">
        <v>50791.919000000002</v>
      </c>
      <c r="J24" s="2">
        <v>5.6</v>
      </c>
      <c r="K24" s="2">
        <v>5.5</v>
      </c>
      <c r="L24" s="2">
        <v>5.2</v>
      </c>
      <c r="M24" s="2">
        <v>5.7</v>
      </c>
      <c r="N24" s="2">
        <v>5.6</v>
      </c>
    </row>
    <row r="25" spans="1:26" x14ac:dyDescent="0.3">
      <c r="A25">
        <v>2016</v>
      </c>
      <c r="B25" t="s">
        <v>446</v>
      </c>
      <c r="C25" t="s">
        <v>500</v>
      </c>
      <c r="D25" s="2">
        <v>3339603.8339999998</v>
      </c>
      <c r="E25" s="2">
        <v>4916326.4630000014</v>
      </c>
      <c r="F25" s="2">
        <v>8255930.2970000012</v>
      </c>
      <c r="G25" s="2">
        <v>1576722.6290000016</v>
      </c>
      <c r="H25" s="2">
        <v>3576.86</v>
      </c>
      <c r="I25" s="2">
        <v>3027.3980000000001</v>
      </c>
      <c r="J25" s="2">
        <v>3</v>
      </c>
      <c r="K25" s="2">
        <v>2.7</v>
      </c>
      <c r="L25" s="2">
        <v>1.3</v>
      </c>
      <c r="M25" s="2">
        <v>3.1</v>
      </c>
      <c r="N25" s="2">
        <v>3.2</v>
      </c>
      <c r="R25" t="s">
        <v>545</v>
      </c>
    </row>
    <row r="26" spans="1:26" ht="14.5" thickBot="1" x14ac:dyDescent="0.35">
      <c r="A26">
        <v>2018</v>
      </c>
      <c r="B26" t="s">
        <v>422</v>
      </c>
      <c r="C26" t="s">
        <v>500</v>
      </c>
      <c r="D26" s="2">
        <v>2135906087.529</v>
      </c>
      <c r="E26" s="2">
        <v>2487071926.197</v>
      </c>
      <c r="F26" s="2">
        <v>4622978013.7259998</v>
      </c>
      <c r="G26" s="2">
        <v>351165838.66799998</v>
      </c>
      <c r="H26" s="2">
        <v>9608.42</v>
      </c>
      <c r="I26" s="2">
        <v>1415045.9280000001</v>
      </c>
      <c r="J26" s="2">
        <v>4.5999999999999996</v>
      </c>
      <c r="K26" s="2">
        <v>4.8</v>
      </c>
      <c r="L26" s="2">
        <v>4.8</v>
      </c>
      <c r="M26" s="2">
        <v>4.9000000000000004</v>
      </c>
      <c r="N26" s="2">
        <v>4.5</v>
      </c>
    </row>
    <row r="27" spans="1:26" x14ac:dyDescent="0.3">
      <c r="A27">
        <v>2018</v>
      </c>
      <c r="B27" t="s">
        <v>475</v>
      </c>
      <c r="C27" t="s">
        <v>500</v>
      </c>
      <c r="D27" s="2">
        <v>627327030.84200001</v>
      </c>
      <c r="E27" s="2">
        <v>569105739.73099995</v>
      </c>
      <c r="F27" s="2">
        <v>1196432770.573</v>
      </c>
      <c r="G27" s="2">
        <v>-58221291.111000061</v>
      </c>
      <c r="H27" s="2">
        <v>48517.36</v>
      </c>
      <c r="I27" s="2">
        <v>7428.8869999999997</v>
      </c>
      <c r="J27" s="2">
        <v>6.2</v>
      </c>
      <c r="K27" s="2">
        <v>6.3</v>
      </c>
      <c r="L27" s="2">
        <v>6.5</v>
      </c>
      <c r="M27" s="2">
        <v>6.6</v>
      </c>
      <c r="N27" s="2">
        <v>6.4</v>
      </c>
      <c r="R27" s="6" t="s">
        <v>31</v>
      </c>
      <c r="S27" s="6"/>
    </row>
    <row r="28" spans="1:26" x14ac:dyDescent="0.3">
      <c r="A28">
        <v>2018</v>
      </c>
      <c r="B28" t="s">
        <v>477</v>
      </c>
      <c r="C28" t="s">
        <v>500</v>
      </c>
      <c r="D28" s="2">
        <v>286711453.63800001</v>
      </c>
      <c r="E28" s="2">
        <v>336347064.07099998</v>
      </c>
      <c r="F28" s="2">
        <v>623058517.70899999</v>
      </c>
      <c r="G28" s="2">
        <v>49635610.432999969</v>
      </c>
      <c r="H28" s="2">
        <v>24971.37</v>
      </c>
      <c r="I28" s="2">
        <v>23694.089</v>
      </c>
      <c r="J28" s="2">
        <v>5.6</v>
      </c>
      <c r="K28" s="2">
        <v>5.3</v>
      </c>
      <c r="L28" s="2">
        <v>5.2</v>
      </c>
      <c r="M28" s="2">
        <v>5.0999999999999996</v>
      </c>
      <c r="N28" s="2">
        <v>5.4</v>
      </c>
      <c r="R28" s="3" t="s">
        <v>32</v>
      </c>
      <c r="S28" s="3">
        <v>0.99171534570822473</v>
      </c>
    </row>
    <row r="29" spans="1:26" x14ac:dyDescent="0.3">
      <c r="A29">
        <v>2018</v>
      </c>
      <c r="B29" t="s">
        <v>439</v>
      </c>
      <c r="C29" t="s">
        <v>500</v>
      </c>
      <c r="D29" s="2">
        <v>748217608.15100002</v>
      </c>
      <c r="E29" s="2">
        <v>738201192.21399999</v>
      </c>
      <c r="F29" s="2">
        <v>1486418800.365</v>
      </c>
      <c r="G29" s="2">
        <v>-10016415.937000036</v>
      </c>
      <c r="H29" s="2">
        <v>39305.78</v>
      </c>
      <c r="I29" s="2">
        <v>127185.33199999999</v>
      </c>
      <c r="J29" s="2">
        <v>6.1</v>
      </c>
      <c r="K29" s="2">
        <v>6.6</v>
      </c>
      <c r="L29" s="2">
        <v>5.3</v>
      </c>
      <c r="M29" s="2">
        <v>5.6</v>
      </c>
      <c r="N29" s="2">
        <v>6.2</v>
      </c>
      <c r="R29" s="3" t="s">
        <v>33</v>
      </c>
      <c r="S29" s="3">
        <v>0.98349932691318376</v>
      </c>
    </row>
    <row r="30" spans="1:26" x14ac:dyDescent="0.3">
      <c r="A30">
        <v>2018</v>
      </c>
      <c r="B30" t="s">
        <v>479</v>
      </c>
      <c r="C30" t="s">
        <v>500</v>
      </c>
      <c r="D30" s="2">
        <v>535192217.78399998</v>
      </c>
      <c r="E30" s="2">
        <v>604788962.255</v>
      </c>
      <c r="F30" s="2">
        <v>1139981180.039</v>
      </c>
      <c r="G30" s="2">
        <v>69596744.471000016</v>
      </c>
      <c r="H30" s="2">
        <v>31345.62</v>
      </c>
      <c r="I30" s="2">
        <v>51164.434999999998</v>
      </c>
      <c r="J30" s="2">
        <v>5.6</v>
      </c>
      <c r="K30" s="2">
        <v>5.7</v>
      </c>
      <c r="L30" s="2">
        <v>5.2</v>
      </c>
      <c r="M30" s="2">
        <v>5.9</v>
      </c>
      <c r="N30" s="2">
        <v>5.7</v>
      </c>
      <c r="R30" s="3" t="s">
        <v>34</v>
      </c>
      <c r="S30" s="3">
        <v>0.938395020020097</v>
      </c>
    </row>
    <row r="31" spans="1:26" x14ac:dyDescent="0.3">
      <c r="A31">
        <v>2018</v>
      </c>
      <c r="B31" t="s">
        <v>446</v>
      </c>
      <c r="C31" t="s">
        <v>500</v>
      </c>
      <c r="D31" s="2">
        <v>5874787.9450000003</v>
      </c>
      <c r="E31" s="2">
        <v>7011757.6849999996</v>
      </c>
      <c r="F31" s="2">
        <v>12886545.629999999</v>
      </c>
      <c r="G31" s="2">
        <v>1136969.7399999993</v>
      </c>
      <c r="H31" s="2">
        <v>4026.28</v>
      </c>
      <c r="I31" s="2">
        <v>3121.7719999999999</v>
      </c>
      <c r="J31" s="2">
        <v>3.1</v>
      </c>
      <c r="K31" s="2">
        <v>2.8</v>
      </c>
      <c r="L31" s="2">
        <v>1.4</v>
      </c>
      <c r="M31" s="2">
        <v>3.2</v>
      </c>
      <c r="N31" s="2">
        <v>3.3</v>
      </c>
      <c r="R31" s="3" t="s">
        <v>35</v>
      </c>
      <c r="S31" s="3">
        <v>123298328.5401901</v>
      </c>
    </row>
    <row r="32" spans="1:26" ht="14.5" thickBot="1" x14ac:dyDescent="0.35">
      <c r="R32" s="4" t="s">
        <v>36</v>
      </c>
      <c r="S32" s="4">
        <v>30</v>
      </c>
    </row>
    <row r="34" spans="18:26" ht="14.5" thickBot="1" x14ac:dyDescent="0.35">
      <c r="R34" t="s">
        <v>37</v>
      </c>
    </row>
    <row r="35" spans="18:26" x14ac:dyDescent="0.3">
      <c r="R35" s="5"/>
      <c r="S35" s="5" t="s">
        <v>41</v>
      </c>
      <c r="T35" s="5" t="s">
        <v>42</v>
      </c>
      <c r="U35" s="5" t="s">
        <v>43</v>
      </c>
      <c r="V35" s="5" t="s">
        <v>44</v>
      </c>
      <c r="W35" s="5" t="s">
        <v>45</v>
      </c>
    </row>
    <row r="36" spans="18:26" x14ac:dyDescent="0.3">
      <c r="R36" s="3" t="s">
        <v>38</v>
      </c>
      <c r="S36" s="3">
        <v>6</v>
      </c>
      <c r="T36" s="3">
        <v>2.1746933534904197E+19</v>
      </c>
      <c r="U36" s="3">
        <v>3.624488922484033E+18</v>
      </c>
      <c r="V36" s="3">
        <v>238.41435358148686</v>
      </c>
      <c r="W36" s="3">
        <v>1.6055407381932168E-19</v>
      </c>
    </row>
    <row r="37" spans="18:26" x14ac:dyDescent="0.3">
      <c r="R37" s="3" t="s">
        <v>39</v>
      </c>
      <c r="S37" s="3">
        <v>24</v>
      </c>
      <c r="T37" s="3">
        <v>3.6485946769931174E+17</v>
      </c>
      <c r="U37" s="3">
        <v>1.5202477820804656E+16</v>
      </c>
      <c r="V37" s="3"/>
      <c r="W37" s="3"/>
    </row>
    <row r="38" spans="18:26" ht="14.5" thickBot="1" x14ac:dyDescent="0.35">
      <c r="R38" s="4" t="s">
        <v>4</v>
      </c>
      <c r="S38" s="4">
        <v>30</v>
      </c>
      <c r="T38" s="4">
        <v>2.2111793002603508E+19</v>
      </c>
      <c r="U38" s="4"/>
      <c r="V38" s="4"/>
      <c r="W38" s="4"/>
    </row>
    <row r="39" spans="18:26" ht="14.5" thickBot="1" x14ac:dyDescent="0.35"/>
    <row r="40" spans="18:26" x14ac:dyDescent="0.3">
      <c r="R40" s="5"/>
      <c r="S40" s="5" t="s">
        <v>46</v>
      </c>
      <c r="T40" s="5" t="s">
        <v>35</v>
      </c>
      <c r="U40" s="5" t="s">
        <v>47</v>
      </c>
      <c r="V40" s="5" t="s">
        <v>48</v>
      </c>
      <c r="W40" s="5" t="s">
        <v>49</v>
      </c>
      <c r="X40" s="5" t="s">
        <v>50</v>
      </c>
      <c r="Y40" s="5" t="s">
        <v>51</v>
      </c>
      <c r="Z40" s="5" t="s">
        <v>52</v>
      </c>
    </row>
    <row r="41" spans="18:26" x14ac:dyDescent="0.3">
      <c r="R41" s="3" t="s">
        <v>40</v>
      </c>
      <c r="S41" s="3">
        <v>0</v>
      </c>
      <c r="T41" s="3" t="e">
        <v>#N/A</v>
      </c>
      <c r="U41" s="3" t="e">
        <v>#N/A</v>
      </c>
      <c r="V41" s="3" t="e">
        <v>#N/A</v>
      </c>
      <c r="W41" s="3" t="e">
        <v>#N/A</v>
      </c>
      <c r="X41" s="3" t="e">
        <v>#N/A</v>
      </c>
      <c r="Y41" s="3" t="e">
        <v>#N/A</v>
      </c>
      <c r="Z41" s="3" t="e">
        <v>#N/A</v>
      </c>
    </row>
    <row r="42" spans="18:26" x14ac:dyDescent="0.3">
      <c r="R42" s="3" t="s">
        <v>5</v>
      </c>
      <c r="S42" s="3">
        <v>15968.555500394148</v>
      </c>
      <c r="T42" s="3">
        <v>3177.3413849120884</v>
      </c>
      <c r="U42" s="3">
        <v>5.0257600823828286</v>
      </c>
      <c r="V42" s="7">
        <v>3.8942149642662242E-5</v>
      </c>
      <c r="W42" s="3">
        <v>9410.8451862728907</v>
      </c>
      <c r="X42" s="3">
        <v>22526.265814515406</v>
      </c>
      <c r="Y42" s="3">
        <v>9410.8451862728907</v>
      </c>
      <c r="Z42" s="3">
        <v>22526.265814515406</v>
      </c>
    </row>
    <row r="43" spans="18:26" x14ac:dyDescent="0.3">
      <c r="R43" s="3" t="s">
        <v>6</v>
      </c>
      <c r="S43" s="3">
        <v>1248.0544224411765</v>
      </c>
      <c r="T43" s="3">
        <v>65.882595223535773</v>
      </c>
      <c r="U43" s="3">
        <v>18.943613532627261</v>
      </c>
      <c r="V43" s="7">
        <v>6.1137394343136971E-16</v>
      </c>
      <c r="W43" s="3">
        <v>1112.0794289229996</v>
      </c>
      <c r="X43" s="3">
        <v>1384.0294159593534</v>
      </c>
      <c r="Y43" s="3">
        <v>1112.0794289229996</v>
      </c>
      <c r="Z43" s="3">
        <v>1384.0294159593534</v>
      </c>
    </row>
    <row r="44" spans="18:26" x14ac:dyDescent="0.3">
      <c r="R44" s="3" t="s">
        <v>541</v>
      </c>
      <c r="S44" s="3">
        <v>-34804039.314520769</v>
      </c>
      <c r="T44" s="3">
        <v>82577314.021381289</v>
      </c>
      <c r="U44" s="3">
        <v>-0.42147216492787776</v>
      </c>
      <c r="V44" s="3">
        <v>0.67716133246228027</v>
      </c>
      <c r="W44" s="3">
        <v>-205235238.9463554</v>
      </c>
      <c r="X44" s="3">
        <v>135627160.31731385</v>
      </c>
      <c r="Y44" s="3">
        <v>-205235238.9463554</v>
      </c>
      <c r="Z44" s="3">
        <v>135627160.31731385</v>
      </c>
    </row>
    <row r="45" spans="18:26" x14ac:dyDescent="0.3">
      <c r="R45" s="3" t="s">
        <v>542</v>
      </c>
      <c r="S45" s="3">
        <v>11528789.833037397</v>
      </c>
      <c r="T45" s="3">
        <v>73691926.202151671</v>
      </c>
      <c r="U45" s="3">
        <v>0.15644576586872794</v>
      </c>
      <c r="V45" s="3">
        <v>0.87699023730151748</v>
      </c>
      <c r="W45" s="3">
        <v>-140563870.65918201</v>
      </c>
      <c r="X45" s="3">
        <v>163621450.32525682</v>
      </c>
      <c r="Y45" s="3">
        <v>-140563870.65918201</v>
      </c>
      <c r="Z45" s="3">
        <v>163621450.32525682</v>
      </c>
    </row>
    <row r="46" spans="18:26" x14ac:dyDescent="0.3">
      <c r="R46" s="3" t="s">
        <v>543</v>
      </c>
      <c r="S46" s="3">
        <v>484635.81277163007</v>
      </c>
      <c r="T46" s="3">
        <v>50499261.29341881</v>
      </c>
      <c r="U46" s="3">
        <v>9.5968891496396799E-3</v>
      </c>
      <c r="V46" s="3">
        <v>0.99242223729784873</v>
      </c>
      <c r="W46" s="3">
        <v>-103740716.93399327</v>
      </c>
      <c r="X46" s="3">
        <v>104709988.55953653</v>
      </c>
      <c r="Y46" s="3">
        <v>-103740716.93399327</v>
      </c>
      <c r="Z46" s="3">
        <v>104709988.55953653</v>
      </c>
    </row>
    <row r="47" spans="18:26" ht="14.5" thickBot="1" x14ac:dyDescent="0.35">
      <c r="R47" s="4" t="s">
        <v>544</v>
      </c>
      <c r="S47" s="4">
        <v>8642589.3986930307</v>
      </c>
      <c r="T47" s="4">
        <v>62591259.732102506</v>
      </c>
      <c r="U47" s="4">
        <v>0.13807981235214414</v>
      </c>
      <c r="V47" s="4">
        <v>0.89132932843596291</v>
      </c>
      <c r="W47" s="4">
        <v>-120539421.53287949</v>
      </c>
      <c r="X47" s="4">
        <v>137824600.33026555</v>
      </c>
      <c r="Y47" s="4">
        <v>-120539421.53287949</v>
      </c>
      <c r="Z47" s="4">
        <v>137824600.33026555</v>
      </c>
    </row>
    <row r="49" spans="18:26" x14ac:dyDescent="0.3">
      <c r="R49" t="s">
        <v>546</v>
      </c>
    </row>
    <row r="50" spans="18:26" ht="14.5" thickBot="1" x14ac:dyDescent="0.35"/>
    <row r="51" spans="18:26" x14ac:dyDescent="0.3">
      <c r="R51" s="6" t="s">
        <v>31</v>
      </c>
      <c r="S51" s="6"/>
    </row>
    <row r="52" spans="18:26" x14ac:dyDescent="0.3">
      <c r="R52" s="3" t="s">
        <v>32</v>
      </c>
      <c r="S52" s="3">
        <v>0.99200479797967767</v>
      </c>
    </row>
    <row r="53" spans="18:26" x14ac:dyDescent="0.3">
      <c r="R53" s="3" t="s">
        <v>33</v>
      </c>
      <c r="S53" s="3">
        <v>0.9840735192147011</v>
      </c>
    </row>
    <row r="54" spans="18:26" x14ac:dyDescent="0.3">
      <c r="R54" s="3" t="s">
        <v>34</v>
      </c>
      <c r="S54" s="3">
        <v>0.9390888357177638</v>
      </c>
    </row>
    <row r="55" spans="18:26" x14ac:dyDescent="0.3">
      <c r="R55" s="3" t="s">
        <v>35</v>
      </c>
      <c r="S55" s="3">
        <v>137784090.77089742</v>
      </c>
    </row>
    <row r="56" spans="18:26" ht="14.5" thickBot="1" x14ac:dyDescent="0.35">
      <c r="R56" s="4" t="s">
        <v>36</v>
      </c>
      <c r="S56" s="4">
        <v>30</v>
      </c>
    </row>
    <row r="58" spans="18:26" ht="14.5" thickBot="1" x14ac:dyDescent="0.35">
      <c r="R58" t="s">
        <v>37</v>
      </c>
    </row>
    <row r="59" spans="18:26" x14ac:dyDescent="0.3">
      <c r="R59" s="5"/>
      <c r="S59" s="5" t="s">
        <v>41</v>
      </c>
      <c r="T59" s="5" t="s">
        <v>42</v>
      </c>
      <c r="U59" s="5" t="s">
        <v>43</v>
      </c>
      <c r="V59" s="5" t="s">
        <v>44</v>
      </c>
      <c r="W59" s="5" t="s">
        <v>45</v>
      </c>
    </row>
    <row r="60" spans="18:26" x14ac:dyDescent="0.3">
      <c r="R60" s="3" t="s">
        <v>38</v>
      </c>
      <c r="S60" s="3">
        <v>6</v>
      </c>
      <c r="T60" s="3">
        <v>2.8152509551313273E+19</v>
      </c>
      <c r="U60" s="3">
        <v>4.6920849252188785E+18</v>
      </c>
      <c r="V60" s="3">
        <v>247.15404048911083</v>
      </c>
      <c r="W60" s="3">
        <v>1.0691958974543281E-19</v>
      </c>
    </row>
    <row r="61" spans="18:26" x14ac:dyDescent="0.3">
      <c r="R61" s="3" t="s">
        <v>39</v>
      </c>
      <c r="S61" s="3">
        <v>24</v>
      </c>
      <c r="T61" s="3">
        <v>4.5562693606950957E+17</v>
      </c>
      <c r="U61" s="3">
        <v>1.89844556695629E+16</v>
      </c>
      <c r="V61" s="3"/>
      <c r="W61" s="3"/>
    </row>
    <row r="62" spans="18:26" ht="14.5" thickBot="1" x14ac:dyDescent="0.35">
      <c r="R62" s="4" t="s">
        <v>4</v>
      </c>
      <c r="S62" s="4">
        <v>30</v>
      </c>
      <c r="T62" s="4">
        <v>2.8608136487382782E+19</v>
      </c>
      <c r="U62" s="4"/>
      <c r="V62" s="4"/>
      <c r="W62" s="4"/>
    </row>
    <row r="63" spans="18:26" ht="14.5" thickBot="1" x14ac:dyDescent="0.35"/>
    <row r="64" spans="18:26" x14ac:dyDescent="0.3">
      <c r="R64" s="5"/>
      <c r="S64" s="5" t="s">
        <v>46</v>
      </c>
      <c r="T64" s="5" t="s">
        <v>35</v>
      </c>
      <c r="U64" s="5" t="s">
        <v>47</v>
      </c>
      <c r="V64" s="5" t="s">
        <v>48</v>
      </c>
      <c r="W64" s="5" t="s">
        <v>49</v>
      </c>
      <c r="X64" s="5" t="s">
        <v>50</v>
      </c>
      <c r="Y64" s="5" t="s">
        <v>51</v>
      </c>
      <c r="Z64" s="5" t="s">
        <v>52</v>
      </c>
    </row>
    <row r="65" spans="18:26" x14ac:dyDescent="0.3">
      <c r="R65" s="3" t="s">
        <v>40</v>
      </c>
      <c r="S65" s="3">
        <v>0</v>
      </c>
      <c r="T65" s="3" t="e">
        <v>#N/A</v>
      </c>
      <c r="U65" s="3" t="e">
        <v>#N/A</v>
      </c>
      <c r="V65" s="3" t="e">
        <v>#N/A</v>
      </c>
      <c r="W65" s="3" t="e">
        <v>#N/A</v>
      </c>
      <c r="X65" s="3" t="e">
        <v>#N/A</v>
      </c>
      <c r="Y65" s="3" t="e">
        <v>#N/A</v>
      </c>
      <c r="Z65" s="3" t="e">
        <v>#N/A</v>
      </c>
    </row>
    <row r="66" spans="18:26" x14ac:dyDescent="0.3">
      <c r="R66" s="3" t="s">
        <v>5</v>
      </c>
      <c r="S66" s="3">
        <v>13911.27417852275</v>
      </c>
      <c r="T66" s="3">
        <v>3550.6328347845838</v>
      </c>
      <c r="U66" s="3">
        <v>3.9179703522813685</v>
      </c>
      <c r="V66" s="7">
        <v>6.4810876038527449E-4</v>
      </c>
      <c r="W66" s="3">
        <v>6583.1281779416086</v>
      </c>
      <c r="X66" s="3">
        <v>21239.42017910389</v>
      </c>
      <c r="Y66" s="3">
        <v>6583.1281779416086</v>
      </c>
      <c r="Z66" s="3">
        <v>21239.42017910389</v>
      </c>
    </row>
    <row r="67" spans="18:26" x14ac:dyDescent="0.3">
      <c r="R67" s="3" t="s">
        <v>6</v>
      </c>
      <c r="S67" s="3">
        <v>1464.8327377011312</v>
      </c>
      <c r="T67" s="3">
        <v>73.622842969384095</v>
      </c>
      <c r="U67" s="3">
        <v>19.896443530580296</v>
      </c>
      <c r="V67" s="7">
        <v>2.0149371237280418E-16</v>
      </c>
      <c r="W67" s="3">
        <v>1312.8826579936535</v>
      </c>
      <c r="X67" s="3">
        <v>1616.7828174086089</v>
      </c>
      <c r="Y67" s="3">
        <v>1312.8826579936535</v>
      </c>
      <c r="Z67" s="3">
        <v>1616.7828174086089</v>
      </c>
    </row>
    <row r="68" spans="18:26" x14ac:dyDescent="0.3">
      <c r="R68" s="3" t="s">
        <v>541</v>
      </c>
      <c r="S68" s="3">
        <v>8325168.3424599571</v>
      </c>
      <c r="T68" s="3">
        <v>92278948.672286347</v>
      </c>
      <c r="U68" s="3">
        <v>9.0217416455679794E-2</v>
      </c>
      <c r="V68" s="3">
        <v>0.92886315804546959</v>
      </c>
      <c r="W68" s="3">
        <v>-182129221.09081823</v>
      </c>
      <c r="X68" s="3">
        <v>198779557.77573812</v>
      </c>
      <c r="Y68" s="3">
        <v>-182129221.09081823</v>
      </c>
      <c r="Z68" s="3">
        <v>198779557.77573812</v>
      </c>
    </row>
    <row r="69" spans="18:26" x14ac:dyDescent="0.3">
      <c r="R69" s="3" t="s">
        <v>542</v>
      </c>
      <c r="S69" s="3">
        <v>-10875712.347942011</v>
      </c>
      <c r="T69" s="3">
        <v>82349656.878032193</v>
      </c>
      <c r="U69" s="3">
        <v>-0.1320674883205645</v>
      </c>
      <c r="V69" s="3">
        <v>0.89603188299168457</v>
      </c>
      <c r="W69" s="3">
        <v>-180837050.72907409</v>
      </c>
      <c r="X69" s="3">
        <v>159085626.03319004</v>
      </c>
      <c r="Y69" s="3">
        <v>-180837050.72907409</v>
      </c>
      <c r="Z69" s="3">
        <v>159085626.03319004</v>
      </c>
    </row>
    <row r="70" spans="18:26" x14ac:dyDescent="0.3">
      <c r="R70" s="3" t="s">
        <v>543</v>
      </c>
      <c r="S70" s="3">
        <v>4228702.1761231609</v>
      </c>
      <c r="T70" s="3">
        <v>56432190.803362504</v>
      </c>
      <c r="U70" s="3">
        <v>7.4934219563759952E-2</v>
      </c>
      <c r="V70" s="3">
        <v>0.94088815999107056</v>
      </c>
      <c r="W70" s="3">
        <v>-112241615.252455</v>
      </c>
      <c r="X70" s="3">
        <v>120699019.60470131</v>
      </c>
      <c r="Y70" s="3">
        <v>-112241615.252455</v>
      </c>
      <c r="Z70" s="3">
        <v>120699019.60470131</v>
      </c>
    </row>
    <row r="71" spans="18:26" ht="14.5" thickBot="1" x14ac:dyDescent="0.35">
      <c r="R71" s="4" t="s">
        <v>544</v>
      </c>
      <c r="S71" s="4">
        <v>-5251469.8284019148</v>
      </c>
      <c r="T71" s="4">
        <v>69944823.376755983</v>
      </c>
      <c r="U71" s="4">
        <v>-7.5080178558962235E-2</v>
      </c>
      <c r="V71" s="4">
        <v>0.94077324521125916</v>
      </c>
      <c r="W71" s="4">
        <v>-149610490.18901488</v>
      </c>
      <c r="X71" s="4">
        <v>139107550.53221104</v>
      </c>
      <c r="Y71" s="4">
        <v>-149610490.18901488</v>
      </c>
      <c r="Z71" s="4">
        <v>139107550.53221104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R592"/>
  <sheetViews>
    <sheetView zoomScale="66" zoomScaleNormal="66" workbookViewId="0">
      <pane ySplit="1" topLeftCell="A2" activePane="bottomLeft" state="frozen"/>
      <selection pane="bottomLeft" activeCell="G26" sqref="G25:G26"/>
    </sheetView>
  </sheetViews>
  <sheetFormatPr defaultRowHeight="14" x14ac:dyDescent="0.3"/>
  <cols>
    <col min="2" max="2" width="23.4140625" customWidth="1"/>
    <col min="3" max="3" width="8.75" style="21"/>
    <col min="4" max="9" width="13" style="21" customWidth="1"/>
    <col min="11" max="11" width="20.08203125" bestFit="1" customWidth="1"/>
  </cols>
  <sheetData>
    <row r="1" spans="1:18" ht="42" x14ac:dyDescent="0.3">
      <c r="B1" s="14" t="s">
        <v>489</v>
      </c>
      <c r="C1" s="21" t="s">
        <v>489</v>
      </c>
      <c r="D1" s="26" t="s">
        <v>490</v>
      </c>
      <c r="E1" s="26" t="s">
        <v>491</v>
      </c>
      <c r="F1" s="26" t="s">
        <v>492</v>
      </c>
      <c r="G1" s="26" t="s">
        <v>493</v>
      </c>
      <c r="H1" s="26" t="s">
        <v>494</v>
      </c>
      <c r="I1" s="26" t="s">
        <v>495</v>
      </c>
      <c r="J1" s="15"/>
      <c r="M1" s="16"/>
      <c r="N1" s="16"/>
      <c r="O1" s="16"/>
      <c r="P1" s="16"/>
      <c r="Q1" s="16"/>
      <c r="R1" s="16"/>
    </row>
    <row r="2" spans="1:18" x14ac:dyDescent="0.3">
      <c r="A2">
        <v>2007</v>
      </c>
      <c r="B2" s="14" t="s">
        <v>99</v>
      </c>
      <c r="C2" s="21">
        <v>4.0625736428382302</v>
      </c>
      <c r="D2" s="20">
        <v>3.8333300000000001</v>
      </c>
      <c r="E2" s="20">
        <v>4.0606099999999996</v>
      </c>
      <c r="F2" s="20">
        <v>3.9666700000000001</v>
      </c>
      <c r="G2" s="20">
        <v>4.1333299999999999</v>
      </c>
      <c r="H2" s="20">
        <v>3.9655200000000002</v>
      </c>
      <c r="I2" s="20">
        <v>4.4444400000000002</v>
      </c>
      <c r="J2" s="18"/>
      <c r="K2" s="14"/>
      <c r="M2" s="16"/>
      <c r="N2" s="16"/>
      <c r="O2" s="16"/>
      <c r="P2" s="16"/>
      <c r="Q2" s="16"/>
      <c r="R2" s="16"/>
    </row>
    <row r="3" spans="1:18" x14ac:dyDescent="0.3">
      <c r="A3">
        <v>2007</v>
      </c>
      <c r="B3" s="14" t="s">
        <v>101</v>
      </c>
      <c r="C3" s="21">
        <v>3.8937636011172199</v>
      </c>
      <c r="D3" s="20">
        <v>3.6126100000000001</v>
      </c>
      <c r="E3" s="20">
        <v>4</v>
      </c>
      <c r="F3" s="20">
        <v>3.6509399999999999</v>
      </c>
      <c r="G3" s="20">
        <v>3.9494899999999999</v>
      </c>
      <c r="H3" s="20">
        <v>3.9591799999999999</v>
      </c>
      <c r="I3" s="20">
        <v>4.2530099999999997</v>
      </c>
      <c r="J3" s="18"/>
      <c r="K3" s="14"/>
      <c r="M3" s="16"/>
      <c r="N3" s="16"/>
      <c r="O3" s="16"/>
      <c r="P3" s="16"/>
      <c r="Q3" s="16"/>
      <c r="R3" s="16"/>
    </row>
    <row r="4" spans="1:18" x14ac:dyDescent="0.3">
      <c r="A4">
        <v>2007</v>
      </c>
      <c r="B4" s="14" t="s">
        <v>128</v>
      </c>
      <c r="C4" s="21">
        <v>2.92056633196934</v>
      </c>
      <c r="D4" s="20">
        <v>2.7692299999999999</v>
      </c>
      <c r="E4" s="20">
        <v>2.90909</v>
      </c>
      <c r="F4" s="20">
        <v>2.9230800000000001</v>
      </c>
      <c r="G4" s="20">
        <v>2.7692299999999999</v>
      </c>
      <c r="H4" s="20">
        <v>2.9230800000000001</v>
      </c>
      <c r="I4" s="20">
        <v>3.25</v>
      </c>
      <c r="J4" s="18"/>
      <c r="K4" s="14"/>
      <c r="M4" s="16"/>
      <c r="N4" s="16"/>
      <c r="O4" s="16"/>
      <c r="P4" s="16"/>
      <c r="Q4" s="16"/>
      <c r="R4" s="16"/>
    </row>
    <row r="5" spans="1:18" x14ac:dyDescent="0.3">
      <c r="A5">
        <v>2007</v>
      </c>
      <c r="B5" s="14" t="s">
        <v>129</v>
      </c>
      <c r="C5" s="21">
        <v>3.1346259824731102</v>
      </c>
      <c r="D5" s="20">
        <v>2.95</v>
      </c>
      <c r="E5" s="20">
        <v>3</v>
      </c>
      <c r="F5" s="20">
        <v>3.0625</v>
      </c>
      <c r="G5" s="20">
        <v>3</v>
      </c>
      <c r="H5" s="20">
        <v>3.26667</v>
      </c>
      <c r="I5" s="20">
        <v>3.5625</v>
      </c>
      <c r="J5" s="18"/>
      <c r="K5" s="14"/>
      <c r="M5" s="16"/>
      <c r="N5" s="16"/>
      <c r="O5" s="16"/>
      <c r="P5" s="16"/>
      <c r="Q5" s="16"/>
      <c r="R5" s="16"/>
    </row>
    <row r="6" spans="1:18" x14ac:dyDescent="0.3">
      <c r="A6">
        <v>2007</v>
      </c>
      <c r="B6" s="14" t="s">
        <v>130</v>
      </c>
      <c r="C6" s="21">
        <v>3.8590460375901201</v>
      </c>
      <c r="D6" s="20">
        <v>3.9714299999999998</v>
      </c>
      <c r="E6" s="20">
        <v>3.8235299999999999</v>
      </c>
      <c r="F6" s="20">
        <v>3.6666699999999999</v>
      </c>
      <c r="G6" s="20">
        <v>3.8333300000000001</v>
      </c>
      <c r="H6" s="20">
        <v>3.7586200000000001</v>
      </c>
      <c r="I6" s="20">
        <v>4.11111</v>
      </c>
      <c r="J6" s="18"/>
      <c r="K6" s="14"/>
      <c r="M6" s="16"/>
      <c r="N6" s="16"/>
      <c r="O6" s="16"/>
      <c r="P6" s="16"/>
      <c r="Q6" s="16"/>
      <c r="R6" s="16"/>
    </row>
    <row r="7" spans="1:18" x14ac:dyDescent="0.3">
      <c r="A7">
        <v>2007</v>
      </c>
      <c r="B7" s="14" t="s">
        <v>131</v>
      </c>
      <c r="C7" s="21">
        <v>2.9471880461366502</v>
      </c>
      <c r="D7" s="20">
        <v>2.75</v>
      </c>
      <c r="E7" s="20">
        <v>2.9130400000000001</v>
      </c>
      <c r="F7" s="20">
        <v>2.85</v>
      </c>
      <c r="G7" s="20">
        <v>3</v>
      </c>
      <c r="H7" s="20">
        <v>2.8421099999999999</v>
      </c>
      <c r="I7" s="20">
        <v>3.3529399999999998</v>
      </c>
      <c r="J7" s="18"/>
      <c r="K7" s="14"/>
      <c r="M7" s="16"/>
      <c r="N7" s="16"/>
      <c r="O7" s="16"/>
      <c r="P7" s="16"/>
      <c r="Q7" s="16"/>
      <c r="R7" s="16"/>
    </row>
    <row r="8" spans="1:18" x14ac:dyDescent="0.3">
      <c r="A8">
        <v>2007</v>
      </c>
      <c r="B8" s="14" t="s">
        <v>132</v>
      </c>
      <c r="C8" s="20">
        <v>3.8158038116429807</v>
      </c>
      <c r="D8" s="20">
        <v>3.6842100000000002</v>
      </c>
      <c r="E8" s="20">
        <v>3.80952</v>
      </c>
      <c r="F8" s="20">
        <v>3.3</v>
      </c>
      <c r="G8" s="20">
        <v>3.85</v>
      </c>
      <c r="H8" s="20">
        <v>4.1666699999999999</v>
      </c>
      <c r="I8" s="20">
        <v>4.1764700000000001</v>
      </c>
      <c r="J8" s="18"/>
      <c r="K8" s="14"/>
      <c r="M8" s="16"/>
      <c r="N8" s="16"/>
      <c r="O8" s="16"/>
      <c r="P8" s="16"/>
      <c r="Q8" s="16"/>
      <c r="R8" s="16"/>
    </row>
    <row r="9" spans="1:18" x14ac:dyDescent="0.3">
      <c r="A9">
        <v>2007</v>
      </c>
      <c r="B9" s="14" t="s">
        <v>133</v>
      </c>
      <c r="C9" s="20">
        <v>3.7618841676528714</v>
      </c>
      <c r="D9" s="20">
        <v>3.5107900000000001</v>
      </c>
      <c r="E9" s="20">
        <v>3.8235299999999999</v>
      </c>
      <c r="F9" s="20">
        <v>3.6296300000000001</v>
      </c>
      <c r="G9" s="20">
        <v>3.75969</v>
      </c>
      <c r="H9" s="20">
        <v>3.8709699999999998</v>
      </c>
      <c r="I9" s="20">
        <v>4.0245899999999999</v>
      </c>
      <c r="J9" s="18"/>
      <c r="K9" s="14"/>
      <c r="M9" s="16"/>
      <c r="N9" s="16"/>
      <c r="O9" s="16"/>
      <c r="P9" s="16"/>
      <c r="Q9" s="16"/>
      <c r="R9" s="16"/>
    </row>
    <row r="10" spans="1:18" x14ac:dyDescent="0.3">
      <c r="A10">
        <v>2007</v>
      </c>
      <c r="B10" s="14" t="s">
        <v>134</v>
      </c>
      <c r="C10" s="20">
        <v>4.0986952364612765</v>
      </c>
      <c r="D10" s="20">
        <v>3.88279</v>
      </c>
      <c r="E10" s="20">
        <v>4.1913299999999998</v>
      </c>
      <c r="F10" s="20">
        <v>3.90984</v>
      </c>
      <c r="G10" s="20">
        <v>4.2072799999999999</v>
      </c>
      <c r="H10" s="20">
        <v>4.1186400000000001</v>
      </c>
      <c r="I10" s="20">
        <v>4.3272700000000004</v>
      </c>
      <c r="J10" s="18"/>
      <c r="K10" s="14"/>
      <c r="M10" s="16"/>
      <c r="N10" s="16"/>
      <c r="O10" s="16"/>
      <c r="P10" s="16"/>
      <c r="Q10" s="16"/>
      <c r="R10" s="16"/>
    </row>
    <row r="11" spans="1:18" x14ac:dyDescent="0.3">
      <c r="A11">
        <v>2007</v>
      </c>
      <c r="B11" s="14" t="s">
        <v>135</v>
      </c>
      <c r="C11" s="20">
        <v>3.3579517699367689</v>
      </c>
      <c r="D11" s="20">
        <v>3.0588199999999999</v>
      </c>
      <c r="E11" s="20">
        <v>3.05</v>
      </c>
      <c r="F11" s="20">
        <v>3.11111</v>
      </c>
      <c r="G11" s="20">
        <v>3.3333300000000001</v>
      </c>
      <c r="H11" s="20">
        <v>3.5294099999999999</v>
      </c>
      <c r="I11" s="20">
        <v>4.125</v>
      </c>
      <c r="J11" s="18"/>
      <c r="K11" s="14"/>
      <c r="M11" s="16"/>
      <c r="N11" s="16"/>
      <c r="O11" s="16"/>
      <c r="P11" s="16"/>
      <c r="Q11" s="16"/>
      <c r="R11" s="16"/>
    </row>
    <row r="12" spans="1:18" x14ac:dyDescent="0.3">
      <c r="A12">
        <v>2007</v>
      </c>
      <c r="B12" s="14" t="s">
        <v>126</v>
      </c>
      <c r="C12" s="20">
        <v>3.1541737747953378</v>
      </c>
      <c r="D12" s="20">
        <v>3</v>
      </c>
      <c r="E12" s="20">
        <v>3.1176499999999998</v>
      </c>
      <c r="F12" s="20">
        <v>3.0666699999999998</v>
      </c>
      <c r="G12" s="20">
        <v>3.0714299999999999</v>
      </c>
      <c r="H12" s="20">
        <v>3</v>
      </c>
      <c r="I12" s="20">
        <v>3.69231</v>
      </c>
      <c r="J12" s="18"/>
      <c r="K12" s="14"/>
      <c r="M12" s="16"/>
      <c r="N12" s="16"/>
      <c r="O12" s="16"/>
      <c r="P12" s="16"/>
      <c r="Q12" s="16"/>
      <c r="R12" s="16"/>
    </row>
    <row r="13" spans="1:18" x14ac:dyDescent="0.3">
      <c r="A13">
        <v>2007</v>
      </c>
      <c r="B13" s="14" t="s">
        <v>125</v>
      </c>
      <c r="C13" s="20" t="s">
        <v>30</v>
      </c>
      <c r="D13" s="20" t="s">
        <v>30</v>
      </c>
      <c r="E13" s="20" t="s">
        <v>30</v>
      </c>
      <c r="F13" s="20" t="s">
        <v>30</v>
      </c>
      <c r="G13" s="20" t="s">
        <v>30</v>
      </c>
      <c r="H13" s="20" t="s">
        <v>30</v>
      </c>
      <c r="I13" s="20" t="s">
        <v>30</v>
      </c>
      <c r="J13" s="19"/>
      <c r="K13" s="14"/>
      <c r="M13" s="16"/>
      <c r="N13" s="16"/>
      <c r="O13" s="16"/>
      <c r="P13" s="16"/>
      <c r="Q13" s="16"/>
      <c r="R13" s="16"/>
    </row>
    <row r="14" spans="1:18" x14ac:dyDescent="0.3">
      <c r="A14">
        <v>2007</v>
      </c>
      <c r="B14" s="14" t="s">
        <v>124</v>
      </c>
      <c r="C14" s="20">
        <v>3.5751432765866644</v>
      </c>
      <c r="D14" s="20">
        <v>3.1871</v>
      </c>
      <c r="E14" s="20">
        <v>3.5194800000000002</v>
      </c>
      <c r="F14" s="20">
        <v>3.56738</v>
      </c>
      <c r="G14" s="20">
        <v>3.6285699999999999</v>
      </c>
      <c r="H14" s="20">
        <v>3.65693</v>
      </c>
      <c r="I14" s="20">
        <v>3.9296899999999999</v>
      </c>
      <c r="J14" s="18"/>
      <c r="K14" s="14"/>
      <c r="M14" s="16"/>
      <c r="N14" s="16"/>
      <c r="O14" s="16"/>
      <c r="P14" s="16"/>
      <c r="Q14" s="16"/>
      <c r="R14" s="16"/>
    </row>
    <row r="15" spans="1:18" x14ac:dyDescent="0.3">
      <c r="A15">
        <v>2007</v>
      </c>
      <c r="B15" s="14" t="s">
        <v>123</v>
      </c>
      <c r="C15" s="20">
        <v>3.0160254691602546</v>
      </c>
      <c r="D15" s="20">
        <v>2.5333299999999999</v>
      </c>
      <c r="E15" s="20">
        <v>2.5625</v>
      </c>
      <c r="F15" s="20">
        <v>3.3125</v>
      </c>
      <c r="G15" s="20">
        <v>2.9411800000000001</v>
      </c>
      <c r="H15" s="20">
        <v>3.0588199999999999</v>
      </c>
      <c r="I15" s="20">
        <v>3.6875</v>
      </c>
      <c r="J15" s="18"/>
      <c r="K15" s="14"/>
      <c r="M15" s="16"/>
      <c r="N15" s="16"/>
      <c r="O15" s="16"/>
      <c r="P15" s="16"/>
      <c r="Q15" s="16"/>
      <c r="R15" s="16"/>
    </row>
    <row r="16" spans="1:18" x14ac:dyDescent="0.3">
      <c r="A16">
        <v>2007</v>
      </c>
      <c r="B16" s="14" t="s">
        <v>122</v>
      </c>
      <c r="C16" s="20">
        <v>2.7781919229027245</v>
      </c>
      <c r="D16" s="20">
        <v>2.6363599999999998</v>
      </c>
      <c r="E16" s="20">
        <v>2.2999999999999998</v>
      </c>
      <c r="F16" s="20">
        <v>3</v>
      </c>
      <c r="G16" s="20">
        <v>2.7</v>
      </c>
      <c r="H16" s="20">
        <v>2.6</v>
      </c>
      <c r="I16" s="20">
        <v>3.4</v>
      </c>
      <c r="J16" s="18"/>
      <c r="K16" s="14"/>
      <c r="M16" s="16"/>
      <c r="N16" s="16"/>
      <c r="O16" s="16"/>
      <c r="P16" s="16"/>
      <c r="Q16" s="16"/>
      <c r="R16" s="16"/>
    </row>
    <row r="17" spans="1:18" x14ac:dyDescent="0.3">
      <c r="A17">
        <v>2007</v>
      </c>
      <c r="B17" s="14" t="s">
        <v>121</v>
      </c>
      <c r="C17" s="20" t="s">
        <v>30</v>
      </c>
      <c r="D17" s="20" t="s">
        <v>30</v>
      </c>
      <c r="E17" s="20" t="s">
        <v>30</v>
      </c>
      <c r="F17" s="20" t="s">
        <v>30</v>
      </c>
      <c r="G17" s="20" t="s">
        <v>30</v>
      </c>
      <c r="H17" s="20" t="s">
        <v>30</v>
      </c>
      <c r="I17" s="20" t="s">
        <v>30</v>
      </c>
      <c r="J17" s="19"/>
      <c r="K17" s="14"/>
      <c r="M17" s="16"/>
      <c r="N17" s="16"/>
      <c r="O17" s="16"/>
      <c r="P17" s="16"/>
      <c r="Q17" s="16"/>
      <c r="R17" s="16"/>
    </row>
    <row r="18" spans="1:18" x14ac:dyDescent="0.3">
      <c r="A18">
        <v>2007</v>
      </c>
      <c r="B18" s="14" t="s">
        <v>119</v>
      </c>
      <c r="C18" s="21" t="s">
        <v>30</v>
      </c>
      <c r="D18" s="21" t="s">
        <v>30</v>
      </c>
      <c r="E18" s="21" t="s">
        <v>30</v>
      </c>
      <c r="F18" s="21" t="s">
        <v>30</v>
      </c>
      <c r="G18" s="21" t="s">
        <v>30</v>
      </c>
      <c r="H18" s="21" t="s">
        <v>30</v>
      </c>
      <c r="I18" s="21" t="s">
        <v>30</v>
      </c>
      <c r="J18" s="17"/>
      <c r="K18" s="14"/>
      <c r="M18" s="16"/>
      <c r="N18" s="16"/>
      <c r="O18" s="16"/>
      <c r="P18" s="16"/>
      <c r="Q18" s="16"/>
      <c r="R18" s="16"/>
    </row>
    <row r="19" spans="1:18" x14ac:dyDescent="0.3">
      <c r="A19">
        <v>2007</v>
      </c>
      <c r="B19" s="14" t="s">
        <v>117</v>
      </c>
      <c r="C19" s="20">
        <v>4.1776951488112353</v>
      </c>
      <c r="D19" s="20">
        <v>3.9922499999999999</v>
      </c>
      <c r="E19" s="20">
        <v>4.2903200000000004</v>
      </c>
      <c r="F19" s="20">
        <v>4.0487799999999998</v>
      </c>
      <c r="G19" s="20">
        <v>4.25</v>
      </c>
      <c r="H19" s="20">
        <v>4.1363599999999998</v>
      </c>
      <c r="I19" s="20">
        <v>4.3823499999999997</v>
      </c>
      <c r="J19" s="18"/>
      <c r="K19" s="14"/>
      <c r="M19" s="16"/>
      <c r="N19" s="16"/>
      <c r="O19" s="16"/>
      <c r="P19" s="16"/>
      <c r="Q19" s="16"/>
      <c r="R19" s="16"/>
    </row>
    <row r="20" spans="1:18" x14ac:dyDescent="0.3">
      <c r="A20">
        <v>2007</v>
      </c>
      <c r="B20" s="14" t="s">
        <v>114</v>
      </c>
      <c r="C20" s="20">
        <v>3.038002640907286</v>
      </c>
      <c r="D20" s="20">
        <v>2.88462</v>
      </c>
      <c r="E20" s="20">
        <v>2.69231</v>
      </c>
      <c r="F20" s="20">
        <v>2.9230800000000001</v>
      </c>
      <c r="G20" s="20">
        <v>3.04</v>
      </c>
      <c r="H20" s="20">
        <v>3.12</v>
      </c>
      <c r="I20" s="20">
        <v>3.59091</v>
      </c>
      <c r="J20" s="18"/>
      <c r="K20" s="14"/>
      <c r="M20" s="16"/>
      <c r="N20" s="16"/>
      <c r="O20" s="16"/>
      <c r="P20" s="16"/>
      <c r="Q20" s="16"/>
      <c r="R20" s="16"/>
    </row>
    <row r="21" spans="1:18" x14ac:dyDescent="0.3">
      <c r="A21">
        <v>2007</v>
      </c>
      <c r="B21" s="14" t="s">
        <v>113</v>
      </c>
      <c r="C21" s="20">
        <v>2.5694031154395853</v>
      </c>
      <c r="D21" s="20">
        <v>3.24</v>
      </c>
      <c r="E21" s="20">
        <v>3.16</v>
      </c>
      <c r="F21" s="20">
        <v>3.2272699999999999</v>
      </c>
      <c r="G21" s="20">
        <v>3.19048</v>
      </c>
      <c r="H21" s="20">
        <v>3.4444400000000002</v>
      </c>
      <c r="I21" s="20">
        <v>4.0588199999999999</v>
      </c>
      <c r="J21" s="18"/>
      <c r="K21" s="14"/>
      <c r="M21" s="16"/>
      <c r="N21" s="16"/>
      <c r="O21" s="16"/>
      <c r="P21" s="16"/>
      <c r="Q21" s="16"/>
      <c r="R21" s="16"/>
    </row>
    <row r="22" spans="1:18" x14ac:dyDescent="0.3">
      <c r="A22">
        <v>2007</v>
      </c>
      <c r="B22" s="14" t="s">
        <v>108</v>
      </c>
      <c r="C22" s="20">
        <v>2.9186150560230413</v>
      </c>
      <c r="D22" s="20">
        <v>2.6086999999999998</v>
      </c>
      <c r="E22" s="20">
        <v>2.6818200000000001</v>
      </c>
      <c r="F22" s="20">
        <v>3.0869599999999999</v>
      </c>
      <c r="G22" s="20">
        <v>3</v>
      </c>
      <c r="H22" s="20">
        <v>2.86957</v>
      </c>
      <c r="I22" s="20">
        <v>3.2608700000000002</v>
      </c>
      <c r="J22" s="18"/>
      <c r="K22" s="14"/>
      <c r="M22" s="16"/>
      <c r="N22" s="16"/>
      <c r="O22" s="16"/>
      <c r="P22" s="16"/>
      <c r="Q22" s="16"/>
      <c r="R22" s="16"/>
    </row>
    <row r="23" spans="1:18" x14ac:dyDescent="0.3">
      <c r="A23">
        <v>2007</v>
      </c>
      <c r="B23" s="14" t="s">
        <v>107</v>
      </c>
      <c r="C23" s="20">
        <v>3.1412974337955339</v>
      </c>
      <c r="D23" s="20">
        <v>2.7857099999999999</v>
      </c>
      <c r="E23" s="20">
        <v>3.2222200000000001</v>
      </c>
      <c r="F23" s="20">
        <v>3.1428600000000002</v>
      </c>
      <c r="G23" s="20">
        <v>3.09091</v>
      </c>
      <c r="H23" s="20">
        <v>2.90909</v>
      </c>
      <c r="I23" s="20">
        <v>3.7272699999999999</v>
      </c>
      <c r="J23" s="18"/>
      <c r="K23" s="14"/>
      <c r="M23" s="16"/>
      <c r="N23" s="16"/>
      <c r="O23" s="16"/>
      <c r="P23" s="16"/>
      <c r="Q23" s="16"/>
      <c r="R23" s="16"/>
    </row>
    <row r="24" spans="1:18" x14ac:dyDescent="0.3">
      <c r="A24">
        <v>2007</v>
      </c>
      <c r="B24" s="14" t="s">
        <v>106</v>
      </c>
      <c r="C24" s="20">
        <v>3.5189092913049462</v>
      </c>
      <c r="D24" s="20">
        <v>3.1666699999999999</v>
      </c>
      <c r="E24" s="20">
        <v>3.51064</v>
      </c>
      <c r="F24" s="20">
        <v>3.45</v>
      </c>
      <c r="G24" s="20">
        <v>3.55</v>
      </c>
      <c r="H24" s="20">
        <v>3.625</v>
      </c>
      <c r="I24" s="20">
        <v>3.8571399999999998</v>
      </c>
      <c r="J24" s="18"/>
      <c r="K24" s="14"/>
      <c r="M24" s="16"/>
      <c r="N24" s="16"/>
      <c r="O24" s="16"/>
      <c r="P24" s="16"/>
      <c r="Q24" s="16"/>
      <c r="R24" s="16"/>
    </row>
    <row r="25" spans="1:18" x14ac:dyDescent="0.3">
      <c r="A25">
        <v>2007</v>
      </c>
      <c r="B25" s="14" t="s">
        <v>105</v>
      </c>
      <c r="C25" s="20">
        <v>4.0753834485626985</v>
      </c>
      <c r="D25" s="20">
        <v>3.8461500000000002</v>
      </c>
      <c r="E25" s="20">
        <v>4.1132099999999996</v>
      </c>
      <c r="F25" s="20">
        <v>3.8979599999999999</v>
      </c>
      <c r="G25" s="20">
        <v>4.0612199999999996</v>
      </c>
      <c r="H25" s="20">
        <v>4.1521699999999999</v>
      </c>
      <c r="I25" s="20">
        <v>4.4318200000000001</v>
      </c>
      <c r="J25" s="18"/>
      <c r="K25" s="14"/>
      <c r="M25" s="16"/>
      <c r="N25" s="16"/>
      <c r="O25" s="16"/>
      <c r="P25" s="16"/>
      <c r="Q25" s="16"/>
      <c r="R25" s="16"/>
    </row>
    <row r="26" spans="1:18" x14ac:dyDescent="0.3">
      <c r="A26">
        <v>2007</v>
      </c>
      <c r="B26" s="14" t="s">
        <v>102</v>
      </c>
      <c r="C26" s="20">
        <v>3.9933617484221124</v>
      </c>
      <c r="D26" s="20">
        <v>3.7389999999999999</v>
      </c>
      <c r="E26" s="20">
        <v>4.0493800000000002</v>
      </c>
      <c r="F26" s="20">
        <v>3.85209</v>
      </c>
      <c r="G26" s="20">
        <v>4.0195400000000001</v>
      </c>
      <c r="H26" s="20">
        <v>4.0999999999999996</v>
      </c>
      <c r="I26" s="20">
        <v>4.2481499999999999</v>
      </c>
      <c r="J26" s="18"/>
      <c r="K26" s="14"/>
      <c r="M26" s="16"/>
      <c r="N26" s="16"/>
      <c r="O26" s="16"/>
      <c r="P26" s="16"/>
      <c r="Q26" s="16"/>
      <c r="R26" s="16"/>
    </row>
    <row r="27" spans="1:18" x14ac:dyDescent="0.3">
      <c r="A27">
        <v>2010</v>
      </c>
      <c r="B27" s="14" t="s">
        <v>99</v>
      </c>
      <c r="C27" s="21">
        <v>3.7626710000000001</v>
      </c>
      <c r="D27" s="20">
        <v>3.490936</v>
      </c>
      <c r="E27" s="20">
        <v>3.6798250000000001</v>
      </c>
      <c r="F27" s="20">
        <v>3.776316</v>
      </c>
      <c r="G27" s="20">
        <v>3.6983429999999999</v>
      </c>
      <c r="H27" s="20">
        <v>3.8316759999999999</v>
      </c>
      <c r="I27" s="20">
        <v>4.0829300000000002</v>
      </c>
      <c r="J27" s="18"/>
      <c r="K27" s="14"/>
      <c r="M27" s="16"/>
      <c r="N27" s="16"/>
      <c r="O27" s="16"/>
      <c r="P27" s="16"/>
      <c r="Q27" s="16"/>
      <c r="R27" s="16"/>
    </row>
    <row r="28" spans="1:18" x14ac:dyDescent="0.3">
      <c r="A28">
        <v>2010</v>
      </c>
      <c r="B28" s="14" t="s">
        <v>101</v>
      </c>
      <c r="C28" s="21">
        <v>3.9422630000000001</v>
      </c>
      <c r="D28" s="20">
        <v>3.8285979999999999</v>
      </c>
      <c r="E28" s="20">
        <v>4.0096249999999998</v>
      </c>
      <c r="F28" s="20">
        <v>3.3112759999999999</v>
      </c>
      <c r="G28" s="20">
        <v>4.1319970000000001</v>
      </c>
      <c r="H28" s="20">
        <v>4.2206130000000002</v>
      </c>
      <c r="I28" s="20">
        <v>4.28817</v>
      </c>
      <c r="J28" s="18"/>
      <c r="K28" s="14"/>
      <c r="M28" s="16"/>
      <c r="N28" s="16"/>
      <c r="O28" s="16"/>
      <c r="P28" s="16"/>
      <c r="Q28" s="16"/>
      <c r="R28" s="16"/>
    </row>
    <row r="29" spans="1:18" x14ac:dyDescent="0.3">
      <c r="A29">
        <v>2010</v>
      </c>
      <c r="B29" s="14" t="s">
        <v>128</v>
      </c>
      <c r="C29" s="21">
        <v>3.129378</v>
      </c>
      <c r="D29" s="20">
        <v>2.9175420000000001</v>
      </c>
      <c r="E29" s="20">
        <v>2.9354149999999999</v>
      </c>
      <c r="F29" s="20">
        <v>3.1323530000000002</v>
      </c>
      <c r="G29" s="20">
        <v>2.8219270000000001</v>
      </c>
      <c r="H29" s="20">
        <v>3.5142350000000002</v>
      </c>
      <c r="I29" s="20">
        <v>3.4387249999999998</v>
      </c>
      <c r="K29" s="14"/>
    </row>
    <row r="30" spans="1:18" x14ac:dyDescent="0.3">
      <c r="A30">
        <v>2010</v>
      </c>
      <c r="B30" s="14" t="s">
        <v>129</v>
      </c>
      <c r="C30" s="21">
        <v>3.129378</v>
      </c>
      <c r="D30" s="21">
        <v>3.31324</v>
      </c>
      <c r="E30" s="21">
        <v>3.2475649999999998</v>
      </c>
      <c r="F30" s="21">
        <v>3.4237009999999999</v>
      </c>
      <c r="G30" s="21">
        <v>3.267045</v>
      </c>
      <c r="H30" s="21">
        <v>3.6003790000000002</v>
      </c>
      <c r="I30" s="21">
        <v>4.1559340000000002</v>
      </c>
    </row>
    <row r="31" spans="1:18" x14ac:dyDescent="0.3">
      <c r="A31">
        <v>2010</v>
      </c>
      <c r="B31" s="14" t="s">
        <v>130</v>
      </c>
      <c r="C31" s="21">
        <v>3.8469410000000002</v>
      </c>
      <c r="D31" s="21">
        <v>3.5762870000000002</v>
      </c>
      <c r="E31" s="21">
        <v>3.9860090000000001</v>
      </c>
      <c r="F31" s="21">
        <v>3.4586399999999999</v>
      </c>
      <c r="G31" s="21">
        <v>3.8279969999999999</v>
      </c>
      <c r="H31" s="21">
        <v>3.9413809999999998</v>
      </c>
      <c r="I31" s="21">
        <v>4.3788809999999998</v>
      </c>
    </row>
    <row r="32" spans="1:18" x14ac:dyDescent="0.3">
      <c r="A32">
        <v>2010</v>
      </c>
      <c r="B32" s="14" t="s">
        <v>131</v>
      </c>
      <c r="C32" s="21">
        <v>3.1579670000000002</v>
      </c>
      <c r="D32" s="21">
        <v>3.139043</v>
      </c>
      <c r="E32" s="21">
        <v>2.7461859999999998</v>
      </c>
      <c r="F32" s="21">
        <v>3.1722220000000001</v>
      </c>
      <c r="G32" s="21">
        <v>3.1747570000000001</v>
      </c>
      <c r="H32" s="21">
        <v>2.95</v>
      </c>
      <c r="I32" s="21">
        <v>3.6822490000000001</v>
      </c>
    </row>
    <row r="33" spans="1:9" x14ac:dyDescent="0.3">
      <c r="A33">
        <v>2010</v>
      </c>
      <c r="B33" s="14" t="s">
        <v>132</v>
      </c>
      <c r="C33" s="21">
        <v>3.8853149999999999</v>
      </c>
      <c r="D33" s="21">
        <v>3.8563529999999999</v>
      </c>
      <c r="E33" s="21">
        <v>4.0814250000000003</v>
      </c>
      <c r="F33" s="21">
        <v>3.4079199999999998</v>
      </c>
      <c r="G33" s="21">
        <v>3.918803</v>
      </c>
      <c r="H33" s="21">
        <v>4.0909180000000003</v>
      </c>
      <c r="I33" s="21">
        <v>4.0802509999999996</v>
      </c>
    </row>
    <row r="34" spans="1:9" x14ac:dyDescent="0.3">
      <c r="A34">
        <v>2010</v>
      </c>
      <c r="B34" s="14" t="s">
        <v>133</v>
      </c>
      <c r="C34" s="21">
        <v>3.8430219999999999</v>
      </c>
      <c r="D34" s="21">
        <v>3.6311619999999998</v>
      </c>
      <c r="E34" s="21">
        <v>3.9982329999999999</v>
      </c>
      <c r="F34" s="21">
        <v>3.300389</v>
      </c>
      <c r="G34" s="21">
        <v>3.8673639999999998</v>
      </c>
      <c r="H34" s="21">
        <v>4.0106310000000001</v>
      </c>
      <c r="I34" s="21">
        <v>4.3726599999999998</v>
      </c>
    </row>
    <row r="35" spans="1:9" x14ac:dyDescent="0.3">
      <c r="A35">
        <v>2010</v>
      </c>
      <c r="B35" s="14" t="s">
        <v>134</v>
      </c>
      <c r="C35" s="21">
        <v>4.1144499999999997</v>
      </c>
      <c r="D35" s="21">
        <v>4.0027499999999998</v>
      </c>
      <c r="E35" s="21">
        <v>4.3361879999999999</v>
      </c>
      <c r="F35" s="21">
        <v>3.6564939999999999</v>
      </c>
      <c r="G35" s="21">
        <v>4.1382469999999998</v>
      </c>
      <c r="H35" s="21">
        <v>4.1836729999999998</v>
      </c>
      <c r="I35" s="21">
        <v>4.4829169999999996</v>
      </c>
    </row>
    <row r="36" spans="1:9" x14ac:dyDescent="0.3">
      <c r="A36">
        <v>2010</v>
      </c>
      <c r="B36" s="14" t="s">
        <v>135</v>
      </c>
      <c r="C36" s="21">
        <v>2.9559190000000002</v>
      </c>
      <c r="D36" s="21">
        <v>2.4769139999999998</v>
      </c>
      <c r="E36" s="21">
        <v>2.9380130000000002</v>
      </c>
      <c r="F36" s="21">
        <v>2.8487870000000002</v>
      </c>
      <c r="G36" s="21">
        <v>2.6894499999999999</v>
      </c>
      <c r="H36" s="21">
        <v>3.3147030000000002</v>
      </c>
      <c r="I36" s="21">
        <v>3.4935679999999998</v>
      </c>
    </row>
    <row r="37" spans="1:9" x14ac:dyDescent="0.3">
      <c r="A37">
        <v>2010</v>
      </c>
      <c r="B37" s="14" t="s">
        <v>126</v>
      </c>
      <c r="C37" s="21">
        <v>2.9871470000000002</v>
      </c>
      <c r="D37" s="21">
        <v>2.8333330000000001</v>
      </c>
      <c r="E37" s="21">
        <v>3.0833330000000001</v>
      </c>
      <c r="F37" s="21">
        <v>2.7799870000000002</v>
      </c>
      <c r="G37" s="21">
        <v>2.8708969999999998</v>
      </c>
      <c r="H37" s="21">
        <v>2.8708969999999998</v>
      </c>
      <c r="I37" s="21">
        <v>3.5192549999999998</v>
      </c>
    </row>
    <row r="38" spans="1:9" x14ac:dyDescent="0.3">
      <c r="A38">
        <v>2010</v>
      </c>
      <c r="B38" s="14" t="s">
        <v>125</v>
      </c>
      <c r="C38" s="21">
        <v>3.8932120000000001</v>
      </c>
      <c r="D38" s="21">
        <v>3.2233329999999998</v>
      </c>
      <c r="E38" s="21">
        <v>3.3344450000000001</v>
      </c>
      <c r="F38" s="21">
        <v>3.1</v>
      </c>
      <c r="G38" s="21">
        <v>3.1440739999999998</v>
      </c>
      <c r="H38" s="21">
        <v>3.1440739999999998</v>
      </c>
      <c r="I38" s="21">
        <v>3.2690739999999998</v>
      </c>
    </row>
    <row r="39" spans="1:9" x14ac:dyDescent="0.3">
      <c r="A39">
        <v>2010</v>
      </c>
      <c r="B39" s="14" t="s">
        <v>124</v>
      </c>
      <c r="C39" s="21">
        <v>3.6443850000000002</v>
      </c>
      <c r="D39" s="21">
        <v>3.3819430000000001</v>
      </c>
      <c r="E39" s="21">
        <v>3.7198910000000001</v>
      </c>
      <c r="F39" s="21">
        <v>3.206124</v>
      </c>
      <c r="G39" s="21">
        <v>3.7396310000000001</v>
      </c>
      <c r="H39" s="21">
        <v>3.8340299999999998</v>
      </c>
      <c r="I39" s="21">
        <v>4.0805220000000002</v>
      </c>
    </row>
    <row r="40" spans="1:9" x14ac:dyDescent="0.3">
      <c r="A40">
        <v>2010</v>
      </c>
      <c r="B40" s="14" t="s">
        <v>123</v>
      </c>
      <c r="C40" s="21">
        <v>3.2483499999999998</v>
      </c>
      <c r="D40" s="21">
        <v>2.9351440000000002</v>
      </c>
      <c r="E40" s="21">
        <v>2.875</v>
      </c>
      <c r="F40" s="21">
        <v>3.375</v>
      </c>
      <c r="G40" s="21">
        <v>2.958018</v>
      </c>
      <c r="H40" s="21">
        <v>3.5549689999999998</v>
      </c>
      <c r="I40" s="21">
        <v>3.7207249999999998</v>
      </c>
    </row>
    <row r="41" spans="1:9" x14ac:dyDescent="0.3">
      <c r="A41">
        <v>2010</v>
      </c>
      <c r="B41" s="14" t="s">
        <v>122</v>
      </c>
      <c r="C41" s="21">
        <v>3.1349390000000001</v>
      </c>
      <c r="D41" s="21">
        <v>2.785714</v>
      </c>
      <c r="E41" s="21">
        <v>2.7186029999999999</v>
      </c>
      <c r="F41" s="21">
        <v>3.189505</v>
      </c>
      <c r="G41" s="21">
        <v>2.8494679999999999</v>
      </c>
      <c r="H41" s="21">
        <v>3.2661349999999998</v>
      </c>
      <c r="I41" s="21">
        <v>3.920636</v>
      </c>
    </row>
    <row r="42" spans="1:9" x14ac:dyDescent="0.3">
      <c r="A42">
        <v>2010</v>
      </c>
      <c r="B42" s="14" t="s">
        <v>121</v>
      </c>
      <c r="C42" s="21">
        <v>3.980073</v>
      </c>
      <c r="D42" s="21">
        <v>4.0380240000000001</v>
      </c>
      <c r="E42" s="21">
        <v>4.0584210000000001</v>
      </c>
      <c r="F42" s="21">
        <v>3.6707459999999998</v>
      </c>
      <c r="G42" s="21">
        <v>3.6660840000000001</v>
      </c>
      <c r="H42" s="21">
        <v>3.9160840000000001</v>
      </c>
      <c r="I42" s="21">
        <v>4.5798370000000004</v>
      </c>
    </row>
    <row r="43" spans="1:9" x14ac:dyDescent="0.3">
      <c r="A43">
        <v>2010</v>
      </c>
      <c r="B43" s="14" t="s">
        <v>119</v>
      </c>
      <c r="C43" s="21">
        <v>2.8243299999999998</v>
      </c>
      <c r="D43" s="21">
        <v>2.6496909999999998</v>
      </c>
      <c r="E43" s="21">
        <v>2.8888889999999998</v>
      </c>
      <c r="F43" s="21">
        <v>2.9145059999999998</v>
      </c>
      <c r="G43" s="21">
        <v>2.8888889999999998</v>
      </c>
      <c r="H43" s="21">
        <v>2.5555560000000002</v>
      </c>
      <c r="I43" s="21">
        <v>3.0246909999999998</v>
      </c>
    </row>
    <row r="44" spans="1:9" x14ac:dyDescent="0.3">
      <c r="A44">
        <v>2010</v>
      </c>
      <c r="B44" s="14" t="s">
        <v>117</v>
      </c>
      <c r="C44" s="21">
        <v>4.0686150000000003</v>
      </c>
      <c r="D44" s="21">
        <v>3.982097</v>
      </c>
      <c r="E44" s="21">
        <v>4.2488859999999997</v>
      </c>
      <c r="F44" s="21">
        <v>3.6058210000000002</v>
      </c>
      <c r="G44" s="21">
        <v>4.1549969999999998</v>
      </c>
      <c r="H44" s="21">
        <v>4.1208309999999999</v>
      </c>
      <c r="I44" s="21">
        <v>4.4077489999999999</v>
      </c>
    </row>
    <row r="45" spans="1:9" x14ac:dyDescent="0.3">
      <c r="A45">
        <v>2010</v>
      </c>
      <c r="B45" s="14" t="s">
        <v>114</v>
      </c>
      <c r="C45" s="21">
        <v>3.4352710000000002</v>
      </c>
      <c r="D45" s="21">
        <v>3.1228609999999999</v>
      </c>
      <c r="E45" s="21">
        <v>2.9838089999999999</v>
      </c>
      <c r="F45" s="21">
        <v>3.2227410000000001</v>
      </c>
      <c r="G45" s="21">
        <v>3.2615859999999999</v>
      </c>
      <c r="H45" s="21">
        <v>3.45</v>
      </c>
      <c r="I45" s="21">
        <v>4.5238009999999997</v>
      </c>
    </row>
    <row r="46" spans="1:9" x14ac:dyDescent="0.3">
      <c r="A46">
        <v>2010</v>
      </c>
      <c r="B46" s="14" t="s">
        <v>113</v>
      </c>
      <c r="C46" s="21">
        <v>2.7534689999999999</v>
      </c>
      <c r="D46" s="21">
        <v>3.3125</v>
      </c>
      <c r="E46" s="21">
        <v>3.1662949999999999</v>
      </c>
      <c r="F46" s="21">
        <v>3.0234380000000001</v>
      </c>
      <c r="G46" s="21">
        <v>3.3091520000000001</v>
      </c>
      <c r="H46" s="21">
        <v>3.3805800000000001</v>
      </c>
      <c r="I46" s="21">
        <v>3.8433639999999998</v>
      </c>
    </row>
    <row r="47" spans="1:9" x14ac:dyDescent="0.3">
      <c r="A47">
        <v>2010</v>
      </c>
      <c r="B47" s="14" t="s">
        <v>108</v>
      </c>
      <c r="C47" s="21">
        <v>3.2408290000000002</v>
      </c>
      <c r="D47" s="21">
        <v>2.785933</v>
      </c>
      <c r="E47" s="21">
        <v>3</v>
      </c>
      <c r="F47" s="21">
        <v>3.047472</v>
      </c>
      <c r="G47" s="21">
        <v>3.1538460000000001</v>
      </c>
      <c r="H47" s="21">
        <v>3.5384609999999999</v>
      </c>
      <c r="I47" s="21">
        <v>3.9245559999999999</v>
      </c>
    </row>
    <row r="48" spans="1:9" x14ac:dyDescent="0.3">
      <c r="A48">
        <v>2010</v>
      </c>
      <c r="B48" s="14" t="s">
        <v>107</v>
      </c>
      <c r="C48" s="21">
        <v>2.8740549999999998</v>
      </c>
      <c r="D48" s="21">
        <v>2.5882350000000001</v>
      </c>
      <c r="E48" s="21">
        <v>2.6492209999999998</v>
      </c>
      <c r="F48" s="21">
        <v>2.8367209999999998</v>
      </c>
      <c r="G48" s="21">
        <v>2.8992209999999998</v>
      </c>
      <c r="H48" s="21">
        <v>3.1560809999999999</v>
      </c>
      <c r="I48" s="21">
        <v>3.1021399999999999</v>
      </c>
    </row>
    <row r="49" spans="1:9" x14ac:dyDescent="0.3">
      <c r="A49">
        <v>2010</v>
      </c>
      <c r="B49" s="14" t="s">
        <v>106</v>
      </c>
      <c r="C49" s="21">
        <v>3.6255760000000001</v>
      </c>
      <c r="D49" s="21">
        <v>3.4675210000000001</v>
      </c>
      <c r="E49" s="21">
        <v>3.5799690000000002</v>
      </c>
      <c r="F49" s="21">
        <v>3.1071550000000001</v>
      </c>
      <c r="G49" s="21">
        <v>3.6228720000000001</v>
      </c>
      <c r="H49" s="21">
        <v>3.955317</v>
      </c>
      <c r="I49" s="21">
        <v>4.118271</v>
      </c>
    </row>
    <row r="50" spans="1:9" x14ac:dyDescent="0.3">
      <c r="A50">
        <v>2010</v>
      </c>
      <c r="B50" s="14" t="s">
        <v>105</v>
      </c>
      <c r="C50" s="21">
        <v>4.0755759999999999</v>
      </c>
      <c r="D50" s="21">
        <v>3.875</v>
      </c>
      <c r="E50" s="21">
        <v>4.0275299999999996</v>
      </c>
      <c r="F50" s="21">
        <v>3.8331789999999999</v>
      </c>
      <c r="G50" s="21">
        <v>4.2186190000000003</v>
      </c>
      <c r="H50" s="21">
        <v>4.2186190000000003</v>
      </c>
      <c r="I50" s="21">
        <v>4.3238830000000004</v>
      </c>
    </row>
    <row r="51" spans="1:9" x14ac:dyDescent="0.3">
      <c r="A51">
        <v>2010</v>
      </c>
      <c r="B51" s="14" t="s">
        <v>102</v>
      </c>
      <c r="C51" s="21">
        <v>3.9544489999999999</v>
      </c>
      <c r="D51" s="21">
        <v>3.7395870000000002</v>
      </c>
      <c r="E51" s="21">
        <v>3.9474109999999998</v>
      </c>
      <c r="F51" s="21">
        <v>3.6642399999999999</v>
      </c>
      <c r="G51" s="21">
        <v>3.9228489999999998</v>
      </c>
      <c r="H51" s="21">
        <v>4.1330629999999999</v>
      </c>
      <c r="I51" s="21">
        <v>4.3742099999999997</v>
      </c>
    </row>
    <row r="52" spans="1:9" x14ac:dyDescent="0.3">
      <c r="A52">
        <v>2012</v>
      </c>
      <c r="B52" s="14" t="s">
        <v>99</v>
      </c>
      <c r="C52" s="21">
        <v>3.8903919999999999</v>
      </c>
      <c r="D52" s="21">
        <v>3.7703159999999998</v>
      </c>
      <c r="E52" s="21">
        <v>4.0543480000000001</v>
      </c>
      <c r="F52" s="21">
        <v>3.7118579999999999</v>
      </c>
      <c r="G52" s="21">
        <v>4.0999999999999996</v>
      </c>
      <c r="H52" s="21">
        <v>3.9675889999999998</v>
      </c>
      <c r="I52" s="21">
        <v>3.785771</v>
      </c>
    </row>
    <row r="53" spans="1:9" x14ac:dyDescent="0.3">
      <c r="A53">
        <v>2012</v>
      </c>
      <c r="B53" s="14" t="s">
        <v>101</v>
      </c>
      <c r="C53" s="21">
        <v>3.9802620000000002</v>
      </c>
      <c r="D53" s="21">
        <v>3.846733</v>
      </c>
      <c r="E53" s="21">
        <v>4.1165570000000002</v>
      </c>
      <c r="F53" s="21">
        <v>3.732367</v>
      </c>
      <c r="G53" s="21">
        <v>3.9837189999999998</v>
      </c>
      <c r="H53" s="21">
        <v>4.0493759999999996</v>
      </c>
      <c r="I53" s="21">
        <v>4.1978010000000001</v>
      </c>
    </row>
    <row r="54" spans="1:9" x14ac:dyDescent="0.3">
      <c r="A54">
        <v>2012</v>
      </c>
      <c r="B54" s="14" t="s">
        <v>128</v>
      </c>
      <c r="C54" s="21">
        <v>3.2431019999999999</v>
      </c>
      <c r="D54" s="21">
        <v>3.0237959999999999</v>
      </c>
      <c r="E54" s="21">
        <v>3.1651349999999998</v>
      </c>
      <c r="F54" s="21">
        <v>3.2058819999999999</v>
      </c>
      <c r="G54" s="21">
        <v>3.1651349999999998</v>
      </c>
      <c r="H54" s="21">
        <v>3.3563109999999998</v>
      </c>
      <c r="I54" s="21">
        <v>3.5364170000000001</v>
      </c>
    </row>
    <row r="55" spans="1:9" x14ac:dyDescent="0.3">
      <c r="A55">
        <v>2012</v>
      </c>
      <c r="B55" s="14" t="s">
        <v>129</v>
      </c>
      <c r="C55" s="21">
        <v>3.1414979999999999</v>
      </c>
      <c r="D55" s="21">
        <v>2.954545</v>
      </c>
      <c r="E55" s="21">
        <v>2.960744</v>
      </c>
      <c r="F55" s="21">
        <v>3.0133749999999999</v>
      </c>
      <c r="G55" s="21">
        <v>3.3419880000000002</v>
      </c>
      <c r="H55" s="21">
        <v>3.1655169999999999</v>
      </c>
      <c r="I55" s="21">
        <v>3.400811</v>
      </c>
    </row>
    <row r="56" spans="1:9" x14ac:dyDescent="0.3">
      <c r="A56">
        <v>2012</v>
      </c>
      <c r="B56" s="14" t="s">
        <v>130</v>
      </c>
      <c r="C56" s="21">
        <v>4.0181930000000001</v>
      </c>
      <c r="D56" s="21">
        <v>3.9339050000000002</v>
      </c>
      <c r="E56" s="21">
        <v>4.0734519999999996</v>
      </c>
      <c r="F56" s="21">
        <v>3.7027380000000001</v>
      </c>
      <c r="G56" s="21">
        <v>4.137143</v>
      </c>
      <c r="H56" s="21">
        <v>4.097143</v>
      </c>
      <c r="I56" s="21">
        <v>4.2081900000000001</v>
      </c>
    </row>
    <row r="57" spans="1:9" x14ac:dyDescent="0.3">
      <c r="A57">
        <v>2012</v>
      </c>
      <c r="B57" s="14" t="s">
        <v>131</v>
      </c>
      <c r="C57" s="21">
        <v>2.860271</v>
      </c>
      <c r="D57" s="21">
        <v>2.5091570000000001</v>
      </c>
      <c r="E57" s="21">
        <v>2.7879119999999999</v>
      </c>
      <c r="F57" s="21">
        <v>2.8168500000000001</v>
      </c>
      <c r="G57" s="21">
        <v>2.8168500000000001</v>
      </c>
      <c r="H57" s="21">
        <v>3</v>
      </c>
      <c r="I57" s="21">
        <v>3.2263739999999999</v>
      </c>
    </row>
    <row r="58" spans="1:9" ht="14.5" x14ac:dyDescent="0.35">
      <c r="A58">
        <v>2012</v>
      </c>
      <c r="B58" s="14" t="s">
        <v>132</v>
      </c>
      <c r="C58" s="22">
        <v>4.0497170000000002</v>
      </c>
      <c r="D58" s="21">
        <v>3.9807830000000002</v>
      </c>
      <c r="E58" s="21">
        <v>4.1236410000000001</v>
      </c>
      <c r="F58" s="21">
        <v>3.8464399999999999</v>
      </c>
      <c r="G58" s="21">
        <v>4.1441739999999996</v>
      </c>
      <c r="H58" s="21">
        <v>4.1441739999999996</v>
      </c>
      <c r="I58" s="21">
        <v>4.095593</v>
      </c>
    </row>
    <row r="59" spans="1:9" ht="14.5" x14ac:dyDescent="0.35">
      <c r="A59">
        <v>2012</v>
      </c>
      <c r="B59" s="14" t="s">
        <v>133</v>
      </c>
      <c r="C59" s="22">
        <v>3.851483</v>
      </c>
      <c r="D59" s="21">
        <v>3.6376970000000002</v>
      </c>
      <c r="E59" s="21">
        <v>3.9616400000000001</v>
      </c>
      <c r="F59" s="21">
        <v>3.7337379999999998</v>
      </c>
      <c r="G59" s="21">
        <v>3.8189069999999998</v>
      </c>
      <c r="H59" s="21">
        <v>3.967489</v>
      </c>
      <c r="I59" s="21">
        <v>4.0194390000000002</v>
      </c>
    </row>
    <row r="60" spans="1:9" ht="14.5" x14ac:dyDescent="0.35">
      <c r="A60">
        <v>2012</v>
      </c>
      <c r="B60" s="14" t="s">
        <v>134</v>
      </c>
      <c r="C60" s="22">
        <v>4.0327200000000003</v>
      </c>
      <c r="D60" s="21">
        <v>3.8721450000000002</v>
      </c>
      <c r="E60" s="21">
        <v>4.257549</v>
      </c>
      <c r="F60" s="21">
        <v>3.6709930000000002</v>
      </c>
      <c r="G60" s="21">
        <v>4.0938910000000002</v>
      </c>
      <c r="H60" s="21">
        <v>4.0497319999999997</v>
      </c>
      <c r="I60" s="21">
        <v>4.3176420000000002</v>
      </c>
    </row>
    <row r="61" spans="1:9" ht="14.5" x14ac:dyDescent="0.35">
      <c r="A61">
        <v>2012</v>
      </c>
      <c r="B61" s="14" t="s">
        <v>135</v>
      </c>
      <c r="C61" s="22">
        <v>2.8326500000000001</v>
      </c>
      <c r="D61" s="21">
        <v>2.3833329999999999</v>
      </c>
      <c r="E61" s="21">
        <v>2.8833700000000002</v>
      </c>
      <c r="F61" s="21">
        <v>2.6904759999999999</v>
      </c>
      <c r="G61" s="21">
        <v>2.7619050000000001</v>
      </c>
      <c r="H61" s="21">
        <v>2.976191</v>
      </c>
      <c r="I61" s="21">
        <v>3.321062</v>
      </c>
    </row>
    <row r="62" spans="1:9" ht="14.5" x14ac:dyDescent="0.35">
      <c r="A62">
        <v>2012</v>
      </c>
      <c r="B62" s="14" t="s">
        <v>126</v>
      </c>
      <c r="C62" s="22">
        <v>3.1713710000000002</v>
      </c>
      <c r="D62" s="21">
        <v>2.8208730000000002</v>
      </c>
      <c r="E62" s="21">
        <v>3.1363639999999999</v>
      </c>
      <c r="F62" s="21">
        <v>2.9938020000000001</v>
      </c>
      <c r="G62" s="21">
        <v>3.183173</v>
      </c>
      <c r="H62" s="21">
        <v>3.5166080000000002</v>
      </c>
      <c r="I62" s="21">
        <v>3.4054959999999999</v>
      </c>
    </row>
    <row r="63" spans="1:9" ht="14.5" x14ac:dyDescent="0.35">
      <c r="A63">
        <v>2012</v>
      </c>
      <c r="B63" s="14" t="s">
        <v>125</v>
      </c>
      <c r="C63" s="22">
        <v>3.5200770000000001</v>
      </c>
      <c r="D63" s="21">
        <v>3.5333329999999998</v>
      </c>
      <c r="E63" s="21">
        <v>3.3904269999999999</v>
      </c>
      <c r="F63" s="21">
        <v>3.0058120000000002</v>
      </c>
      <c r="G63" s="21">
        <v>3.4673500000000002</v>
      </c>
      <c r="H63" s="21">
        <v>3.3904269999999999</v>
      </c>
      <c r="I63" s="21">
        <v>3.621197</v>
      </c>
    </row>
    <row r="64" spans="1:9" ht="14.5" x14ac:dyDescent="0.35">
      <c r="A64">
        <v>2012</v>
      </c>
      <c r="B64" s="14" t="s">
        <v>124</v>
      </c>
      <c r="C64" s="22">
        <v>3.6707109999999998</v>
      </c>
      <c r="D64" s="21">
        <v>3.3434029999999999</v>
      </c>
      <c r="E64" s="21">
        <v>3.7380469999999999</v>
      </c>
      <c r="F64" s="21">
        <v>3.5343309999999999</v>
      </c>
      <c r="G64" s="21">
        <v>3.6498270000000002</v>
      </c>
      <c r="H64" s="21">
        <v>3.7312959999999999</v>
      </c>
      <c r="I64" s="21">
        <v>4.0474259999999997</v>
      </c>
    </row>
    <row r="65" spans="1:9" ht="14.5" x14ac:dyDescent="0.35">
      <c r="A65">
        <v>2012</v>
      </c>
      <c r="B65" s="14" t="s">
        <v>123</v>
      </c>
      <c r="C65" s="22">
        <v>2.7778779999999998</v>
      </c>
      <c r="D65" s="21">
        <v>2.714286</v>
      </c>
      <c r="E65" s="21">
        <v>2.5207030000000001</v>
      </c>
      <c r="F65" s="21">
        <v>2.71821</v>
      </c>
      <c r="G65" s="21">
        <v>2.6394799999999998</v>
      </c>
      <c r="H65" s="21">
        <v>2.9728129999999999</v>
      </c>
      <c r="I65" s="21">
        <v>3.0789469999999999</v>
      </c>
    </row>
    <row r="66" spans="1:9" ht="14.5" x14ac:dyDescent="0.35">
      <c r="A66">
        <v>2012</v>
      </c>
      <c r="B66" s="14" t="s">
        <v>122</v>
      </c>
      <c r="C66" s="22">
        <v>2.9483069999999998</v>
      </c>
      <c r="D66" s="21">
        <v>2.7272729999999998</v>
      </c>
      <c r="E66" s="21">
        <v>2.5803720000000001</v>
      </c>
      <c r="F66" s="21">
        <v>2.9735900000000002</v>
      </c>
      <c r="G66" s="21">
        <v>2.9090910000000001</v>
      </c>
      <c r="H66" s="21">
        <v>2.7272729999999998</v>
      </c>
      <c r="I66" s="21">
        <v>3.6971949999999998</v>
      </c>
    </row>
    <row r="67" spans="1:9" ht="14.5" x14ac:dyDescent="0.35">
      <c r="A67">
        <v>2012</v>
      </c>
      <c r="B67" s="14" t="s">
        <v>121</v>
      </c>
      <c r="C67" s="22">
        <v>3.8222170000000002</v>
      </c>
      <c r="D67" s="21">
        <v>3.5384609999999999</v>
      </c>
      <c r="E67" s="21">
        <v>3.7855029999999998</v>
      </c>
      <c r="F67" s="21">
        <v>3.7021700000000002</v>
      </c>
      <c r="G67" s="21">
        <v>3.817539</v>
      </c>
      <c r="H67" s="21">
        <v>3.9084479999999999</v>
      </c>
      <c r="I67" s="21">
        <v>4.1874599999999997</v>
      </c>
    </row>
    <row r="68" spans="1:9" ht="14.5" x14ac:dyDescent="0.35">
      <c r="A68">
        <v>2012</v>
      </c>
      <c r="B68" s="14" t="s">
        <v>119</v>
      </c>
      <c r="C68" s="22">
        <v>3.1577350000000002</v>
      </c>
      <c r="D68" s="21">
        <v>2.8076919999999999</v>
      </c>
      <c r="E68" s="21">
        <v>3.0961539999999999</v>
      </c>
      <c r="F68" s="21">
        <v>3.1703299999999999</v>
      </c>
      <c r="G68" s="21">
        <v>3.0052449999999999</v>
      </c>
      <c r="H68" s="21">
        <v>3.054945</v>
      </c>
      <c r="I68" s="21">
        <v>3.785714</v>
      </c>
    </row>
    <row r="69" spans="1:9" ht="14.5" x14ac:dyDescent="0.35">
      <c r="A69">
        <v>2012</v>
      </c>
      <c r="B69" s="14" t="s">
        <v>117</v>
      </c>
      <c r="C69" s="22">
        <v>4.0215709999999998</v>
      </c>
      <c r="D69" s="21">
        <v>3.8458950000000001</v>
      </c>
      <c r="E69" s="21">
        <v>4.1475119999999999</v>
      </c>
      <c r="F69" s="21">
        <v>3.8624879999999999</v>
      </c>
      <c r="G69" s="21">
        <v>4.0476260000000002</v>
      </c>
      <c r="H69" s="21">
        <v>4.1167030000000002</v>
      </c>
      <c r="I69" s="21">
        <v>4.1458500000000003</v>
      </c>
    </row>
    <row r="70" spans="1:9" ht="14.5" x14ac:dyDescent="0.35">
      <c r="A70">
        <v>2012</v>
      </c>
      <c r="B70" s="14" t="s">
        <v>114</v>
      </c>
      <c r="C70" s="22">
        <v>3.431324</v>
      </c>
      <c r="D70" s="21">
        <v>3.2962959999999999</v>
      </c>
      <c r="E70" s="21">
        <v>3.0953210000000002</v>
      </c>
      <c r="F70" s="21">
        <v>3.473182</v>
      </c>
      <c r="G70" s="21">
        <v>3.2976079999999999</v>
      </c>
      <c r="H70" s="21">
        <v>3.3231820000000001</v>
      </c>
      <c r="I70" s="21">
        <v>4.0374720000000002</v>
      </c>
    </row>
    <row r="71" spans="1:9" ht="14.5" x14ac:dyDescent="0.35">
      <c r="A71">
        <v>2012</v>
      </c>
      <c r="B71" s="14" t="s">
        <v>113</v>
      </c>
      <c r="C71" s="22">
        <v>2.4825499999999998</v>
      </c>
      <c r="D71" s="21">
        <v>3.1901679999999999</v>
      </c>
      <c r="E71" s="21">
        <v>3.4202439999999998</v>
      </c>
      <c r="F71" s="21">
        <v>3.429284</v>
      </c>
      <c r="G71" s="21">
        <v>3.4845630000000001</v>
      </c>
      <c r="H71" s="21">
        <v>3.604355</v>
      </c>
      <c r="I71" s="21">
        <v>3.8838979999999999</v>
      </c>
    </row>
    <row r="72" spans="1:9" ht="14.5" x14ac:dyDescent="0.35">
      <c r="A72">
        <v>2012</v>
      </c>
      <c r="B72" s="14" t="s">
        <v>108</v>
      </c>
      <c r="C72" s="22">
        <v>3.0293739999999998</v>
      </c>
      <c r="D72" s="21">
        <v>2.875</v>
      </c>
      <c r="E72" s="21">
        <v>2.985614</v>
      </c>
      <c r="F72" s="21">
        <v>2.8359380000000001</v>
      </c>
      <c r="G72" s="21">
        <v>3.0667070000000001</v>
      </c>
      <c r="H72" s="21">
        <v>2.8359380000000001</v>
      </c>
      <c r="I72" s="21">
        <v>3.573868</v>
      </c>
    </row>
    <row r="73" spans="1:9" ht="14.5" x14ac:dyDescent="0.35">
      <c r="A73">
        <v>2012</v>
      </c>
      <c r="B73" s="14" t="s">
        <v>107</v>
      </c>
      <c r="C73" s="22">
        <v>3.2858890000000001</v>
      </c>
      <c r="D73" s="21">
        <v>3.052851</v>
      </c>
      <c r="E73" s="21">
        <v>3.237784</v>
      </c>
      <c r="F73" s="21">
        <v>3.3446560000000001</v>
      </c>
      <c r="G73" s="21">
        <v>3.2523420000000001</v>
      </c>
      <c r="H73" s="21">
        <v>3.2023419999999998</v>
      </c>
      <c r="I73" s="21">
        <v>3.6025049999999998</v>
      </c>
    </row>
    <row r="74" spans="1:9" ht="14.5" x14ac:dyDescent="0.35">
      <c r="A74">
        <v>2012</v>
      </c>
      <c r="B74" s="14" t="s">
        <v>106</v>
      </c>
      <c r="C74" s="22">
        <v>3.6997249999999999</v>
      </c>
      <c r="D74" s="21">
        <v>3.3974850000000001</v>
      </c>
      <c r="E74" s="21">
        <v>3.7369279999999998</v>
      </c>
      <c r="F74" s="21">
        <v>3.677127</v>
      </c>
      <c r="G74" s="21">
        <v>3.693794</v>
      </c>
      <c r="H74" s="21">
        <v>3.6726930000000002</v>
      </c>
      <c r="I74" s="21">
        <v>4.0204300000000002</v>
      </c>
    </row>
    <row r="75" spans="1:9" ht="14.5" x14ac:dyDescent="0.35">
      <c r="A75">
        <v>2012</v>
      </c>
      <c r="B75" s="14" t="s">
        <v>105</v>
      </c>
      <c r="C75" s="22">
        <v>3.85006</v>
      </c>
      <c r="D75" s="21">
        <v>3.6791610000000001</v>
      </c>
      <c r="E75" s="21">
        <v>4.1262280000000002</v>
      </c>
      <c r="F75" s="21">
        <v>3.390352</v>
      </c>
      <c r="G75" s="21">
        <v>3.901786</v>
      </c>
      <c r="H75" s="21">
        <v>3.8184520000000002</v>
      </c>
      <c r="I75" s="21">
        <v>4.2629590000000004</v>
      </c>
    </row>
    <row r="76" spans="1:9" ht="14.5" x14ac:dyDescent="0.35">
      <c r="A76">
        <v>2012</v>
      </c>
      <c r="B76" s="14" t="s">
        <v>102</v>
      </c>
      <c r="C76" s="22">
        <v>3.8983159999999999</v>
      </c>
      <c r="D76" s="21">
        <v>3.731096</v>
      </c>
      <c r="E76" s="21">
        <v>3.9479769999999998</v>
      </c>
      <c r="F76" s="21">
        <v>3.6263269999999999</v>
      </c>
      <c r="G76" s="21">
        <v>3.9318010000000001</v>
      </c>
      <c r="H76" s="21">
        <v>3.9977520000000002</v>
      </c>
      <c r="I76" s="21">
        <v>4.1916120000000001</v>
      </c>
    </row>
    <row r="77" spans="1:9" x14ac:dyDescent="0.3">
      <c r="A77">
        <v>2014</v>
      </c>
      <c r="B77" s="14" t="s">
        <v>99</v>
      </c>
      <c r="C77" s="21">
        <v>3.648587</v>
      </c>
      <c r="D77" s="21">
        <v>3.5312429999999999</v>
      </c>
      <c r="E77" s="21">
        <v>3.63611</v>
      </c>
      <c r="F77" s="21">
        <v>3.26111</v>
      </c>
      <c r="G77" s="21">
        <v>3.5584889999999998</v>
      </c>
      <c r="H77" s="21">
        <v>3.9342760000000001</v>
      </c>
      <c r="I77" s="21">
        <v>4.0373400000000004</v>
      </c>
    </row>
    <row r="78" spans="1:9" x14ac:dyDescent="0.3">
      <c r="A78">
        <v>2014</v>
      </c>
      <c r="B78" s="14" t="s">
        <v>101</v>
      </c>
      <c r="C78" s="21">
        <v>4.0446600000000004</v>
      </c>
      <c r="D78" s="21">
        <v>3.8014929999999998</v>
      </c>
      <c r="E78" s="21">
        <v>4.0988009999999999</v>
      </c>
      <c r="F78" s="21">
        <v>3.7978580000000002</v>
      </c>
      <c r="G78" s="21">
        <v>4.1111120000000003</v>
      </c>
      <c r="H78" s="21">
        <v>4.1124919999999996</v>
      </c>
      <c r="I78" s="21">
        <v>4.3901260000000004</v>
      </c>
    </row>
    <row r="79" spans="1:9" x14ac:dyDescent="0.3">
      <c r="A79">
        <v>2014</v>
      </c>
      <c r="B79" s="14" t="s">
        <v>128</v>
      </c>
      <c r="C79" s="21">
        <v>3.0005769999999998</v>
      </c>
      <c r="D79" s="21">
        <v>2.8778760000000001</v>
      </c>
      <c r="E79" s="21">
        <v>2.8714279999999999</v>
      </c>
      <c r="F79" s="21">
        <v>3.0142859999999998</v>
      </c>
      <c r="G79" s="21">
        <v>2.9230770000000001</v>
      </c>
      <c r="H79" s="21">
        <v>3</v>
      </c>
      <c r="I79" s="21">
        <v>3.3076919999999999</v>
      </c>
    </row>
    <row r="80" spans="1:9" x14ac:dyDescent="0.3">
      <c r="A80">
        <v>2014</v>
      </c>
      <c r="B80" s="14" t="s">
        <v>129</v>
      </c>
      <c r="C80" s="21">
        <v>3.492416</v>
      </c>
      <c r="D80" s="21">
        <v>3.2380949999999999</v>
      </c>
      <c r="E80" s="21">
        <v>3.2852399999999999</v>
      </c>
      <c r="F80" s="21">
        <v>3.5862810000000001</v>
      </c>
      <c r="G80" s="21">
        <v>3.5141640000000001</v>
      </c>
      <c r="H80" s="21">
        <v>3.5582449999999999</v>
      </c>
      <c r="I80" s="21">
        <v>3.734156</v>
      </c>
    </row>
    <row r="81" spans="1:9" x14ac:dyDescent="0.3">
      <c r="A81">
        <v>2014</v>
      </c>
      <c r="B81" s="14" t="s">
        <v>130</v>
      </c>
      <c r="C81" s="21">
        <v>3.7825199999999999</v>
      </c>
      <c r="D81" s="21">
        <v>3.7899880000000001</v>
      </c>
      <c r="E81" s="21">
        <v>3.8161779999999998</v>
      </c>
      <c r="F81" s="21">
        <v>3.6495120000000001</v>
      </c>
      <c r="G81" s="21">
        <v>3.7413919999999998</v>
      </c>
      <c r="H81" s="21">
        <v>3.356776</v>
      </c>
      <c r="I81" s="21">
        <v>4.3851040000000001</v>
      </c>
    </row>
    <row r="82" spans="1:9" x14ac:dyDescent="0.3">
      <c r="A82">
        <v>2014</v>
      </c>
      <c r="B82" s="14" t="s">
        <v>131</v>
      </c>
      <c r="C82" s="21">
        <v>3.34592</v>
      </c>
      <c r="D82" s="21">
        <v>3.395238</v>
      </c>
      <c r="E82" s="21">
        <v>3.338095</v>
      </c>
      <c r="F82" s="21">
        <v>3.338095</v>
      </c>
      <c r="G82" s="21">
        <v>3.266667</v>
      </c>
      <c r="H82" s="21">
        <v>3.1952379999999998</v>
      </c>
      <c r="I82" s="21">
        <v>3.552381</v>
      </c>
    </row>
    <row r="83" spans="1:9" x14ac:dyDescent="0.3">
      <c r="A83">
        <v>2014</v>
      </c>
      <c r="B83" s="14" t="s">
        <v>132</v>
      </c>
      <c r="C83" s="21">
        <v>3.6230349999999998</v>
      </c>
      <c r="D83" s="21">
        <v>3.8920059999999999</v>
      </c>
      <c r="E83" s="21">
        <v>3.5182349999999998</v>
      </c>
      <c r="F83" s="21">
        <v>3.5176470000000002</v>
      </c>
      <c r="G83" s="21">
        <v>3.7224740000000001</v>
      </c>
      <c r="H83" s="21">
        <v>3.306622</v>
      </c>
      <c r="I83" s="21">
        <v>3.7993969999999999</v>
      </c>
    </row>
    <row r="84" spans="1:9" x14ac:dyDescent="0.3">
      <c r="A84">
        <v>2014</v>
      </c>
      <c r="B84" s="14" t="s">
        <v>133</v>
      </c>
      <c r="C84" s="21">
        <v>3.847305</v>
      </c>
      <c r="D84" s="21">
        <v>3.6479010000000001</v>
      </c>
      <c r="E84" s="21">
        <v>3.982774</v>
      </c>
      <c r="F84" s="21">
        <v>3.6821130000000002</v>
      </c>
      <c r="G84" s="21">
        <v>3.7546439999999999</v>
      </c>
      <c r="H84" s="21">
        <v>3.8866860000000001</v>
      </c>
      <c r="I84" s="21">
        <v>4.1740370000000002</v>
      </c>
    </row>
    <row r="85" spans="1:9" x14ac:dyDescent="0.3">
      <c r="A85">
        <v>2014</v>
      </c>
      <c r="B85" s="14" t="s">
        <v>134</v>
      </c>
      <c r="C85" s="21">
        <v>4.1219830000000002</v>
      </c>
      <c r="D85" s="21">
        <v>4.0980980000000002</v>
      </c>
      <c r="E85" s="21">
        <v>4.3232949999999999</v>
      </c>
      <c r="F85" s="21">
        <v>3.744272</v>
      </c>
      <c r="G85" s="21">
        <v>4.122776</v>
      </c>
      <c r="H85" s="21">
        <v>4.1679219999999999</v>
      </c>
      <c r="I85" s="21">
        <v>4.3608130000000003</v>
      </c>
    </row>
    <row r="86" spans="1:9" x14ac:dyDescent="0.3">
      <c r="A86">
        <v>2014</v>
      </c>
      <c r="B86" s="14" t="s">
        <v>135</v>
      </c>
      <c r="C86" s="21">
        <v>3.2016019999999998</v>
      </c>
      <c r="D86" s="21">
        <v>3.3608180000000001</v>
      </c>
      <c r="E86" s="21">
        <v>3.1662750000000002</v>
      </c>
      <c r="F86" s="21">
        <v>2.9702459999999999</v>
      </c>
      <c r="G86" s="21">
        <v>3.2271329999999998</v>
      </c>
      <c r="H86" s="21">
        <v>3.0271330000000001</v>
      </c>
      <c r="I86" s="21">
        <v>3.5040770000000001</v>
      </c>
    </row>
    <row r="87" spans="1:9" x14ac:dyDescent="0.3">
      <c r="A87">
        <v>2014</v>
      </c>
      <c r="B87" s="14" t="s">
        <v>126</v>
      </c>
      <c r="C87" s="21">
        <v>3.4644379999999999</v>
      </c>
      <c r="D87" s="21">
        <v>2.9702380000000002</v>
      </c>
      <c r="E87" s="21">
        <v>3.179665</v>
      </c>
      <c r="F87" s="21">
        <v>3.4018869999999999</v>
      </c>
      <c r="G87" s="21">
        <v>3.3349099999999998</v>
      </c>
      <c r="H87" s="21">
        <v>3.8232370000000002</v>
      </c>
      <c r="I87" s="21">
        <v>4.0591299999999997</v>
      </c>
    </row>
    <row r="88" spans="1:9" x14ac:dyDescent="0.3">
      <c r="A88">
        <v>2014</v>
      </c>
      <c r="B88" s="14" t="s">
        <v>125</v>
      </c>
      <c r="C88" s="21">
        <v>3.8680140000000001</v>
      </c>
      <c r="D88" s="21">
        <v>3.5384609999999999</v>
      </c>
      <c r="E88" s="21">
        <v>3.342209</v>
      </c>
      <c r="F88" s="21">
        <v>3.1538460000000001</v>
      </c>
      <c r="G88" s="21">
        <v>3.4615390000000001</v>
      </c>
      <c r="H88" s="21">
        <v>3.3846150000000002</v>
      </c>
      <c r="I88" s="21">
        <v>3.5088759999999999</v>
      </c>
    </row>
    <row r="89" spans="1:9" x14ac:dyDescent="0.3">
      <c r="A89">
        <v>2014</v>
      </c>
      <c r="B89" s="14" t="s">
        <v>124</v>
      </c>
      <c r="C89" s="21">
        <v>3.6910759999999998</v>
      </c>
      <c r="D89" s="21">
        <v>3.3556940000000002</v>
      </c>
      <c r="E89" s="21">
        <v>3.7759230000000001</v>
      </c>
      <c r="F89" s="21">
        <v>3.5381529999999999</v>
      </c>
      <c r="G89" s="21">
        <v>3.6249500000000001</v>
      </c>
      <c r="H89" s="21">
        <v>3.8353609999999998</v>
      </c>
      <c r="I89" s="21">
        <v>4.0489800000000002</v>
      </c>
    </row>
    <row r="90" spans="1:9" x14ac:dyDescent="0.3">
      <c r="A90">
        <v>2014</v>
      </c>
      <c r="B90" s="14" t="s">
        <v>123</v>
      </c>
      <c r="C90" s="21">
        <v>3.4027889999999998</v>
      </c>
      <c r="D90" s="21">
        <v>3.2215750000000001</v>
      </c>
      <c r="E90" s="21">
        <v>3.0291510000000001</v>
      </c>
      <c r="F90" s="21">
        <v>3.3762989999999999</v>
      </c>
      <c r="G90" s="21">
        <v>3.209473</v>
      </c>
      <c r="H90" s="21">
        <v>3.5031249999999998</v>
      </c>
      <c r="I90" s="21">
        <v>4.0591480000000004</v>
      </c>
    </row>
    <row r="91" spans="1:9" x14ac:dyDescent="0.3">
      <c r="A91">
        <v>2014</v>
      </c>
      <c r="B91" s="14" t="s">
        <v>122</v>
      </c>
      <c r="C91" s="21">
        <v>3.1784159999999999</v>
      </c>
      <c r="D91" s="21">
        <v>3.0446749999999998</v>
      </c>
      <c r="E91" s="21">
        <v>3.1847989999999999</v>
      </c>
      <c r="F91" s="21">
        <v>3.0981070000000002</v>
      </c>
      <c r="G91" s="21">
        <v>2.9926469999999998</v>
      </c>
      <c r="H91" s="21">
        <v>3.1734070000000001</v>
      </c>
      <c r="I91" s="21">
        <v>3.6018110000000001</v>
      </c>
    </row>
    <row r="92" spans="1:9" x14ac:dyDescent="0.3">
      <c r="A92">
        <v>2014</v>
      </c>
      <c r="B92" s="14" t="s">
        <v>121</v>
      </c>
      <c r="C92" s="21">
        <v>3.946726</v>
      </c>
      <c r="D92" s="21">
        <v>3.8181820000000002</v>
      </c>
      <c r="E92" s="21">
        <v>3.9090910000000001</v>
      </c>
      <c r="F92" s="21">
        <v>3.8181820000000002</v>
      </c>
      <c r="G92" s="21">
        <v>3.783471</v>
      </c>
      <c r="H92" s="21">
        <v>3.6834709999999999</v>
      </c>
      <c r="I92" s="21">
        <v>4.7058770000000001</v>
      </c>
    </row>
    <row r="93" spans="1:9" x14ac:dyDescent="0.3">
      <c r="A93">
        <v>2014</v>
      </c>
      <c r="B93" s="14" t="s">
        <v>119</v>
      </c>
      <c r="C93" s="21">
        <v>3.1062750000000001</v>
      </c>
      <c r="D93" s="21">
        <v>3</v>
      </c>
      <c r="E93" s="21">
        <v>3.0769229999999999</v>
      </c>
      <c r="F93" s="21">
        <v>3.230769</v>
      </c>
      <c r="G93" s="21">
        <v>3</v>
      </c>
      <c r="H93" s="21">
        <v>3.1538460000000001</v>
      </c>
      <c r="I93" s="21">
        <v>3.1538460000000001</v>
      </c>
    </row>
    <row r="94" spans="1:9" x14ac:dyDescent="0.3">
      <c r="A94">
        <v>2014</v>
      </c>
      <c r="B94" s="14" t="s">
        <v>117</v>
      </c>
      <c r="C94" s="21">
        <v>4.0477819999999998</v>
      </c>
      <c r="D94" s="21">
        <v>3.9639950000000002</v>
      </c>
      <c r="E94" s="21">
        <v>4.229527</v>
      </c>
      <c r="F94" s="21">
        <v>3.641035</v>
      </c>
      <c r="G94" s="21">
        <v>4.1274040000000003</v>
      </c>
      <c r="H94" s="21">
        <v>4.0732419999999996</v>
      </c>
      <c r="I94" s="21">
        <v>4.3369710000000001</v>
      </c>
    </row>
    <row r="95" spans="1:9" x14ac:dyDescent="0.3">
      <c r="A95">
        <v>2014</v>
      </c>
      <c r="B95" s="14" t="s">
        <v>114</v>
      </c>
      <c r="C95" s="21">
        <v>3.4938289999999999</v>
      </c>
      <c r="D95" s="21">
        <v>3.2553399999999999</v>
      </c>
      <c r="E95" s="21">
        <v>3.0833330000000001</v>
      </c>
      <c r="F95" s="21">
        <v>3.4567489999999998</v>
      </c>
      <c r="G95" s="21">
        <v>3.4650080000000001</v>
      </c>
      <c r="H95" s="21">
        <v>3.543212</v>
      </c>
      <c r="I95" s="21">
        <v>4.133248</v>
      </c>
    </row>
    <row r="96" spans="1:9" x14ac:dyDescent="0.3">
      <c r="A96">
        <v>2014</v>
      </c>
      <c r="B96" s="14" t="s">
        <v>113</v>
      </c>
      <c r="C96" s="21">
        <v>2.7797339999999999</v>
      </c>
      <c r="D96" s="21">
        <v>3.2631579999999998</v>
      </c>
      <c r="E96" s="21">
        <v>3.3721139999999998</v>
      </c>
      <c r="F96" s="21">
        <v>3.42767</v>
      </c>
      <c r="G96" s="21">
        <v>3.7131219999999998</v>
      </c>
      <c r="H96" s="21">
        <v>3.7131219999999998</v>
      </c>
      <c r="I96" s="21">
        <v>3.868503</v>
      </c>
    </row>
    <row r="97" spans="1:9" x14ac:dyDescent="0.3">
      <c r="A97">
        <v>2014</v>
      </c>
      <c r="B97" s="14" t="s">
        <v>108</v>
      </c>
      <c r="C97" s="21">
        <v>3.2545329999999999</v>
      </c>
      <c r="D97" s="21">
        <v>2.8888889999999998</v>
      </c>
      <c r="E97" s="21">
        <v>3.218518</v>
      </c>
      <c r="F97" s="21">
        <v>3.3017639999999999</v>
      </c>
      <c r="G97" s="21">
        <v>3.158906</v>
      </c>
      <c r="H97" s="21">
        <v>3.0160490000000002</v>
      </c>
      <c r="I97" s="21">
        <v>3.9424160000000001</v>
      </c>
    </row>
    <row r="98" spans="1:9" x14ac:dyDescent="0.3">
      <c r="A98">
        <v>2014</v>
      </c>
      <c r="B98" s="14" t="s">
        <v>107</v>
      </c>
      <c r="C98" s="21">
        <v>3.3832719999999998</v>
      </c>
      <c r="D98" s="21">
        <v>3.113836</v>
      </c>
      <c r="E98" s="21">
        <v>3.3498749999999999</v>
      </c>
      <c r="F98" s="21">
        <v>3.0498750000000001</v>
      </c>
      <c r="G98" s="21">
        <v>3.5085630000000001</v>
      </c>
      <c r="H98" s="21">
        <v>3.5085630000000001</v>
      </c>
      <c r="I98" s="21">
        <v>3.8173059999999999</v>
      </c>
    </row>
    <row r="99" spans="1:9" x14ac:dyDescent="0.3">
      <c r="A99">
        <v>2014</v>
      </c>
      <c r="B99" s="14" t="s">
        <v>106</v>
      </c>
      <c r="C99" s="21">
        <v>3.7186360000000001</v>
      </c>
      <c r="D99" s="21">
        <v>3.6274700000000002</v>
      </c>
      <c r="E99" s="21">
        <v>3.773806</v>
      </c>
      <c r="F99" s="21">
        <v>3.5051489999999998</v>
      </c>
      <c r="G99" s="21">
        <v>3.8304320000000001</v>
      </c>
      <c r="H99" s="21">
        <v>3.5446279999999999</v>
      </c>
      <c r="I99" s="21">
        <v>4.0742880000000001</v>
      </c>
    </row>
    <row r="100" spans="1:9" x14ac:dyDescent="0.3">
      <c r="A100">
        <v>2014</v>
      </c>
      <c r="B100" s="14" t="s">
        <v>105</v>
      </c>
      <c r="C100" s="21">
        <v>3.9613489999999998</v>
      </c>
      <c r="D100" s="21">
        <v>3.75</v>
      </c>
      <c r="E100" s="21">
        <v>4.09375</v>
      </c>
      <c r="F100" s="21">
        <v>3.7562500000000001</v>
      </c>
      <c r="G100" s="21">
        <v>3.9812500000000002</v>
      </c>
      <c r="H100" s="21">
        <v>3.9750000000000001</v>
      </c>
      <c r="I100" s="21">
        <v>4.2583330000000004</v>
      </c>
    </row>
    <row r="101" spans="1:9" x14ac:dyDescent="0.3">
      <c r="A101">
        <v>2014</v>
      </c>
      <c r="B101" s="14" t="s">
        <v>102</v>
      </c>
      <c r="C101" s="21">
        <v>4.0146490000000004</v>
      </c>
      <c r="D101" s="21">
        <v>3.9388809999999999</v>
      </c>
      <c r="E101" s="21">
        <v>4.1582610000000004</v>
      </c>
      <c r="F101" s="21">
        <v>3.6296580000000001</v>
      </c>
      <c r="G101" s="21">
        <v>4.028607</v>
      </c>
      <c r="H101" s="21">
        <v>4.0843379999999998</v>
      </c>
      <c r="I101" s="21">
        <v>4.328614</v>
      </c>
    </row>
    <row r="102" spans="1:9" x14ac:dyDescent="0.3">
      <c r="A102">
        <v>2016</v>
      </c>
      <c r="B102" s="14" t="s">
        <v>99</v>
      </c>
      <c r="C102" s="21">
        <v>4.0979850000000004</v>
      </c>
      <c r="D102" s="21">
        <v>3.7908740000000001</v>
      </c>
      <c r="E102" s="21">
        <v>4.0784099999999999</v>
      </c>
      <c r="F102" s="21">
        <v>3.8500890000000001</v>
      </c>
      <c r="G102" s="21">
        <v>4.1818629999999999</v>
      </c>
      <c r="H102" s="21">
        <v>4.3557870000000003</v>
      </c>
      <c r="I102" s="21">
        <v>4.3718139999999996</v>
      </c>
    </row>
    <row r="103" spans="1:9" x14ac:dyDescent="0.3">
      <c r="A103">
        <v>2016</v>
      </c>
      <c r="B103" s="14" t="s">
        <v>101</v>
      </c>
      <c r="C103" s="21">
        <v>4.1085380000000002</v>
      </c>
      <c r="D103" s="21">
        <v>3.8296990000000002</v>
      </c>
      <c r="E103" s="21">
        <v>4.0535569999999996</v>
      </c>
      <c r="F103" s="21">
        <v>4.0509969999999997</v>
      </c>
      <c r="G103" s="21">
        <v>4.0706020000000001</v>
      </c>
      <c r="H103" s="21">
        <v>4.2243940000000002</v>
      </c>
      <c r="I103" s="21">
        <v>4.4261869999999996</v>
      </c>
    </row>
    <row r="104" spans="1:9" x14ac:dyDescent="0.3">
      <c r="A104">
        <v>2016</v>
      </c>
      <c r="B104" s="14" t="s">
        <v>128</v>
      </c>
      <c r="C104" s="21">
        <v>2.9990610000000002</v>
      </c>
      <c r="D104" s="21">
        <v>3.1111110000000002</v>
      </c>
      <c r="E104" s="21">
        <v>3</v>
      </c>
      <c r="F104" s="21">
        <v>2.7972980000000001</v>
      </c>
      <c r="G104" s="21">
        <v>2.7222219999999999</v>
      </c>
      <c r="H104" s="21">
        <v>2.5389430000000002</v>
      </c>
      <c r="I104" s="21">
        <v>3.7934100000000002</v>
      </c>
    </row>
    <row r="105" spans="1:9" x14ac:dyDescent="0.3">
      <c r="A105">
        <v>2016</v>
      </c>
      <c r="B105" s="14" t="s">
        <v>129</v>
      </c>
      <c r="C105" s="21">
        <v>3.674309</v>
      </c>
      <c r="D105" s="21">
        <v>3.580444</v>
      </c>
      <c r="E105" s="21">
        <v>3.357148</v>
      </c>
      <c r="F105" s="21">
        <v>3.6506099999999999</v>
      </c>
      <c r="G105" s="21">
        <v>3.6483989999999999</v>
      </c>
      <c r="H105" s="21">
        <v>3.84138</v>
      </c>
      <c r="I105" s="21">
        <v>3.9448180000000002</v>
      </c>
    </row>
    <row r="106" spans="1:9" x14ac:dyDescent="0.3">
      <c r="A106">
        <v>2016</v>
      </c>
      <c r="B106" s="14" t="s">
        <v>130</v>
      </c>
      <c r="C106" s="21">
        <v>3.8157939999999999</v>
      </c>
      <c r="D106" s="21">
        <v>3.819922</v>
      </c>
      <c r="E106" s="21">
        <v>3.7459030000000002</v>
      </c>
      <c r="F106" s="21">
        <v>3.6584569999999998</v>
      </c>
      <c r="G106" s="21">
        <v>4.0105579999999996</v>
      </c>
      <c r="H106" s="21">
        <v>3.7360709999999999</v>
      </c>
      <c r="I106" s="21">
        <v>3.9243049999999999</v>
      </c>
    </row>
    <row r="107" spans="1:9" x14ac:dyDescent="0.3">
      <c r="A107">
        <v>2016</v>
      </c>
      <c r="B107" s="14" t="s">
        <v>131</v>
      </c>
      <c r="C107" s="21">
        <v>3.363489</v>
      </c>
      <c r="D107" s="21">
        <v>3.4118249999999999</v>
      </c>
      <c r="E107" s="21">
        <v>3.1763499999999998</v>
      </c>
      <c r="F107" s="21">
        <v>3.07308</v>
      </c>
      <c r="G107" s="21">
        <v>3.1763499999999998</v>
      </c>
      <c r="H107" s="21">
        <v>3.254</v>
      </c>
      <c r="I107" s="21">
        <v>4.0775300000000003</v>
      </c>
    </row>
    <row r="108" spans="1:9" x14ac:dyDescent="0.3">
      <c r="A108">
        <v>2016</v>
      </c>
      <c r="B108" s="14" t="s">
        <v>132</v>
      </c>
      <c r="C108" s="21">
        <v>3.9207450000000001</v>
      </c>
      <c r="D108" s="21">
        <v>4.0053640000000001</v>
      </c>
      <c r="E108" s="21">
        <v>4.007231</v>
      </c>
      <c r="F108" s="21">
        <v>3.507231</v>
      </c>
      <c r="G108" s="21">
        <v>3.883877</v>
      </c>
      <c r="H108" s="21">
        <v>4.0385390000000001</v>
      </c>
      <c r="I108" s="21">
        <v>4.1412680000000002</v>
      </c>
    </row>
    <row r="109" spans="1:9" x14ac:dyDescent="0.3">
      <c r="A109">
        <v>2016</v>
      </c>
      <c r="B109" s="14" t="s">
        <v>133</v>
      </c>
      <c r="C109" s="21">
        <v>3.9009529999999999</v>
      </c>
      <c r="D109" s="21">
        <v>3.7135180000000001</v>
      </c>
      <c r="E109" s="21">
        <v>4.0110150000000004</v>
      </c>
      <c r="F109" s="21">
        <v>3.641893</v>
      </c>
      <c r="G109" s="21">
        <v>3.8151540000000002</v>
      </c>
      <c r="H109" s="21">
        <v>4.0206379999999999</v>
      </c>
      <c r="I109" s="21">
        <v>4.2468399999999997</v>
      </c>
    </row>
    <row r="110" spans="1:9" x14ac:dyDescent="0.3">
      <c r="A110">
        <v>2016</v>
      </c>
      <c r="B110" s="14" t="s">
        <v>134</v>
      </c>
      <c r="C110" s="21">
        <v>4.2259669999999998</v>
      </c>
      <c r="D110" s="21">
        <v>4.1230669999999998</v>
      </c>
      <c r="E110" s="21">
        <v>4.4393560000000001</v>
      </c>
      <c r="F110" s="21">
        <v>3.8572410000000001</v>
      </c>
      <c r="G110" s="21">
        <v>4.2790499999999998</v>
      </c>
      <c r="H110" s="21">
        <v>4.26539</v>
      </c>
      <c r="I110" s="21">
        <v>4.4533680000000002</v>
      </c>
    </row>
    <row r="111" spans="1:9" x14ac:dyDescent="0.3">
      <c r="A111">
        <v>2016</v>
      </c>
      <c r="B111" s="14" t="s">
        <v>135</v>
      </c>
      <c r="C111" s="21">
        <v>3.2395160000000001</v>
      </c>
      <c r="D111" s="21">
        <v>2.8548249999999999</v>
      </c>
      <c r="E111" s="21">
        <v>3.3163840000000002</v>
      </c>
      <c r="F111" s="21">
        <v>2.9708600000000001</v>
      </c>
      <c r="G111" s="21">
        <v>2.9105470000000002</v>
      </c>
      <c r="H111" s="21">
        <v>3.5925069999999999</v>
      </c>
      <c r="I111" s="21">
        <v>3.8475290000000002</v>
      </c>
    </row>
    <row r="112" spans="1:9" x14ac:dyDescent="0.3">
      <c r="A112">
        <v>2016</v>
      </c>
      <c r="B112" s="14" t="s">
        <v>126</v>
      </c>
      <c r="C112" s="21">
        <v>3.4289679999999998</v>
      </c>
      <c r="D112" s="21">
        <v>3.0167579999999998</v>
      </c>
      <c r="E112" s="21">
        <v>3.4839600000000002</v>
      </c>
      <c r="F112" s="21">
        <v>3.4355039999999999</v>
      </c>
      <c r="G112" s="21">
        <v>3.3549280000000001</v>
      </c>
      <c r="H112" s="21">
        <v>3.4021710000000001</v>
      </c>
      <c r="I112" s="21">
        <v>3.875794</v>
      </c>
    </row>
    <row r="113" spans="1:9" x14ac:dyDescent="0.3">
      <c r="A113">
        <v>2016</v>
      </c>
      <c r="B113" s="14" t="s">
        <v>125</v>
      </c>
      <c r="C113" s="21">
        <v>3.794886</v>
      </c>
      <c r="D113" s="21">
        <v>3.1285259999999999</v>
      </c>
      <c r="E113" s="21">
        <v>3.0230769999999998</v>
      </c>
      <c r="F113" s="21">
        <v>3.3246790000000002</v>
      </c>
      <c r="G113" s="21">
        <v>3.259776</v>
      </c>
      <c r="H113" s="21">
        <v>3.416026</v>
      </c>
      <c r="I113" s="21">
        <v>3.884776</v>
      </c>
    </row>
    <row r="114" spans="1:9" x14ac:dyDescent="0.3">
      <c r="A114">
        <v>2016</v>
      </c>
      <c r="B114" s="14" t="s">
        <v>124</v>
      </c>
      <c r="C114" s="21">
        <v>3.755414</v>
      </c>
      <c r="D114" s="21">
        <v>3.4530310000000002</v>
      </c>
      <c r="E114" s="21">
        <v>3.7914680000000001</v>
      </c>
      <c r="F114" s="21">
        <v>3.6512060000000002</v>
      </c>
      <c r="G114" s="21">
        <v>3.765139</v>
      </c>
      <c r="H114" s="21">
        <v>3.8577729999999999</v>
      </c>
      <c r="I114" s="21">
        <v>4.0326089999999999</v>
      </c>
    </row>
    <row r="115" spans="1:9" x14ac:dyDescent="0.3">
      <c r="A115">
        <v>2016</v>
      </c>
      <c r="B115" s="14" t="s">
        <v>123</v>
      </c>
      <c r="C115" s="21">
        <v>3.3271069999999998</v>
      </c>
      <c r="D115" s="21">
        <v>3.1107689999999999</v>
      </c>
      <c r="E115" s="21">
        <v>3.235385</v>
      </c>
      <c r="F115" s="21">
        <v>3.2778209999999999</v>
      </c>
      <c r="G115" s="21">
        <v>3.2921800000000001</v>
      </c>
      <c r="H115" s="21">
        <v>3.422615</v>
      </c>
      <c r="I115" s="21">
        <v>3.6218590000000002</v>
      </c>
    </row>
    <row r="116" spans="1:9" x14ac:dyDescent="0.3">
      <c r="A116">
        <v>2016</v>
      </c>
      <c r="B116" s="14" t="s">
        <v>122</v>
      </c>
      <c r="C116" s="21">
        <v>3.631688</v>
      </c>
      <c r="D116" s="21">
        <v>3.4152279999999999</v>
      </c>
      <c r="E116" s="21">
        <v>3.5714290000000002</v>
      </c>
      <c r="F116" s="21">
        <v>3.4921509999999998</v>
      </c>
      <c r="G116" s="21">
        <v>3.4921509999999998</v>
      </c>
      <c r="H116" s="21">
        <v>3.6815799999999999</v>
      </c>
      <c r="I116" s="21">
        <v>4.1408829999999996</v>
      </c>
    </row>
    <row r="117" spans="1:9" x14ac:dyDescent="0.3">
      <c r="A117">
        <v>2016</v>
      </c>
      <c r="B117" s="14" t="s">
        <v>121</v>
      </c>
      <c r="C117" s="21">
        <v>4.2194089999999997</v>
      </c>
      <c r="D117" s="21">
        <v>3.9</v>
      </c>
      <c r="E117" s="21">
        <v>4.2350000000000003</v>
      </c>
      <c r="F117" s="21">
        <v>4.2350000000000003</v>
      </c>
      <c r="G117" s="21">
        <v>4.01</v>
      </c>
      <c r="H117" s="21">
        <v>4.1224999999999996</v>
      </c>
      <c r="I117" s="21">
        <v>4.7957140000000003</v>
      </c>
    </row>
    <row r="118" spans="1:9" x14ac:dyDescent="0.3">
      <c r="A118">
        <v>2016</v>
      </c>
      <c r="B118" s="14" t="s">
        <v>119</v>
      </c>
      <c r="C118" s="21">
        <v>3.0692560000000002</v>
      </c>
      <c r="D118" s="21">
        <v>2.7809520000000001</v>
      </c>
      <c r="E118" s="21">
        <v>2.9428570000000001</v>
      </c>
      <c r="F118" s="21">
        <v>3.0862430000000001</v>
      </c>
      <c r="G118" s="21">
        <v>2.8523809999999998</v>
      </c>
      <c r="H118" s="21">
        <v>3.1200100000000002</v>
      </c>
      <c r="I118" s="21">
        <v>3.6120730000000001</v>
      </c>
    </row>
    <row r="119" spans="1:9" x14ac:dyDescent="0.3">
      <c r="A119">
        <v>2016</v>
      </c>
      <c r="B119" s="14" t="s">
        <v>117</v>
      </c>
      <c r="C119" s="21">
        <v>4.1875299999999998</v>
      </c>
      <c r="D119" s="21">
        <v>4.1229129999999996</v>
      </c>
      <c r="E119" s="21">
        <v>4.2897429999999996</v>
      </c>
      <c r="F119" s="21">
        <v>3.9440279999999999</v>
      </c>
      <c r="G119" s="21">
        <v>4.2152399999999997</v>
      </c>
      <c r="H119" s="21">
        <v>4.1717769999999996</v>
      </c>
      <c r="I119" s="21">
        <v>4.4131159999999996</v>
      </c>
    </row>
    <row r="120" spans="1:9" x14ac:dyDescent="0.3">
      <c r="A120">
        <v>2016</v>
      </c>
      <c r="B120" s="14" t="s">
        <v>114</v>
      </c>
      <c r="C120" s="21">
        <v>3.4258769999999998</v>
      </c>
      <c r="D120" s="21">
        <v>3.2666919999999999</v>
      </c>
      <c r="E120" s="21">
        <v>3.1692369999999999</v>
      </c>
      <c r="F120" s="21">
        <v>3.4382570000000001</v>
      </c>
      <c r="G120" s="21">
        <v>3.3879540000000001</v>
      </c>
      <c r="H120" s="21">
        <v>3.4560200000000001</v>
      </c>
      <c r="I120" s="21">
        <v>3.8035320000000001</v>
      </c>
    </row>
    <row r="121" spans="1:9" x14ac:dyDescent="0.3">
      <c r="A121">
        <v>2016</v>
      </c>
      <c r="B121" s="14" t="s">
        <v>113</v>
      </c>
      <c r="C121" s="21">
        <v>2.561337</v>
      </c>
      <c r="D121" s="21">
        <v>3.3732199999999999</v>
      </c>
      <c r="E121" s="21">
        <v>3.0881479999999999</v>
      </c>
      <c r="F121" s="21">
        <v>3.2412830000000001</v>
      </c>
      <c r="G121" s="21">
        <v>3.1538430000000002</v>
      </c>
      <c r="H121" s="21">
        <v>3.646236</v>
      </c>
      <c r="I121" s="21">
        <v>3.946196</v>
      </c>
    </row>
    <row r="122" spans="1:9" x14ac:dyDescent="0.3">
      <c r="A122">
        <v>2016</v>
      </c>
      <c r="B122" s="14" t="s">
        <v>108</v>
      </c>
      <c r="C122" s="21">
        <v>3.3368950000000002</v>
      </c>
      <c r="D122" s="21">
        <v>3.2777780000000001</v>
      </c>
      <c r="E122" s="21">
        <v>3.2433519999999998</v>
      </c>
      <c r="F122" s="21">
        <v>3.4050250000000002</v>
      </c>
      <c r="G122" s="21">
        <v>3.1216370000000002</v>
      </c>
      <c r="H122" s="21">
        <v>3.1216370000000002</v>
      </c>
      <c r="I122" s="21">
        <v>3.8080310000000002</v>
      </c>
    </row>
    <row r="123" spans="1:9" x14ac:dyDescent="0.3">
      <c r="A123">
        <v>2016</v>
      </c>
      <c r="B123" s="14" t="s">
        <v>107</v>
      </c>
      <c r="C123" s="21">
        <v>3.1845080000000001</v>
      </c>
      <c r="D123" s="21">
        <v>2.8823530000000002</v>
      </c>
      <c r="E123" s="21">
        <v>3.1899090000000001</v>
      </c>
      <c r="F123" s="21">
        <v>3.1045379999999998</v>
      </c>
      <c r="G123" s="21">
        <v>3.1984620000000001</v>
      </c>
      <c r="H123" s="21">
        <v>3.2698909999999999</v>
      </c>
      <c r="I123" s="21">
        <v>3.473093</v>
      </c>
    </row>
    <row r="124" spans="1:9" x14ac:dyDescent="0.3">
      <c r="A124">
        <v>2016</v>
      </c>
      <c r="B124" s="14" t="s">
        <v>106</v>
      </c>
      <c r="C124" s="21">
        <v>3.7274120000000002</v>
      </c>
      <c r="D124" s="21">
        <v>3.477058</v>
      </c>
      <c r="E124" s="21">
        <v>3.716888</v>
      </c>
      <c r="F124" s="21">
        <v>3.6315659999999998</v>
      </c>
      <c r="G124" s="21">
        <v>3.7288779999999999</v>
      </c>
      <c r="H124" s="21">
        <v>3.8231570000000001</v>
      </c>
      <c r="I124" s="21">
        <v>3.9991919999999999</v>
      </c>
    </row>
    <row r="125" spans="1:9" x14ac:dyDescent="0.3">
      <c r="A125">
        <v>2016</v>
      </c>
      <c r="B125" s="14" t="s">
        <v>105</v>
      </c>
      <c r="C125" s="21">
        <v>4.204593</v>
      </c>
      <c r="D125" s="21">
        <v>3.915508</v>
      </c>
      <c r="E125" s="21">
        <v>4.2701320000000003</v>
      </c>
      <c r="F125" s="21">
        <v>4.0034650000000003</v>
      </c>
      <c r="G125" s="21">
        <v>4.2466150000000003</v>
      </c>
      <c r="H125" s="21">
        <v>4.3776780000000004</v>
      </c>
      <c r="I125" s="21">
        <v>4.4528160000000003</v>
      </c>
    </row>
    <row r="126" spans="1:9" x14ac:dyDescent="0.3">
      <c r="A126">
        <v>2016</v>
      </c>
      <c r="B126" s="14" t="s">
        <v>102</v>
      </c>
      <c r="C126" s="21">
        <v>4.0696690000000002</v>
      </c>
      <c r="D126" s="21">
        <v>3.9837980000000002</v>
      </c>
      <c r="E126" s="21">
        <v>4.20566</v>
      </c>
      <c r="F126" s="21">
        <v>3.7663139999999999</v>
      </c>
      <c r="G126" s="21">
        <v>4.0450799999999996</v>
      </c>
      <c r="H126" s="21">
        <v>4.1295700000000002</v>
      </c>
      <c r="I126" s="21">
        <v>4.3348699999999996</v>
      </c>
    </row>
    <row r="127" spans="1:9" x14ac:dyDescent="0.3">
      <c r="A127">
        <v>2018</v>
      </c>
      <c r="B127" s="14" t="s">
        <v>99</v>
      </c>
      <c r="C127" s="21">
        <v>4.0324490000000006</v>
      </c>
      <c r="D127" s="21">
        <v>3.7140680000000001</v>
      </c>
      <c r="E127" s="21">
        <v>4.181584</v>
      </c>
      <c r="F127" s="21">
        <v>3.8775300000000001</v>
      </c>
      <c r="G127" s="21">
        <v>4.0836110000000003</v>
      </c>
      <c r="H127" s="21">
        <v>4.0870980000000001</v>
      </c>
      <c r="I127" s="21">
        <v>4.2508030000000003</v>
      </c>
    </row>
    <row r="128" spans="1:9" x14ac:dyDescent="0.3">
      <c r="A128">
        <v>2018</v>
      </c>
      <c r="B128" s="14" t="s">
        <v>101</v>
      </c>
      <c r="C128" s="21">
        <v>4.0391300000000001</v>
      </c>
      <c r="D128" s="21">
        <v>3.6630639999999999</v>
      </c>
      <c r="E128" s="21">
        <v>3.9842490000000002</v>
      </c>
      <c r="F128" s="21">
        <v>3.9949129999999999</v>
      </c>
      <c r="G128" s="21">
        <v>4.1309719999999999</v>
      </c>
      <c r="H128" s="21">
        <v>4.0512889999999997</v>
      </c>
      <c r="I128" s="21">
        <v>4.4102930000000002</v>
      </c>
    </row>
    <row r="129" spans="1:9" x14ac:dyDescent="0.3">
      <c r="A129">
        <v>2018</v>
      </c>
      <c r="B129" s="14" t="s">
        <v>128</v>
      </c>
      <c r="C129" s="21">
        <v>3.1444688333333333</v>
      </c>
      <c r="D129" s="21">
        <v>3.0516480000000001</v>
      </c>
      <c r="E129" s="21">
        <v>2.8924539999999999</v>
      </c>
      <c r="F129" s="21">
        <v>3.1476190000000002</v>
      </c>
      <c r="G129" s="21">
        <v>3.0047619999999999</v>
      </c>
      <c r="H129" s="21">
        <v>3.1476190000000002</v>
      </c>
      <c r="I129" s="21">
        <v>3.6227109999999998</v>
      </c>
    </row>
    <row r="130" spans="1:9" x14ac:dyDescent="0.3">
      <c r="A130">
        <v>2018</v>
      </c>
      <c r="B130" s="14" t="s">
        <v>129</v>
      </c>
      <c r="C130" s="21">
        <v>3.6749934999999998</v>
      </c>
      <c r="D130" s="21">
        <v>3.286673</v>
      </c>
      <c r="E130" s="21">
        <v>3.4645999999999999</v>
      </c>
      <c r="F130" s="21">
        <v>3.7460089999999999</v>
      </c>
      <c r="G130" s="21">
        <v>3.7156319999999998</v>
      </c>
      <c r="H130" s="21">
        <v>3.703427</v>
      </c>
      <c r="I130" s="21">
        <v>4.1336199999999996</v>
      </c>
    </row>
    <row r="131" spans="1:9" x14ac:dyDescent="0.3">
      <c r="A131">
        <v>2018</v>
      </c>
      <c r="B131" s="14" t="s">
        <v>130</v>
      </c>
      <c r="C131" s="21">
        <v>3.9997851666666668</v>
      </c>
      <c r="D131" s="21">
        <v>3.9180579999999998</v>
      </c>
      <c r="E131" s="21">
        <v>3.9587300000000001</v>
      </c>
      <c r="F131" s="21">
        <v>3.5301589999999998</v>
      </c>
      <c r="G131" s="21">
        <v>4.0078430000000003</v>
      </c>
      <c r="H131" s="21">
        <v>4.1760780000000004</v>
      </c>
      <c r="I131" s="21">
        <v>4.4078429999999997</v>
      </c>
    </row>
    <row r="132" spans="1:9" x14ac:dyDescent="0.3">
      <c r="A132">
        <v>2018</v>
      </c>
      <c r="B132" s="14" t="s">
        <v>131</v>
      </c>
      <c r="C132" s="21">
        <v>3.3060065000000005</v>
      </c>
      <c r="D132" s="21">
        <v>3.3220369999999999</v>
      </c>
      <c r="E132" s="21">
        <v>3.0986379999999998</v>
      </c>
      <c r="F132" s="21">
        <v>3.2621540000000002</v>
      </c>
      <c r="G132" s="21">
        <v>3.1478510000000002</v>
      </c>
      <c r="H132" s="21">
        <v>3.2066750000000002</v>
      </c>
      <c r="I132" s="21">
        <v>3.7986840000000002</v>
      </c>
    </row>
    <row r="133" spans="1:9" x14ac:dyDescent="0.3">
      <c r="A133">
        <v>2018</v>
      </c>
      <c r="B133" s="14" t="s">
        <v>132</v>
      </c>
      <c r="C133" s="21">
        <v>3.9785910000000002</v>
      </c>
      <c r="D133" s="21">
        <v>3.8150460000000002</v>
      </c>
      <c r="E133" s="21">
        <v>4.0034720000000004</v>
      </c>
      <c r="F133" s="21">
        <v>3.562732</v>
      </c>
      <c r="G133" s="21">
        <v>3.8872689999999999</v>
      </c>
      <c r="H133" s="21">
        <v>4.3231659999999996</v>
      </c>
      <c r="I133" s="21">
        <v>4.2798610000000004</v>
      </c>
    </row>
    <row r="134" spans="1:9" x14ac:dyDescent="0.3">
      <c r="A134">
        <v>2018</v>
      </c>
      <c r="B134" s="14" t="s">
        <v>133</v>
      </c>
      <c r="C134" s="21">
        <v>3.853593</v>
      </c>
      <c r="D134" s="21">
        <v>3.5896430000000001</v>
      </c>
      <c r="E134" s="21">
        <v>3.99688</v>
      </c>
      <c r="F134" s="21">
        <v>3.5452949999999999</v>
      </c>
      <c r="G134" s="21">
        <v>3.8383379999999998</v>
      </c>
      <c r="H134" s="21">
        <v>3.9993650000000001</v>
      </c>
      <c r="I134" s="21">
        <v>4.152037</v>
      </c>
    </row>
    <row r="135" spans="1:9" x14ac:dyDescent="0.3">
      <c r="A135">
        <v>2018</v>
      </c>
      <c r="B135" s="14" t="s">
        <v>134</v>
      </c>
      <c r="C135" s="21">
        <v>4.2113109999999994</v>
      </c>
      <c r="D135" s="21">
        <v>4.0922559999999999</v>
      </c>
      <c r="E135" s="21">
        <v>4.374447</v>
      </c>
      <c r="F135" s="21">
        <v>3.8589980000000002</v>
      </c>
      <c r="G135" s="21">
        <v>4.3106499999999999</v>
      </c>
      <c r="H135" s="21">
        <v>4.239401</v>
      </c>
      <c r="I135" s="21">
        <v>4.3921140000000003</v>
      </c>
    </row>
    <row r="136" spans="1:9" x14ac:dyDescent="0.3">
      <c r="A136">
        <v>2018</v>
      </c>
      <c r="B136" s="14" t="s">
        <v>135</v>
      </c>
      <c r="C136" s="21">
        <v>3.2013231666666671</v>
      </c>
      <c r="D136" s="21">
        <v>2.8391820000000001</v>
      </c>
      <c r="E136" s="21">
        <v>3.1724950000000001</v>
      </c>
      <c r="F136" s="21">
        <v>3.3030710000000001</v>
      </c>
      <c r="G136" s="21">
        <v>3.0558230000000002</v>
      </c>
      <c r="H136" s="21">
        <v>3.1751040000000001</v>
      </c>
      <c r="I136" s="21">
        <v>3.662264</v>
      </c>
    </row>
    <row r="137" spans="1:9" x14ac:dyDescent="0.3">
      <c r="A137">
        <v>2018</v>
      </c>
      <c r="B137" s="14" t="s">
        <v>126</v>
      </c>
      <c r="C137" s="21">
        <v>3.4195578333333336</v>
      </c>
      <c r="D137" s="21">
        <v>3.3548659999999999</v>
      </c>
      <c r="E137" s="21">
        <v>3.2709450000000002</v>
      </c>
      <c r="F137" s="21">
        <v>3.2218800000000001</v>
      </c>
      <c r="G137" s="21">
        <v>3.2132070000000001</v>
      </c>
      <c r="H137" s="21">
        <v>3.6705079999999999</v>
      </c>
      <c r="I137" s="21">
        <v>3.7859409999999998</v>
      </c>
    </row>
    <row r="138" spans="1:9" x14ac:dyDescent="0.3">
      <c r="A138">
        <v>2018</v>
      </c>
      <c r="B138" s="14" t="s">
        <v>125</v>
      </c>
      <c r="C138" s="21">
        <v>3.2337853333333335</v>
      </c>
      <c r="D138" s="21">
        <v>2.769231</v>
      </c>
      <c r="E138" s="21">
        <v>3.185584</v>
      </c>
      <c r="F138" s="21">
        <v>2.792351</v>
      </c>
      <c r="G138" s="21">
        <v>3.6051639999999998</v>
      </c>
      <c r="H138" s="21">
        <v>3.3534160000000002</v>
      </c>
      <c r="I138" s="21">
        <v>3.6969660000000002</v>
      </c>
    </row>
    <row r="139" spans="1:9" x14ac:dyDescent="0.3">
      <c r="A139">
        <v>2018</v>
      </c>
      <c r="B139" s="14" t="s">
        <v>124</v>
      </c>
      <c r="C139" s="21">
        <v>3.7455983333333336</v>
      </c>
      <c r="D139" s="21">
        <v>3.4720439999999999</v>
      </c>
      <c r="E139" s="21">
        <v>3.8529040000000001</v>
      </c>
      <c r="F139" s="21">
        <v>3.5120589999999998</v>
      </c>
      <c r="G139" s="21">
        <v>3.6550419999999999</v>
      </c>
      <c r="H139" s="21">
        <v>3.854946</v>
      </c>
      <c r="I139" s="21">
        <v>4.126595</v>
      </c>
    </row>
    <row r="140" spans="1:9" x14ac:dyDescent="0.3">
      <c r="A140">
        <v>2018</v>
      </c>
      <c r="B140" s="14" t="s">
        <v>123</v>
      </c>
      <c r="C140" s="21">
        <v>2.8139063333333336</v>
      </c>
      <c r="D140" s="21">
        <v>2.79657</v>
      </c>
      <c r="E140" s="21">
        <v>2.9830000000000001</v>
      </c>
      <c r="F140" s="21">
        <v>2.744904</v>
      </c>
      <c r="G140" s="21">
        <v>2.6925500000000002</v>
      </c>
      <c r="H140" s="21">
        <v>2.787563</v>
      </c>
      <c r="I140" s="21">
        <v>2.878851</v>
      </c>
    </row>
    <row r="141" spans="1:9" x14ac:dyDescent="0.3">
      <c r="A141">
        <v>2018</v>
      </c>
      <c r="B141" s="14" t="s">
        <v>122</v>
      </c>
      <c r="C141" s="21">
        <v>3.0152735000000006</v>
      </c>
      <c r="D141" s="21">
        <v>2.8464909999999999</v>
      </c>
      <c r="E141" s="21">
        <v>2.7296179999999999</v>
      </c>
      <c r="F141" s="21">
        <v>2.78999</v>
      </c>
      <c r="G141" s="21">
        <v>2.9556239999999998</v>
      </c>
      <c r="H141" s="21">
        <v>3.1233230000000001</v>
      </c>
      <c r="I141" s="21">
        <v>3.646595</v>
      </c>
    </row>
    <row r="142" spans="1:9" x14ac:dyDescent="0.3">
      <c r="A142">
        <v>2018</v>
      </c>
      <c r="B142" s="14" t="s">
        <v>121</v>
      </c>
      <c r="C142" s="21">
        <v>3.6345085000000004</v>
      </c>
      <c r="D142" s="21">
        <v>3.5279560000000001</v>
      </c>
      <c r="E142" s="21">
        <v>3.6314419999999998</v>
      </c>
      <c r="F142" s="21">
        <v>3.3714249999999999</v>
      </c>
      <c r="G142" s="21">
        <v>3.757625</v>
      </c>
      <c r="H142" s="21">
        <v>3.6147399999999998</v>
      </c>
      <c r="I142" s="21">
        <v>3.9038629999999999</v>
      </c>
    </row>
    <row r="143" spans="1:9" x14ac:dyDescent="0.3">
      <c r="A143">
        <v>2018</v>
      </c>
      <c r="B143" s="14" t="s">
        <v>119</v>
      </c>
      <c r="C143" s="21">
        <v>2.817203833333334</v>
      </c>
      <c r="D143" s="21">
        <v>2.697778</v>
      </c>
      <c r="E143" s="21">
        <v>2.9</v>
      </c>
      <c r="F143" s="21">
        <v>2.7</v>
      </c>
      <c r="G143" s="21">
        <v>2.8</v>
      </c>
      <c r="H143" s="21">
        <v>2.8</v>
      </c>
      <c r="I143" s="21">
        <v>3.0054449999999999</v>
      </c>
    </row>
    <row r="144" spans="1:9" x14ac:dyDescent="0.3">
      <c r="A144">
        <v>2018</v>
      </c>
      <c r="B144" s="14" t="s">
        <v>117</v>
      </c>
      <c r="C144" s="21">
        <v>4.0289043333333341</v>
      </c>
      <c r="D144" s="21">
        <v>3.9175589999999998</v>
      </c>
      <c r="E144" s="21">
        <v>4.207611</v>
      </c>
      <c r="F144" s="21">
        <v>3.6822870000000001</v>
      </c>
      <c r="G144" s="21">
        <v>4.0878750000000004</v>
      </c>
      <c r="H144" s="21">
        <v>4.0247580000000003</v>
      </c>
      <c r="I144" s="21">
        <v>4.253336</v>
      </c>
    </row>
    <row r="145" spans="1:9" x14ac:dyDescent="0.3">
      <c r="A145">
        <v>2018</v>
      </c>
      <c r="B145" s="14" t="s">
        <v>114</v>
      </c>
      <c r="C145" s="21">
        <v>3.5301379999999996</v>
      </c>
      <c r="D145" s="21">
        <v>3.2534580000000002</v>
      </c>
      <c r="E145" s="21">
        <v>3.2089020000000001</v>
      </c>
      <c r="F145" s="21">
        <v>3.678499</v>
      </c>
      <c r="G145" s="21">
        <v>3.580044</v>
      </c>
      <c r="H145" s="21">
        <v>3.5056630000000002</v>
      </c>
      <c r="I145" s="21">
        <v>3.9542619999999999</v>
      </c>
    </row>
    <row r="146" spans="1:9" x14ac:dyDescent="0.3">
      <c r="A146">
        <v>2018</v>
      </c>
      <c r="B146" s="14" t="s">
        <v>113</v>
      </c>
      <c r="C146" s="21">
        <v>3.6327128333333332</v>
      </c>
      <c r="D146" s="21">
        <v>3.1713499999999999</v>
      </c>
      <c r="E146" s="21">
        <v>3.247268</v>
      </c>
      <c r="F146" s="21">
        <v>3.826492</v>
      </c>
      <c r="G146" s="21">
        <v>3.7059380000000002</v>
      </c>
      <c r="H146" s="21">
        <v>3.7193070000000001</v>
      </c>
      <c r="I146" s="21">
        <v>4.1259220000000001</v>
      </c>
    </row>
    <row r="147" spans="1:9" x14ac:dyDescent="0.3">
      <c r="A147">
        <v>2018</v>
      </c>
      <c r="B147" s="14" t="s">
        <v>108</v>
      </c>
      <c r="C147" s="21">
        <v>3.0256410000000002</v>
      </c>
      <c r="D147" s="21">
        <v>2.7890109999999999</v>
      </c>
      <c r="E147" s="21">
        <v>3</v>
      </c>
      <c r="F147" s="21">
        <v>3.101099</v>
      </c>
      <c r="G147" s="21">
        <v>3.1391939999999998</v>
      </c>
      <c r="H147" s="21">
        <v>2.9853480000000001</v>
      </c>
      <c r="I147" s="21">
        <v>3.1391939999999998</v>
      </c>
    </row>
    <row r="148" spans="1:9" x14ac:dyDescent="0.3">
      <c r="A148">
        <v>2018</v>
      </c>
      <c r="B148" s="14" t="s">
        <v>107</v>
      </c>
      <c r="C148" s="21">
        <v>3.313797333333333</v>
      </c>
      <c r="D148" s="21">
        <v>3.4186809999999999</v>
      </c>
      <c r="E148" s="21">
        <v>3.2619050000000001</v>
      </c>
      <c r="F148" s="21">
        <v>3.1879119999999999</v>
      </c>
      <c r="G148" s="21">
        <v>3.052381</v>
      </c>
      <c r="H148" s="21">
        <v>3.266667</v>
      </c>
      <c r="I148" s="21">
        <v>3.6952379999999998</v>
      </c>
    </row>
    <row r="149" spans="1:9" x14ac:dyDescent="0.3">
      <c r="A149">
        <v>2018</v>
      </c>
      <c r="B149" s="14" t="s">
        <v>106</v>
      </c>
      <c r="C149" s="21">
        <v>3.8314033333333328</v>
      </c>
      <c r="D149" s="21">
        <v>3.6208879999999999</v>
      </c>
      <c r="E149" s="21">
        <v>3.8398699999999999</v>
      </c>
      <c r="F149" s="21">
        <v>3.82952</v>
      </c>
      <c r="G149" s="21">
        <v>3.800271</v>
      </c>
      <c r="H149" s="21">
        <v>3.8345020000000001</v>
      </c>
      <c r="I149" s="21">
        <v>4.0633689999999998</v>
      </c>
    </row>
    <row r="150" spans="1:9" x14ac:dyDescent="0.3">
      <c r="A150">
        <v>2018</v>
      </c>
      <c r="B150" s="14" t="s">
        <v>105</v>
      </c>
      <c r="C150" s="21">
        <v>4.0572036666666662</v>
      </c>
      <c r="D150" s="21">
        <v>4.0493610000000002</v>
      </c>
      <c r="E150" s="21">
        <v>4.2399469999999999</v>
      </c>
      <c r="F150" s="21">
        <v>3.9158369999999998</v>
      </c>
      <c r="G150" s="21">
        <v>3.976896</v>
      </c>
      <c r="H150" s="21">
        <v>3.876315</v>
      </c>
      <c r="I150" s="21">
        <v>4.2848660000000001</v>
      </c>
    </row>
    <row r="151" spans="1:9" x14ac:dyDescent="0.3">
      <c r="A151">
        <v>2018</v>
      </c>
      <c r="B151" s="14" t="s">
        <v>102</v>
      </c>
      <c r="C151" s="21">
        <v>3.99417</v>
      </c>
      <c r="D151" s="21">
        <v>3.7720050000000001</v>
      </c>
      <c r="E151" s="21">
        <v>4.0327859999999998</v>
      </c>
      <c r="F151" s="21">
        <v>3.672469</v>
      </c>
      <c r="G151" s="21">
        <v>4.04983</v>
      </c>
      <c r="H151" s="21">
        <v>4.1079929999999996</v>
      </c>
      <c r="I151" s="21">
        <v>4.3299370000000001</v>
      </c>
    </row>
    <row r="152" spans="1:9" x14ac:dyDescent="0.3">
      <c r="A152">
        <v>2007</v>
      </c>
      <c r="B152" t="s">
        <v>8</v>
      </c>
      <c r="C152"/>
      <c r="D152" s="21">
        <v>2.19048</v>
      </c>
      <c r="E152" s="21">
        <v>2.2999999999999998</v>
      </c>
      <c r="F152" s="21">
        <v>2.4736799999999999</v>
      </c>
      <c r="G152" s="21">
        <v>2.4736799999999999</v>
      </c>
      <c r="H152" s="21">
        <v>2.5263200000000001</v>
      </c>
      <c r="I152" s="21">
        <v>3.2105299999999999</v>
      </c>
    </row>
    <row r="153" spans="1:9" x14ac:dyDescent="0.3">
      <c r="A153">
        <v>2007</v>
      </c>
      <c r="B153" t="s">
        <v>9</v>
      </c>
      <c r="C153"/>
      <c r="D153" s="21">
        <v>2.7272699999999999</v>
      </c>
      <c r="E153" s="21">
        <v>2.8333300000000001</v>
      </c>
      <c r="F153" s="21">
        <v>3.0476200000000002</v>
      </c>
      <c r="G153" s="21">
        <v>2.90476</v>
      </c>
      <c r="H153" s="21">
        <v>3.3</v>
      </c>
      <c r="I153" s="21">
        <v>3.2777799999999999</v>
      </c>
    </row>
    <row r="154" spans="1:9" x14ac:dyDescent="0.3">
      <c r="A154">
        <v>2007</v>
      </c>
      <c r="B154" t="s">
        <v>10</v>
      </c>
      <c r="C154"/>
      <c r="D154" s="21">
        <v>2.0833300000000001</v>
      </c>
      <c r="E154" s="21">
        <v>2</v>
      </c>
      <c r="F154" s="21">
        <v>2.4</v>
      </c>
      <c r="G154" s="21">
        <v>2.2857099999999999</v>
      </c>
      <c r="H154" s="21">
        <v>1.88889</v>
      </c>
      <c r="I154" s="21">
        <v>2.8333300000000001</v>
      </c>
    </row>
    <row r="155" spans="1:9" x14ac:dyDescent="0.3">
      <c r="A155">
        <v>2007</v>
      </c>
      <c r="B155" t="s">
        <v>18</v>
      </c>
      <c r="C155"/>
      <c r="D155" s="21">
        <v>3.3555600000000001</v>
      </c>
      <c r="E155" s="21">
        <v>3.32558</v>
      </c>
      <c r="F155" s="21">
        <v>3.3636400000000002</v>
      </c>
      <c r="G155" s="21">
        <v>3.40476</v>
      </c>
      <c r="H155" s="21">
        <v>3.5116299999999998</v>
      </c>
      <c r="I155" s="21">
        <v>3.9473699999999998</v>
      </c>
    </row>
    <row r="156" spans="1:9" x14ac:dyDescent="0.3">
      <c r="A156">
        <v>2007</v>
      </c>
      <c r="B156" t="s">
        <v>11</v>
      </c>
      <c r="C156"/>
      <c r="D156" s="21">
        <v>2.0714299999999999</v>
      </c>
      <c r="E156" s="21">
        <v>1.6875</v>
      </c>
      <c r="F156" s="21">
        <v>1.73333</v>
      </c>
      <c r="G156" s="21">
        <v>2</v>
      </c>
      <c r="H156" s="21">
        <v>1.5714300000000001</v>
      </c>
      <c r="I156" s="21">
        <v>2.0833300000000001</v>
      </c>
    </row>
    <row r="157" spans="1:9" x14ac:dyDescent="0.3">
      <c r="A157">
        <v>2007</v>
      </c>
      <c r="B157" t="s">
        <v>12</v>
      </c>
      <c r="C157"/>
      <c r="D157" s="21">
        <v>2.6363599999999998</v>
      </c>
      <c r="E157" s="21">
        <v>2.2608700000000002</v>
      </c>
      <c r="F157" s="21">
        <v>2.7727300000000001</v>
      </c>
      <c r="G157" s="21">
        <v>2.6521699999999999</v>
      </c>
      <c r="H157" s="21">
        <v>2.6521699999999999</v>
      </c>
      <c r="I157" s="21">
        <v>3.1428600000000002</v>
      </c>
    </row>
    <row r="158" spans="1:9" x14ac:dyDescent="0.3">
      <c r="A158">
        <v>2007</v>
      </c>
      <c r="B158" t="s">
        <v>13</v>
      </c>
      <c r="C158"/>
      <c r="D158" s="21">
        <v>3.89744</v>
      </c>
      <c r="E158" s="21">
        <v>4.2695699999999999</v>
      </c>
      <c r="F158" s="21">
        <v>4.0354000000000001</v>
      </c>
      <c r="G158" s="21">
        <v>4.21495</v>
      </c>
      <c r="H158" s="21">
        <v>4.2477099999999997</v>
      </c>
      <c r="I158" s="21">
        <v>4.5294100000000004</v>
      </c>
    </row>
    <row r="159" spans="1:9" x14ac:dyDescent="0.3">
      <c r="A159">
        <v>2007</v>
      </c>
      <c r="B159" t="s">
        <v>14</v>
      </c>
      <c r="C159"/>
      <c r="D159" s="21">
        <v>3.0263200000000001</v>
      </c>
      <c r="E159" s="21">
        <v>3.1621600000000001</v>
      </c>
      <c r="F159" s="21">
        <v>3.2432400000000001</v>
      </c>
      <c r="G159" s="21">
        <v>3.3055599999999998</v>
      </c>
      <c r="H159" s="21">
        <v>3.25</v>
      </c>
      <c r="I159" s="21">
        <v>3.9117600000000001</v>
      </c>
    </row>
    <row r="160" spans="1:9" x14ac:dyDescent="0.3">
      <c r="A160">
        <v>2007</v>
      </c>
      <c r="B160" t="s">
        <v>15</v>
      </c>
      <c r="C160"/>
      <c r="D160" s="21">
        <v>1.625</v>
      </c>
      <c r="E160" s="21">
        <v>1.6666700000000001</v>
      </c>
      <c r="F160" s="21">
        <v>1.5</v>
      </c>
      <c r="G160" s="21">
        <v>1.6</v>
      </c>
      <c r="H160" s="21">
        <v>1.6666700000000001</v>
      </c>
      <c r="I160" s="21">
        <v>2.25</v>
      </c>
    </row>
    <row r="161" spans="1:9" x14ac:dyDescent="0.3">
      <c r="A161">
        <v>2007</v>
      </c>
      <c r="B161" t="s">
        <v>16</v>
      </c>
      <c r="C161"/>
      <c r="D161" s="21">
        <v>2.88889</v>
      </c>
      <c r="E161" s="21">
        <v>2.5</v>
      </c>
      <c r="F161" s="21">
        <v>3</v>
      </c>
      <c r="G161" s="21">
        <v>2.8</v>
      </c>
      <c r="H161" s="21">
        <v>2.9</v>
      </c>
      <c r="I161" s="21">
        <v>3.2222200000000001</v>
      </c>
    </row>
    <row r="162" spans="1:9" x14ac:dyDescent="0.3">
      <c r="A162">
        <v>2010</v>
      </c>
      <c r="B162" t="s">
        <v>8</v>
      </c>
      <c r="C162"/>
      <c r="D162" s="21">
        <v>2.2797499999999999</v>
      </c>
      <c r="E162" s="21">
        <v>2.122668</v>
      </c>
      <c r="F162" s="21">
        <v>2.1872739999999999</v>
      </c>
      <c r="G162" s="21">
        <v>2.2886039999999999</v>
      </c>
      <c r="H162" s="21">
        <v>2.4998610000000001</v>
      </c>
      <c r="I162" s="21">
        <v>2.8369529999999998</v>
      </c>
    </row>
    <row r="163" spans="1:9" x14ac:dyDescent="0.3">
      <c r="A163">
        <v>2010</v>
      </c>
      <c r="B163" t="s">
        <v>9</v>
      </c>
      <c r="C163"/>
      <c r="D163" s="21">
        <v>2.433052</v>
      </c>
      <c r="E163" s="21">
        <v>2.5423960000000001</v>
      </c>
      <c r="F163" s="21">
        <v>2.8241589999999999</v>
      </c>
      <c r="G163" s="21">
        <v>2.4678460000000002</v>
      </c>
      <c r="H163" s="21">
        <v>2.7725010000000001</v>
      </c>
      <c r="I163" s="21">
        <v>3.4647299999999999</v>
      </c>
    </row>
    <row r="164" spans="1:9" x14ac:dyDescent="0.3">
      <c r="A164">
        <v>2010</v>
      </c>
      <c r="B164" t="s">
        <v>10</v>
      </c>
      <c r="C164"/>
      <c r="D164" s="21">
        <v>2.1650559999999999</v>
      </c>
      <c r="E164" s="21">
        <v>1.94862</v>
      </c>
      <c r="F164" s="21">
        <v>2.7003349999999999</v>
      </c>
      <c r="G164" s="21">
        <v>2.1391179999999999</v>
      </c>
      <c r="H164" s="21">
        <v>2.4546429999999999</v>
      </c>
      <c r="I164" s="21">
        <v>3.2326079999999999</v>
      </c>
    </row>
    <row r="165" spans="1:9" x14ac:dyDescent="0.3">
      <c r="A165">
        <v>2010</v>
      </c>
      <c r="B165" t="s">
        <v>18</v>
      </c>
      <c r="C165"/>
      <c r="D165" s="21">
        <v>3.1050140000000002</v>
      </c>
      <c r="E165" s="21">
        <v>3.5023930000000001</v>
      </c>
      <c r="F165" s="21">
        <v>3.4956209999999999</v>
      </c>
      <c r="G165" s="21">
        <v>3.34477</v>
      </c>
      <c r="H165" s="21">
        <v>3.324446</v>
      </c>
      <c r="I165" s="21">
        <v>3.8590499999999999</v>
      </c>
    </row>
    <row r="166" spans="1:9" x14ac:dyDescent="0.3">
      <c r="A166">
        <v>2010</v>
      </c>
      <c r="B166" t="s">
        <v>11</v>
      </c>
      <c r="C166"/>
      <c r="D166" s="21">
        <v>1.9375</v>
      </c>
      <c r="E166" s="21">
        <v>1.921875</v>
      </c>
      <c r="F166" s="21">
        <v>2.3701919999999999</v>
      </c>
      <c r="G166" s="21">
        <v>2.014265</v>
      </c>
      <c r="H166" s="21">
        <v>2.3551739999999999</v>
      </c>
      <c r="I166" s="21">
        <v>3.2876840000000001</v>
      </c>
    </row>
    <row r="167" spans="1:9" x14ac:dyDescent="0.3">
      <c r="A167">
        <v>2010</v>
      </c>
      <c r="B167" t="s">
        <v>12</v>
      </c>
      <c r="C167"/>
      <c r="D167" s="21">
        <v>2.6748310000000002</v>
      </c>
      <c r="E167" s="21">
        <v>2.5678130000000001</v>
      </c>
      <c r="F167" s="21">
        <v>3.4046989999999999</v>
      </c>
      <c r="G167" s="21">
        <v>2.9499979999999999</v>
      </c>
      <c r="H167" s="21">
        <v>3.2928839999999999</v>
      </c>
      <c r="I167" s="21">
        <v>3.825752</v>
      </c>
    </row>
    <row r="168" spans="1:9" x14ac:dyDescent="0.3">
      <c r="A168">
        <v>2010</v>
      </c>
      <c r="B168" t="s">
        <v>13</v>
      </c>
      <c r="C168"/>
      <c r="D168" s="21">
        <v>4.0242129999999996</v>
      </c>
      <c r="E168" s="21">
        <v>4.2178810000000002</v>
      </c>
      <c r="F168" s="21">
        <v>3.861348</v>
      </c>
      <c r="G168" s="21">
        <v>4.1200159999999997</v>
      </c>
      <c r="H168" s="21">
        <v>4.1461540000000001</v>
      </c>
      <c r="I168" s="21">
        <v>4.2323449999999996</v>
      </c>
    </row>
    <row r="169" spans="1:9" x14ac:dyDescent="0.3">
      <c r="A169">
        <v>2010</v>
      </c>
      <c r="B169" t="s">
        <v>14</v>
      </c>
      <c r="C169"/>
      <c r="D169" s="21">
        <v>3.0194239999999999</v>
      </c>
      <c r="E169" s="21">
        <v>3.1555719999999998</v>
      </c>
      <c r="F169" s="21">
        <v>3.2661690000000001</v>
      </c>
      <c r="G169" s="21">
        <v>3.1642350000000001</v>
      </c>
      <c r="H169" s="21">
        <v>3.4060350000000001</v>
      </c>
      <c r="I169" s="21">
        <v>3.7251650000000001</v>
      </c>
    </row>
    <row r="170" spans="1:9" x14ac:dyDescent="0.3">
      <c r="A170">
        <v>2010</v>
      </c>
      <c r="B170" t="s">
        <v>16</v>
      </c>
      <c r="C170"/>
      <c r="D170" s="21">
        <v>2.68133</v>
      </c>
      <c r="E170" s="21">
        <v>2.5615269999999999</v>
      </c>
      <c r="F170" s="21">
        <v>3.0415269999999999</v>
      </c>
      <c r="G170" s="21">
        <v>2.8925779999999999</v>
      </c>
      <c r="H170" s="21">
        <v>3.1003370000000001</v>
      </c>
      <c r="I170" s="21">
        <v>3.437055</v>
      </c>
    </row>
    <row r="171" spans="1:9" x14ac:dyDescent="0.3">
      <c r="A171">
        <v>2012</v>
      </c>
      <c r="B171" t="s">
        <v>8</v>
      </c>
      <c r="C171"/>
      <c r="D171" s="21">
        <v>2.29779</v>
      </c>
      <c r="E171" s="21">
        <v>2.1977899999999999</v>
      </c>
      <c r="F171" s="21">
        <v>2.6121210000000001</v>
      </c>
      <c r="G171" s="21">
        <v>2.50101</v>
      </c>
      <c r="H171" s="21">
        <v>2.770051</v>
      </c>
      <c r="I171" s="21">
        <v>2.9454549999999999</v>
      </c>
    </row>
    <row r="172" spans="1:9" x14ac:dyDescent="0.3">
      <c r="A172">
        <v>2012</v>
      </c>
      <c r="B172" t="s">
        <v>9</v>
      </c>
      <c r="C172"/>
      <c r="D172" s="21">
        <v>2.52833</v>
      </c>
      <c r="E172" s="21">
        <v>2.5381179999999999</v>
      </c>
      <c r="F172" s="21">
        <v>2.965862</v>
      </c>
      <c r="G172" s="21">
        <v>2.8462209999999999</v>
      </c>
      <c r="H172" s="21">
        <v>3.1195379999999999</v>
      </c>
      <c r="I172" s="21">
        <v>3.6117080000000001</v>
      </c>
    </row>
    <row r="173" spans="1:9" x14ac:dyDescent="0.3">
      <c r="A173">
        <v>2012</v>
      </c>
      <c r="B173" t="s">
        <v>10</v>
      </c>
      <c r="C173"/>
      <c r="D173" s="21">
        <v>2.3846150000000002</v>
      </c>
      <c r="E173" s="21">
        <v>2.4020980000000001</v>
      </c>
      <c r="F173" s="21">
        <v>2.4020980000000001</v>
      </c>
      <c r="G173" s="21">
        <v>2.493007</v>
      </c>
      <c r="H173" s="21">
        <v>2.4871799999999999</v>
      </c>
      <c r="I173" s="21">
        <v>2.820513</v>
      </c>
    </row>
    <row r="174" spans="1:9" x14ac:dyDescent="0.3">
      <c r="A174">
        <v>2012</v>
      </c>
      <c r="B174" t="s">
        <v>18</v>
      </c>
      <c r="C174"/>
      <c r="D174" s="21">
        <v>3.281603</v>
      </c>
      <c r="E174" s="21">
        <v>3.4289740000000002</v>
      </c>
      <c r="F174" s="21">
        <v>3.4020619999999999</v>
      </c>
      <c r="G174" s="21">
        <v>3.4523440000000001</v>
      </c>
      <c r="H174" s="21">
        <v>3.5386169999999999</v>
      </c>
      <c r="I174" s="21">
        <v>3.8580109999999999</v>
      </c>
    </row>
    <row r="175" spans="1:9" x14ac:dyDescent="0.3">
      <c r="A175">
        <v>2012</v>
      </c>
      <c r="B175" t="s">
        <v>11</v>
      </c>
      <c r="C175"/>
      <c r="D175" s="21">
        <v>2.2352940000000001</v>
      </c>
      <c r="E175" s="21">
        <v>2.0998960000000002</v>
      </c>
      <c r="F175" s="21">
        <v>2.471082</v>
      </c>
      <c r="G175" s="21">
        <v>2.4226930000000002</v>
      </c>
      <c r="H175" s="21">
        <v>2.3393600000000001</v>
      </c>
      <c r="I175" s="21">
        <v>2.5893600000000001</v>
      </c>
    </row>
    <row r="176" spans="1:9" x14ac:dyDescent="0.3">
      <c r="A176">
        <v>2012</v>
      </c>
      <c r="B176" t="s">
        <v>12</v>
      </c>
      <c r="C176"/>
      <c r="D176" s="21">
        <v>2.625</v>
      </c>
      <c r="E176" s="21">
        <v>2.8020830000000001</v>
      </c>
      <c r="F176" s="21">
        <v>2.96875</v>
      </c>
      <c r="G176" s="21">
        <v>3.1354169999999999</v>
      </c>
      <c r="H176" s="21">
        <v>3.3020830000000001</v>
      </c>
      <c r="I176" s="21">
        <v>3.3020830000000001</v>
      </c>
    </row>
    <row r="177" spans="1:9" x14ac:dyDescent="0.3">
      <c r="A177">
        <v>2012</v>
      </c>
      <c r="B177" t="s">
        <v>13</v>
      </c>
      <c r="C177"/>
      <c r="D177" s="21">
        <v>4.0988569999999998</v>
      </c>
      <c r="E177" s="21">
        <v>4.1481019999999997</v>
      </c>
      <c r="F177" s="21">
        <v>3.985163</v>
      </c>
      <c r="G177" s="21">
        <v>4.0699319999999997</v>
      </c>
      <c r="H177" s="21">
        <v>4.0694100000000004</v>
      </c>
      <c r="I177" s="21">
        <v>4.394355</v>
      </c>
    </row>
    <row r="178" spans="1:9" x14ac:dyDescent="0.3">
      <c r="A178">
        <v>2012</v>
      </c>
      <c r="B178" t="s">
        <v>14</v>
      </c>
      <c r="C178"/>
      <c r="D178" s="21">
        <v>2.9585780000000002</v>
      </c>
      <c r="E178" s="21">
        <v>3.0821390000000002</v>
      </c>
      <c r="F178" s="21">
        <v>3.2117529999999999</v>
      </c>
      <c r="G178" s="21">
        <v>2.9755129999999999</v>
      </c>
      <c r="H178" s="21">
        <v>3.177225</v>
      </c>
      <c r="I178" s="21">
        <v>3.6268090000000002</v>
      </c>
    </row>
    <row r="179" spans="1:9" x14ac:dyDescent="0.3">
      <c r="A179">
        <v>2012</v>
      </c>
      <c r="B179" t="s">
        <v>16</v>
      </c>
      <c r="C179"/>
      <c r="D179" s="21">
        <v>2.65028</v>
      </c>
      <c r="E179" s="21">
        <v>2.681854</v>
      </c>
      <c r="F179" s="21">
        <v>3.1413869999999999</v>
      </c>
      <c r="G179" s="21">
        <v>2.681854</v>
      </c>
      <c r="H179" s="21">
        <v>3.1649150000000001</v>
      </c>
      <c r="I179" s="21">
        <v>3.6446869999999998</v>
      </c>
    </row>
    <row r="180" spans="1:9" x14ac:dyDescent="0.3">
      <c r="A180">
        <v>2014</v>
      </c>
      <c r="B180" t="s">
        <v>8</v>
      </c>
      <c r="C180"/>
      <c r="D180" s="21">
        <v>2.6666669999999999</v>
      </c>
      <c r="E180" s="21">
        <v>2.5833330000000001</v>
      </c>
      <c r="F180" s="21">
        <v>2.8333330000000001</v>
      </c>
      <c r="G180" s="21">
        <v>2.6666669999999999</v>
      </c>
      <c r="H180" s="21">
        <v>2.9166669999999999</v>
      </c>
      <c r="I180" s="21">
        <v>2.75</v>
      </c>
    </row>
    <row r="181" spans="1:9" x14ac:dyDescent="0.3">
      <c r="A181">
        <v>2014</v>
      </c>
      <c r="B181" t="s">
        <v>9</v>
      </c>
      <c r="C181"/>
      <c r="D181" s="21">
        <v>2.8695650000000001</v>
      </c>
      <c r="E181" s="21">
        <v>2.9187150000000002</v>
      </c>
      <c r="F181" s="21">
        <v>2.8739309999999998</v>
      </c>
      <c r="G181" s="21">
        <v>3.209638</v>
      </c>
      <c r="H181" s="21">
        <v>3.1079690000000002</v>
      </c>
      <c r="I181" s="21">
        <v>3.5290219999999999</v>
      </c>
    </row>
    <row r="182" spans="1:9" x14ac:dyDescent="0.3">
      <c r="A182">
        <v>2014</v>
      </c>
      <c r="B182" t="s">
        <v>10</v>
      </c>
      <c r="C182"/>
      <c r="D182" s="21">
        <v>2.4451390000000002</v>
      </c>
      <c r="E182" s="21">
        <v>2.2062499999999998</v>
      </c>
      <c r="F182" s="21">
        <v>2.5037039999999999</v>
      </c>
      <c r="G182" s="21">
        <v>2.308951</v>
      </c>
      <c r="H182" s="21">
        <v>2.1978390000000001</v>
      </c>
      <c r="I182" s="21">
        <v>2.6513580000000001</v>
      </c>
    </row>
    <row r="183" spans="1:9" x14ac:dyDescent="0.3">
      <c r="A183">
        <v>2014</v>
      </c>
      <c r="B183" t="s">
        <v>18</v>
      </c>
      <c r="C183"/>
      <c r="D183" s="21">
        <v>3.3677199999999998</v>
      </c>
      <c r="E183" s="21">
        <v>3.5589520000000001</v>
      </c>
      <c r="F183" s="21">
        <v>3.6443300000000001</v>
      </c>
      <c r="G183" s="21">
        <v>3.4656389999999999</v>
      </c>
      <c r="H183" s="21">
        <v>3.5819179999999999</v>
      </c>
      <c r="I183" s="21">
        <v>3.9171399999999998</v>
      </c>
    </row>
    <row r="184" spans="1:9" x14ac:dyDescent="0.3">
      <c r="A184">
        <v>2014</v>
      </c>
      <c r="B184" t="s">
        <v>11</v>
      </c>
      <c r="C184"/>
      <c r="D184" s="21">
        <v>1.9684520000000001</v>
      </c>
      <c r="E184" s="21">
        <v>2.1428569999999998</v>
      </c>
      <c r="F184" s="21">
        <v>2.1419410000000001</v>
      </c>
      <c r="G184" s="21">
        <v>2.0714290000000002</v>
      </c>
      <c r="H184" s="21">
        <v>2.3571430000000002</v>
      </c>
      <c r="I184" s="21">
        <v>2.8342489999999998</v>
      </c>
    </row>
    <row r="185" spans="1:9" x14ac:dyDescent="0.3">
      <c r="A185">
        <v>2014</v>
      </c>
      <c r="B185" t="s">
        <v>12</v>
      </c>
      <c r="C185"/>
      <c r="D185" s="21">
        <v>3</v>
      </c>
      <c r="E185" s="21">
        <v>2.6</v>
      </c>
      <c r="F185" s="21">
        <v>3.3333330000000001</v>
      </c>
      <c r="G185" s="21">
        <v>2.9333330000000002</v>
      </c>
      <c r="H185" s="21">
        <v>3</v>
      </c>
      <c r="I185" s="21">
        <v>3.0666669999999998</v>
      </c>
    </row>
    <row r="186" spans="1:9" x14ac:dyDescent="0.3">
      <c r="A186">
        <v>2014</v>
      </c>
      <c r="B186" t="s">
        <v>13</v>
      </c>
      <c r="C186"/>
      <c r="D186" s="21">
        <v>4.0071149999999998</v>
      </c>
      <c r="E186" s="21">
        <v>4.2785929999999999</v>
      </c>
      <c r="F186" s="21">
        <v>3.7031679999999998</v>
      </c>
      <c r="G186" s="21">
        <v>3.9666980000000001</v>
      </c>
      <c r="H186" s="21">
        <v>3.9048850000000002</v>
      </c>
      <c r="I186" s="21">
        <v>4.2496359999999997</v>
      </c>
    </row>
    <row r="187" spans="1:9" x14ac:dyDescent="0.3">
      <c r="A187">
        <v>2014</v>
      </c>
      <c r="B187" t="s">
        <v>14</v>
      </c>
      <c r="C187"/>
      <c r="D187" s="21">
        <v>3.2091500000000002</v>
      </c>
      <c r="E187" s="21">
        <v>3.4045100000000001</v>
      </c>
      <c r="F187" s="21">
        <v>3.2956370000000001</v>
      </c>
      <c r="G187" s="21">
        <v>3.2889349999999999</v>
      </c>
      <c r="H187" s="21">
        <v>3.4519630000000001</v>
      </c>
      <c r="I187" s="21">
        <v>3.9562400000000002</v>
      </c>
    </row>
    <row r="188" spans="1:9" x14ac:dyDescent="0.3">
      <c r="A188">
        <v>2014</v>
      </c>
      <c r="B188" t="s">
        <v>16</v>
      </c>
      <c r="C188"/>
      <c r="D188" s="21">
        <v>2.809177</v>
      </c>
      <c r="E188" s="21">
        <v>3.1128629999999999</v>
      </c>
      <c r="F188" s="21">
        <v>3.2173910000000001</v>
      </c>
      <c r="G188" s="21">
        <v>3.092069</v>
      </c>
      <c r="H188" s="21">
        <v>3.192069</v>
      </c>
      <c r="I188" s="21">
        <v>3.490345</v>
      </c>
    </row>
    <row r="189" spans="1:9" x14ac:dyDescent="0.3">
      <c r="A189">
        <v>2016</v>
      </c>
      <c r="B189" t="s">
        <v>7</v>
      </c>
      <c r="C189"/>
      <c r="D189" s="21">
        <v>2.7818179999999999</v>
      </c>
      <c r="E189" s="21">
        <v>2.7477269999999998</v>
      </c>
      <c r="F189" s="21">
        <v>2.9977269999999998</v>
      </c>
      <c r="G189" s="21">
        <v>2.5672730000000001</v>
      </c>
      <c r="H189" s="21">
        <v>2.9064930000000002</v>
      </c>
      <c r="I189" s="21">
        <v>3.1922079999999999</v>
      </c>
    </row>
    <row r="190" spans="1:9" x14ac:dyDescent="0.3">
      <c r="A190">
        <v>2016</v>
      </c>
      <c r="B190" t="s">
        <v>8</v>
      </c>
      <c r="C190"/>
      <c r="D190" s="21">
        <v>2.6153849999999998</v>
      </c>
      <c r="E190" s="21">
        <v>2.3629190000000002</v>
      </c>
      <c r="F190" s="21">
        <v>3.1129190000000002</v>
      </c>
      <c r="G190" s="21">
        <v>2.6048650000000002</v>
      </c>
      <c r="H190" s="21">
        <v>2.7048649999999999</v>
      </c>
      <c r="I190" s="21">
        <v>3.3046479999999998</v>
      </c>
    </row>
    <row r="191" spans="1:9" x14ac:dyDescent="0.3">
      <c r="A191">
        <v>2016</v>
      </c>
      <c r="B191" t="s">
        <v>9</v>
      </c>
      <c r="C191"/>
      <c r="D191" s="21">
        <v>2.6884290000000002</v>
      </c>
      <c r="E191" s="21">
        <v>2.6451609999999999</v>
      </c>
      <c r="F191" s="21">
        <v>2.9019080000000002</v>
      </c>
      <c r="G191" s="21">
        <v>3.000057</v>
      </c>
      <c r="H191" s="21">
        <v>3.1923650000000001</v>
      </c>
      <c r="I191" s="21">
        <v>3.4599169999999999</v>
      </c>
    </row>
    <row r="192" spans="1:9" x14ac:dyDescent="0.3">
      <c r="A192">
        <v>2016</v>
      </c>
      <c r="B192" t="s">
        <v>10</v>
      </c>
      <c r="C192"/>
      <c r="D192" s="21">
        <v>1.8461540000000001</v>
      </c>
      <c r="E192" s="21">
        <v>1.7618339999999999</v>
      </c>
      <c r="F192" s="21">
        <v>2.1785009999999998</v>
      </c>
      <c r="G192" s="21">
        <v>2.0951680000000001</v>
      </c>
      <c r="H192" s="21">
        <v>1.7618339999999999</v>
      </c>
      <c r="I192" s="21">
        <v>2.6785009999999998</v>
      </c>
    </row>
    <row r="193" spans="1:9" x14ac:dyDescent="0.3">
      <c r="A193">
        <v>2016</v>
      </c>
      <c r="B193" t="s">
        <v>18</v>
      </c>
      <c r="C193"/>
      <c r="D193" s="21">
        <v>3.167154</v>
      </c>
      <c r="E193" s="21">
        <v>3.4476149999999999</v>
      </c>
      <c r="F193" s="21">
        <v>3.4820790000000001</v>
      </c>
      <c r="G193" s="21">
        <v>3.3422149999999999</v>
      </c>
      <c r="H193" s="21">
        <v>3.4612430000000001</v>
      </c>
      <c r="I193" s="21">
        <v>3.6529539999999998</v>
      </c>
    </row>
    <row r="194" spans="1:9" x14ac:dyDescent="0.3">
      <c r="A194">
        <v>2016</v>
      </c>
      <c r="B194" t="s">
        <v>11</v>
      </c>
      <c r="C194"/>
      <c r="D194" s="21">
        <v>2.4285709999999998</v>
      </c>
      <c r="E194" s="21">
        <v>2.3295919999999999</v>
      </c>
      <c r="F194" s="21">
        <v>2.2295919999999998</v>
      </c>
      <c r="G194" s="21">
        <v>2.3584200000000002</v>
      </c>
      <c r="H194" s="21">
        <v>2.568946</v>
      </c>
      <c r="I194" s="21">
        <v>2.848624</v>
      </c>
    </row>
    <row r="195" spans="1:9" x14ac:dyDescent="0.3">
      <c r="A195">
        <v>2016</v>
      </c>
      <c r="B195" t="s">
        <v>12</v>
      </c>
      <c r="C195"/>
      <c r="D195" s="21">
        <v>2.6084770000000002</v>
      </c>
      <c r="E195" s="21">
        <v>2.5500970000000001</v>
      </c>
      <c r="F195" s="21">
        <v>3.0139860000000001</v>
      </c>
      <c r="G195" s="21">
        <v>2.7016119999999999</v>
      </c>
      <c r="H195" s="21">
        <v>2.855944</v>
      </c>
      <c r="I195" s="21">
        <v>3.3484850000000002</v>
      </c>
    </row>
    <row r="196" spans="1:9" x14ac:dyDescent="0.3">
      <c r="A196">
        <v>2016</v>
      </c>
      <c r="B196" t="s">
        <v>13</v>
      </c>
      <c r="C196"/>
      <c r="D196" s="21">
        <v>4.178941</v>
      </c>
      <c r="E196" s="21">
        <v>4.2039600000000004</v>
      </c>
      <c r="F196" s="21">
        <v>3.9565929999999998</v>
      </c>
      <c r="G196" s="21">
        <v>4.0935300000000003</v>
      </c>
      <c r="H196" s="21">
        <v>4.0473710000000001</v>
      </c>
      <c r="I196" s="21">
        <v>4.3952020000000003</v>
      </c>
    </row>
    <row r="197" spans="1:9" x14ac:dyDescent="0.3">
      <c r="A197">
        <v>2016</v>
      </c>
      <c r="B197" t="s">
        <v>14</v>
      </c>
      <c r="C197"/>
      <c r="D197" s="21">
        <v>3.1050659999999999</v>
      </c>
      <c r="E197" s="21">
        <v>3.1236700000000002</v>
      </c>
      <c r="F197" s="21">
        <v>3.36694</v>
      </c>
      <c r="G197" s="21">
        <v>3.135446</v>
      </c>
      <c r="H197" s="21">
        <v>3.2036199999999999</v>
      </c>
      <c r="I197" s="21">
        <v>3.5599289999999999</v>
      </c>
    </row>
    <row r="198" spans="1:9" x14ac:dyDescent="0.3">
      <c r="A198">
        <v>2016</v>
      </c>
      <c r="B198" t="s">
        <v>16</v>
      </c>
      <c r="C198"/>
      <c r="D198" s="21">
        <v>2.7505500000000001</v>
      </c>
      <c r="E198" s="21">
        <v>2.6951909999999999</v>
      </c>
      <c r="F198" s="21">
        <v>3.1234739999999999</v>
      </c>
      <c r="G198" s="21">
        <v>2.882517</v>
      </c>
      <c r="H198" s="21">
        <v>2.8429220000000002</v>
      </c>
      <c r="I198" s="21">
        <v>3.4983590000000002</v>
      </c>
    </row>
    <row r="199" spans="1:9" x14ac:dyDescent="0.3">
      <c r="A199">
        <v>2018</v>
      </c>
      <c r="B199" t="s">
        <v>7</v>
      </c>
      <c r="C199"/>
      <c r="D199" s="21">
        <v>2.6220140000000001</v>
      </c>
      <c r="E199" s="21">
        <v>2.4609459999999999</v>
      </c>
      <c r="F199" s="21">
        <v>2.5133899999999998</v>
      </c>
      <c r="G199" s="21">
        <v>2.7098270000000002</v>
      </c>
      <c r="H199" s="21">
        <v>2.7472439999999998</v>
      </c>
      <c r="I199" s="21">
        <v>3.1736279999999999</v>
      </c>
    </row>
    <row r="200" spans="1:9" x14ac:dyDescent="0.3">
      <c r="A200">
        <v>2018</v>
      </c>
      <c r="B200" t="s">
        <v>8</v>
      </c>
      <c r="C200"/>
      <c r="D200" s="21">
        <v>2.3697439999999999</v>
      </c>
      <c r="E200" s="21">
        <v>2.1445460000000001</v>
      </c>
      <c r="F200" s="21">
        <v>2.7939630000000002</v>
      </c>
      <c r="G200" s="21">
        <v>2.408093</v>
      </c>
      <c r="H200" s="21">
        <v>2.5150130000000002</v>
      </c>
      <c r="I200" s="21">
        <v>3.1553460000000002</v>
      </c>
    </row>
    <row r="201" spans="1:9" x14ac:dyDescent="0.3">
      <c r="A201">
        <v>2018</v>
      </c>
      <c r="B201" t="s">
        <v>9</v>
      </c>
      <c r="C201"/>
      <c r="D201" s="21">
        <v>2.6727780000000001</v>
      </c>
      <c r="E201" s="21">
        <v>2.895</v>
      </c>
      <c r="F201" s="21">
        <v>3.2283330000000001</v>
      </c>
      <c r="G201" s="21">
        <v>3.1</v>
      </c>
      <c r="H201" s="21">
        <v>3.3</v>
      </c>
      <c r="I201" s="21">
        <v>3.669556</v>
      </c>
    </row>
    <row r="202" spans="1:9" x14ac:dyDescent="0.3">
      <c r="A202">
        <v>2018</v>
      </c>
      <c r="B202" t="s">
        <v>10</v>
      </c>
      <c r="C202"/>
      <c r="D202" s="21">
        <v>2.61287</v>
      </c>
      <c r="E202" s="21">
        <v>2.4413269999999998</v>
      </c>
      <c r="F202" s="21">
        <v>2.7156859999999998</v>
      </c>
      <c r="G202" s="21">
        <v>2.6490200000000002</v>
      </c>
      <c r="H202" s="21">
        <v>2.9140220000000001</v>
      </c>
      <c r="I202" s="21">
        <v>2.8425940000000001</v>
      </c>
    </row>
    <row r="203" spans="1:9" x14ac:dyDescent="0.3">
      <c r="A203">
        <v>2018</v>
      </c>
      <c r="B203" t="s">
        <v>18</v>
      </c>
      <c r="C203"/>
      <c r="D203" s="21">
        <v>2.8982679999999998</v>
      </c>
      <c r="E203" s="21">
        <v>3.147186</v>
      </c>
      <c r="F203" s="21">
        <v>3.347836</v>
      </c>
      <c r="G203" s="21">
        <v>3.2978360000000002</v>
      </c>
      <c r="H203" s="21">
        <v>3.1478350000000002</v>
      </c>
      <c r="I203" s="21">
        <v>3.4638140000000002</v>
      </c>
    </row>
    <row r="204" spans="1:9" x14ac:dyDescent="0.3">
      <c r="A204">
        <v>2018</v>
      </c>
      <c r="B204" t="s">
        <v>11</v>
      </c>
      <c r="C204"/>
      <c r="D204" s="21">
        <v>2.1666669999999999</v>
      </c>
      <c r="E204" s="21">
        <v>1.9946889999999999</v>
      </c>
      <c r="F204" s="21">
        <v>2.1991420000000002</v>
      </c>
      <c r="G204" s="21">
        <v>2.2792509999999999</v>
      </c>
      <c r="H204" s="21">
        <v>2.2023269999999999</v>
      </c>
      <c r="I204" s="21">
        <v>2.9084189999999999</v>
      </c>
    </row>
    <row r="205" spans="1:9" x14ac:dyDescent="0.3">
      <c r="A205">
        <v>2018</v>
      </c>
      <c r="B205" t="s">
        <v>12</v>
      </c>
      <c r="C205"/>
      <c r="D205" s="21">
        <v>2.5294120000000002</v>
      </c>
      <c r="E205" s="21">
        <v>2.7259519999999999</v>
      </c>
      <c r="F205" s="21">
        <v>3.292618</v>
      </c>
      <c r="G205" s="21">
        <v>2.7760280000000002</v>
      </c>
      <c r="H205" s="21">
        <v>3.0591740000000001</v>
      </c>
      <c r="I205" s="21">
        <v>2.983609</v>
      </c>
    </row>
    <row r="206" spans="1:9" x14ac:dyDescent="0.3">
      <c r="A206">
        <v>2018</v>
      </c>
      <c r="B206" t="s">
        <v>13</v>
      </c>
      <c r="C206"/>
      <c r="D206" s="21">
        <v>3.8870819999999999</v>
      </c>
      <c r="E206" s="21">
        <v>4.0637869999999996</v>
      </c>
      <c r="F206" s="21">
        <v>3.5800939999999999</v>
      </c>
      <c r="G206" s="21">
        <v>4.099996</v>
      </c>
      <c r="H206" s="21">
        <v>4.080114</v>
      </c>
      <c r="I206" s="21">
        <v>4.3199439999999996</v>
      </c>
    </row>
    <row r="207" spans="1:9" x14ac:dyDescent="0.3">
      <c r="A207">
        <v>2018</v>
      </c>
      <c r="B207" t="s">
        <v>14</v>
      </c>
      <c r="C207"/>
      <c r="D207" s="21">
        <v>3.1424970000000001</v>
      </c>
      <c r="E207" s="21">
        <v>3.1381329999999998</v>
      </c>
      <c r="F207" s="21">
        <v>3.4568979999999998</v>
      </c>
      <c r="G207" s="21">
        <v>3.4107259999999999</v>
      </c>
      <c r="H207" s="21">
        <v>3.4671609999999999</v>
      </c>
      <c r="I207" s="21">
        <v>3.8138169999999998</v>
      </c>
    </row>
    <row r="208" spans="1:9" x14ac:dyDescent="0.3">
      <c r="A208">
        <v>2018</v>
      </c>
      <c r="B208" t="s">
        <v>16</v>
      </c>
      <c r="C208"/>
      <c r="D208" s="21">
        <v>2.9501539999999999</v>
      </c>
      <c r="E208" s="21">
        <v>3.00549</v>
      </c>
      <c r="F208" s="21">
        <v>3.1554899999999999</v>
      </c>
      <c r="G208" s="21">
        <v>3.39934</v>
      </c>
      <c r="H208" s="21">
        <v>3.4497800000000001</v>
      </c>
      <c r="I208" s="21">
        <v>3.6720030000000001</v>
      </c>
    </row>
    <row r="209" spans="1:9" x14ac:dyDescent="0.3">
      <c r="A209">
        <v>2007</v>
      </c>
      <c r="B209" t="s">
        <v>155</v>
      </c>
      <c r="C209" s="21">
        <v>2.1368187271543837</v>
      </c>
      <c r="D209" s="21">
        <v>2.1</v>
      </c>
      <c r="E209" s="21">
        <v>1.7777799999999999</v>
      </c>
      <c r="F209" s="21">
        <v>2</v>
      </c>
      <c r="G209" s="21">
        <v>2.11111</v>
      </c>
      <c r="H209" s="21">
        <v>2.2222200000000001</v>
      </c>
      <c r="I209" s="21">
        <v>2.625</v>
      </c>
    </row>
    <row r="210" spans="1:9" x14ac:dyDescent="0.3">
      <c r="A210">
        <v>2007</v>
      </c>
      <c r="B210" t="s">
        <v>156</v>
      </c>
      <c r="C210" s="21">
        <v>2.2909975260419406</v>
      </c>
      <c r="D210" s="21">
        <v>2.2307700000000001</v>
      </c>
      <c r="E210" s="21">
        <v>2</v>
      </c>
      <c r="F210" s="21">
        <v>2.5</v>
      </c>
      <c r="G210" s="21">
        <v>2</v>
      </c>
      <c r="H210" s="21">
        <v>2.375</v>
      </c>
      <c r="I210" s="21">
        <v>2.625</v>
      </c>
    </row>
    <row r="211" spans="1:9" x14ac:dyDescent="0.3">
      <c r="A211">
        <v>2007</v>
      </c>
      <c r="B211" s="23" t="s">
        <v>157</v>
      </c>
      <c r="C211" s="21">
        <v>3.1522651628970246</v>
      </c>
      <c r="D211" s="21">
        <v>3.4</v>
      </c>
      <c r="E211" s="21">
        <v>3.4</v>
      </c>
      <c r="F211" s="21">
        <v>3.3333300000000001</v>
      </c>
      <c r="G211" s="21">
        <v>2.75</v>
      </c>
      <c r="H211" s="21">
        <v>3</v>
      </c>
      <c r="I211" s="21">
        <v>3</v>
      </c>
    </row>
    <row r="212" spans="1:9" x14ac:dyDescent="0.3">
      <c r="A212">
        <v>2007</v>
      </c>
      <c r="B212" s="23" t="s">
        <v>158</v>
      </c>
      <c r="C212" s="21" t="s">
        <v>30</v>
      </c>
      <c r="D212" s="21" t="s">
        <v>30</v>
      </c>
      <c r="E212" s="21" t="s">
        <v>30</v>
      </c>
      <c r="F212" s="21" t="s">
        <v>30</v>
      </c>
      <c r="G212" s="21" t="s">
        <v>30</v>
      </c>
      <c r="H212" s="21" t="s">
        <v>30</v>
      </c>
      <c r="I212" s="21" t="s">
        <v>30</v>
      </c>
    </row>
    <row r="213" spans="1:9" x14ac:dyDescent="0.3">
      <c r="A213">
        <v>2007</v>
      </c>
      <c r="B213" s="23" t="s">
        <v>159</v>
      </c>
      <c r="C213" s="21" t="s">
        <v>30</v>
      </c>
      <c r="D213" s="21" t="s">
        <v>30</v>
      </c>
      <c r="E213" s="21" t="s">
        <v>30</v>
      </c>
      <c r="F213" s="21" t="s">
        <v>30</v>
      </c>
      <c r="G213" s="21" t="s">
        <v>30</v>
      </c>
      <c r="H213" s="21" t="s">
        <v>30</v>
      </c>
      <c r="I213" s="21" t="s">
        <v>30</v>
      </c>
    </row>
    <row r="214" spans="1:9" x14ac:dyDescent="0.3">
      <c r="A214">
        <v>2007</v>
      </c>
      <c r="B214" s="23" t="s">
        <v>160</v>
      </c>
      <c r="C214" s="21">
        <v>3.2058043337412125</v>
      </c>
      <c r="D214" s="21">
        <v>2.73333</v>
      </c>
      <c r="E214" s="21">
        <v>3</v>
      </c>
      <c r="F214" s="21">
        <v>3.26667</v>
      </c>
      <c r="G214" s="21">
        <v>3.2307700000000001</v>
      </c>
      <c r="H214" s="21">
        <v>3.4615399999999998</v>
      </c>
      <c r="I214" s="21">
        <v>3.5833300000000001</v>
      </c>
    </row>
    <row r="215" spans="1:9" x14ac:dyDescent="0.3">
      <c r="A215">
        <v>2007</v>
      </c>
      <c r="B215" s="23" t="s">
        <v>161</v>
      </c>
      <c r="C215" s="21">
        <v>2.8899195323737903</v>
      </c>
      <c r="D215" s="21">
        <v>2.61538</v>
      </c>
      <c r="E215" s="21">
        <v>2.61538</v>
      </c>
      <c r="F215" s="21">
        <v>3.0833300000000001</v>
      </c>
      <c r="G215" s="21">
        <v>3</v>
      </c>
      <c r="H215" s="21">
        <v>2.8461500000000002</v>
      </c>
      <c r="I215" s="21">
        <v>3.1666699999999999</v>
      </c>
    </row>
    <row r="216" spans="1:9" x14ac:dyDescent="0.3">
      <c r="A216">
        <v>2007</v>
      </c>
      <c r="B216" s="23" t="s">
        <v>162</v>
      </c>
      <c r="C216" s="21">
        <v>2.9851230383211274</v>
      </c>
      <c r="D216" s="21">
        <v>2.5</v>
      </c>
      <c r="E216" s="21">
        <v>2.8333300000000001</v>
      </c>
      <c r="F216" s="21">
        <v>2.6</v>
      </c>
      <c r="G216" s="21">
        <v>3</v>
      </c>
      <c r="H216" s="21">
        <v>3.3333300000000001</v>
      </c>
      <c r="I216" s="21">
        <v>3.75</v>
      </c>
    </row>
    <row r="217" spans="1:9" x14ac:dyDescent="0.3">
      <c r="A217">
        <v>2007</v>
      </c>
      <c r="B217" s="23" t="s">
        <v>163</v>
      </c>
      <c r="C217" s="21">
        <v>2.3693405043876279</v>
      </c>
      <c r="D217" s="21">
        <v>2.1666699999999999</v>
      </c>
      <c r="E217" s="21">
        <v>2.1428600000000002</v>
      </c>
      <c r="F217" s="21">
        <v>2.5</v>
      </c>
      <c r="G217" s="21">
        <v>2.4</v>
      </c>
      <c r="H217" s="21">
        <v>2.3333300000000001</v>
      </c>
      <c r="I217" s="21">
        <v>2.6666699999999999</v>
      </c>
    </row>
    <row r="218" spans="1:9" x14ac:dyDescent="0.3">
      <c r="A218">
        <v>2007</v>
      </c>
      <c r="B218" s="23" t="s">
        <v>164</v>
      </c>
      <c r="C218" s="21">
        <v>2.9232138113109833</v>
      </c>
      <c r="D218" s="21">
        <v>2.7142900000000001</v>
      </c>
      <c r="E218" s="21">
        <v>2.8571399999999998</v>
      </c>
      <c r="F218" s="21">
        <v>2.5714299999999999</v>
      </c>
      <c r="G218" s="21">
        <v>2.6666699999999999</v>
      </c>
      <c r="H218" s="21">
        <v>2.8</v>
      </c>
      <c r="I218" s="21">
        <v>4</v>
      </c>
    </row>
    <row r="219" spans="1:9" x14ac:dyDescent="0.3">
      <c r="A219">
        <v>2007</v>
      </c>
      <c r="B219" s="23" t="s">
        <v>165</v>
      </c>
      <c r="C219" s="21">
        <v>2.9763268305059345</v>
      </c>
      <c r="D219" s="21">
        <v>2.4444400000000002</v>
      </c>
      <c r="E219" s="21">
        <v>2.625</v>
      </c>
      <c r="F219" s="21">
        <v>3</v>
      </c>
      <c r="G219" s="21">
        <v>3</v>
      </c>
      <c r="H219" s="21">
        <v>3.1666699999999999</v>
      </c>
      <c r="I219" s="21">
        <v>3.6666699999999999</v>
      </c>
    </row>
    <row r="220" spans="1:9" x14ac:dyDescent="0.3">
      <c r="A220">
        <v>2007</v>
      </c>
      <c r="B220" s="23" t="s">
        <v>166</v>
      </c>
      <c r="C220" s="21">
        <v>3.0190216205019351</v>
      </c>
      <c r="D220" s="21">
        <v>2.7205900000000001</v>
      </c>
      <c r="E220" s="21">
        <v>2.9538500000000001</v>
      </c>
      <c r="F220" s="21">
        <v>2.9321999999999999</v>
      </c>
      <c r="G220" s="21">
        <v>2.8793099999999998</v>
      </c>
      <c r="H220" s="21">
        <v>3.0178600000000002</v>
      </c>
      <c r="I220" s="21">
        <v>3.65455</v>
      </c>
    </row>
    <row r="221" spans="1:9" x14ac:dyDescent="0.3">
      <c r="A221">
        <v>2007</v>
      </c>
      <c r="B221" s="23" t="s">
        <v>168</v>
      </c>
      <c r="C221" s="21">
        <v>3.1545577783844405</v>
      </c>
      <c r="D221" s="21">
        <v>3</v>
      </c>
      <c r="E221" s="21">
        <v>2.9375</v>
      </c>
      <c r="F221" s="21">
        <v>3.0714299999999999</v>
      </c>
      <c r="G221" s="21">
        <v>3.2857099999999999</v>
      </c>
      <c r="H221" s="21">
        <v>3.26667</v>
      </c>
      <c r="I221" s="21">
        <v>3.38462</v>
      </c>
    </row>
    <row r="222" spans="1:9" x14ac:dyDescent="0.3">
      <c r="A222">
        <v>2007</v>
      </c>
      <c r="B222" s="23" t="s">
        <v>169</v>
      </c>
      <c r="C222" s="21">
        <v>3.727580752268191</v>
      </c>
      <c r="D222" s="21">
        <v>3.51613</v>
      </c>
      <c r="E222" s="21">
        <v>3.8035700000000001</v>
      </c>
      <c r="F222" s="21">
        <v>3.6785700000000001</v>
      </c>
      <c r="G222" s="21">
        <v>3.6666699999999999</v>
      </c>
      <c r="H222" s="21">
        <v>3.6078399999999999</v>
      </c>
      <c r="I222" s="21">
        <v>4.12</v>
      </c>
    </row>
    <row r="223" spans="1:9" x14ac:dyDescent="0.3">
      <c r="A223">
        <v>2007</v>
      </c>
      <c r="B223" s="23" t="s">
        <v>170</v>
      </c>
      <c r="C223" s="21">
        <v>2.2899259007501445</v>
      </c>
      <c r="D223" s="21">
        <v>2.1818200000000001</v>
      </c>
      <c r="E223" s="21">
        <v>2.0769199999999999</v>
      </c>
      <c r="F223" s="21">
        <v>2.2000000000000002</v>
      </c>
      <c r="G223" s="21">
        <v>2.2222200000000001</v>
      </c>
      <c r="H223" s="21">
        <v>2.2999999999999998</v>
      </c>
      <c r="I223" s="21">
        <v>2.7777799999999999</v>
      </c>
    </row>
    <row r="224" spans="1:9" x14ac:dyDescent="0.3">
      <c r="A224">
        <v>2010</v>
      </c>
      <c r="B224" t="s">
        <v>155</v>
      </c>
      <c r="C224" s="21">
        <v>2.524127</v>
      </c>
      <c r="D224" s="21">
        <v>2.1</v>
      </c>
      <c r="E224" s="21">
        <v>2.3233329999999999</v>
      </c>
      <c r="F224" s="21">
        <v>2.4344440000000001</v>
      </c>
      <c r="G224" s="21">
        <v>2.5857410000000001</v>
      </c>
      <c r="H224" s="21">
        <v>2.2588859999999999</v>
      </c>
      <c r="I224" s="21">
        <v>3.4017430000000002</v>
      </c>
    </row>
    <row r="225" spans="1:9" x14ac:dyDescent="0.3">
      <c r="A225">
        <v>2010</v>
      </c>
      <c r="B225" t="s">
        <v>156</v>
      </c>
      <c r="C225" s="21">
        <v>2.639554</v>
      </c>
      <c r="D225" s="21">
        <v>2.1431100000000001</v>
      </c>
      <c r="E225" s="21">
        <v>2.229257</v>
      </c>
      <c r="F225" s="21">
        <v>3.0519479999999999</v>
      </c>
      <c r="G225" s="21">
        <v>2.477633</v>
      </c>
      <c r="H225" s="21">
        <v>2.6461039999999998</v>
      </c>
      <c r="I225" s="21">
        <v>3.1461039999999998</v>
      </c>
    </row>
    <row r="226" spans="1:9" x14ac:dyDescent="0.3">
      <c r="A226">
        <v>2010</v>
      </c>
      <c r="B226" s="23" t="s">
        <v>157</v>
      </c>
      <c r="C226" s="21">
        <v>3.3728379999999998</v>
      </c>
      <c r="D226" s="21">
        <v>3.0530300000000001</v>
      </c>
      <c r="E226" s="21">
        <v>3.356061</v>
      </c>
      <c r="F226" s="21">
        <v>3.0545450000000001</v>
      </c>
      <c r="G226" s="21">
        <v>3.356061</v>
      </c>
      <c r="H226" s="21">
        <v>3.6287880000000001</v>
      </c>
      <c r="I226" s="21">
        <v>3.8508589999999998</v>
      </c>
    </row>
    <row r="227" spans="1:9" x14ac:dyDescent="0.3">
      <c r="A227">
        <v>2010</v>
      </c>
      <c r="B227" s="23" t="s">
        <v>158</v>
      </c>
      <c r="C227" s="21">
        <v>2.6128269999999998</v>
      </c>
      <c r="D227" s="21">
        <v>2.3748939999999998</v>
      </c>
      <c r="E227" s="21">
        <v>2.1719059999999999</v>
      </c>
      <c r="F227" s="21">
        <v>2.7303700000000002</v>
      </c>
      <c r="G227" s="21">
        <v>2.5666350000000002</v>
      </c>
      <c r="H227" s="21">
        <v>2.6675209999999998</v>
      </c>
      <c r="I227" s="21">
        <v>3.0752470000000001</v>
      </c>
    </row>
    <row r="228" spans="1:9" x14ac:dyDescent="0.3">
      <c r="A228">
        <v>2010</v>
      </c>
      <c r="B228" s="23" t="s">
        <v>159</v>
      </c>
      <c r="C228" s="21">
        <v>2.1054550000000001</v>
      </c>
      <c r="D228" s="21">
        <v>2.0666669999999998</v>
      </c>
      <c r="E228" s="21">
        <v>1.733333</v>
      </c>
      <c r="F228" s="21">
        <v>2.2000000000000002</v>
      </c>
      <c r="G228" s="21">
        <v>2.0984129999999999</v>
      </c>
      <c r="H228" s="21">
        <v>1.9555560000000001</v>
      </c>
      <c r="I228" s="21">
        <v>2.4921120000000001</v>
      </c>
    </row>
    <row r="229" spans="1:9" x14ac:dyDescent="0.3">
      <c r="A229">
        <v>2010</v>
      </c>
      <c r="B229" s="23" t="s">
        <v>160</v>
      </c>
      <c r="C229" s="21">
        <v>3.412264</v>
      </c>
      <c r="D229" s="21">
        <v>3.1172979999999999</v>
      </c>
      <c r="E229" s="21">
        <v>3.5968429999999998</v>
      </c>
      <c r="F229" s="21">
        <v>3.1656569999999999</v>
      </c>
      <c r="G229" s="21">
        <v>3.49899</v>
      </c>
      <c r="H229" s="21">
        <v>3.3878789999999999</v>
      </c>
      <c r="I229" s="21">
        <v>3.7733840000000001</v>
      </c>
    </row>
    <row r="230" spans="1:9" x14ac:dyDescent="0.3">
      <c r="A230">
        <v>2010</v>
      </c>
      <c r="B230" s="23" t="s">
        <v>161</v>
      </c>
      <c r="C230" s="21">
        <v>2.7377189999999998</v>
      </c>
      <c r="D230" s="21">
        <v>2.3071429999999999</v>
      </c>
      <c r="E230" s="21">
        <v>2.6928570000000001</v>
      </c>
      <c r="F230" s="21">
        <v>3.1071430000000002</v>
      </c>
      <c r="G230" s="21">
        <v>2.4928569999999999</v>
      </c>
      <c r="H230" s="21">
        <v>2.3285719999999999</v>
      </c>
      <c r="I230" s="21">
        <v>3.3885719999999999</v>
      </c>
    </row>
    <row r="231" spans="1:9" x14ac:dyDescent="0.3">
      <c r="A231">
        <v>2010</v>
      </c>
      <c r="B231" s="23" t="s">
        <v>162</v>
      </c>
      <c r="C231" s="21">
        <v>3.281263</v>
      </c>
      <c r="D231" s="21">
        <v>3.0293510000000001</v>
      </c>
      <c r="E231" s="21">
        <v>3.3281939999999999</v>
      </c>
      <c r="F231" s="21">
        <v>3.118436</v>
      </c>
      <c r="G231" s="21">
        <v>3.1067589999999998</v>
      </c>
      <c r="H231" s="21">
        <v>3.443079</v>
      </c>
      <c r="I231" s="21">
        <v>3.6985679999999999</v>
      </c>
    </row>
    <row r="232" spans="1:9" x14ac:dyDescent="0.3">
      <c r="A232">
        <v>2010</v>
      </c>
      <c r="B232" s="23" t="s">
        <v>163</v>
      </c>
      <c r="C232" s="21">
        <v>3.338473</v>
      </c>
      <c r="D232" s="21">
        <v>3.2727270000000002</v>
      </c>
      <c r="E232" s="21">
        <v>3.048737</v>
      </c>
      <c r="F232" s="21">
        <v>2.8707069999999999</v>
      </c>
      <c r="G232" s="21">
        <v>3.7318180000000001</v>
      </c>
      <c r="H232" s="21">
        <v>3.1636359999999999</v>
      </c>
      <c r="I232" s="21">
        <v>3.970332</v>
      </c>
    </row>
    <row r="233" spans="1:9" x14ac:dyDescent="0.3">
      <c r="A233">
        <v>2010</v>
      </c>
      <c r="B233" s="23" t="s">
        <v>164</v>
      </c>
      <c r="C233" s="21">
        <v>2.8394550000000001</v>
      </c>
      <c r="D233" s="21">
        <v>3.375</v>
      </c>
      <c r="E233" s="21">
        <v>3.0625</v>
      </c>
      <c r="F233" s="21">
        <v>2.3125</v>
      </c>
      <c r="G233" s="21">
        <v>2.3697919999999999</v>
      </c>
      <c r="H233" s="21">
        <v>2.0364580000000001</v>
      </c>
      <c r="I233" s="21">
        <v>3.9354170000000002</v>
      </c>
    </row>
    <row r="234" spans="1:9" x14ac:dyDescent="0.3">
      <c r="A234">
        <v>2010</v>
      </c>
      <c r="B234" s="23" t="s">
        <v>165</v>
      </c>
      <c r="C234" s="21">
        <v>2.9501599999999999</v>
      </c>
      <c r="D234" s="21">
        <v>2.2517010000000002</v>
      </c>
      <c r="E234" s="21">
        <v>2.7517010000000002</v>
      </c>
      <c r="F234" s="21">
        <v>2.9183669999999999</v>
      </c>
      <c r="G234" s="21">
        <v>2.5714290000000002</v>
      </c>
      <c r="H234" s="21">
        <v>3.0850339999999998</v>
      </c>
      <c r="I234" s="21">
        <v>4.0850340000000003</v>
      </c>
    </row>
    <row r="235" spans="1:9" x14ac:dyDescent="0.3">
      <c r="A235">
        <v>2010</v>
      </c>
      <c r="B235" s="23" t="s">
        <v>166</v>
      </c>
      <c r="C235" s="21">
        <v>3.2207699999999999</v>
      </c>
      <c r="D235" s="21">
        <v>2.9118710000000001</v>
      </c>
      <c r="E235" s="21">
        <v>3.2663720000000001</v>
      </c>
      <c r="F235" s="21">
        <v>2.7990729999999999</v>
      </c>
      <c r="G235" s="21">
        <v>3.3324479999999999</v>
      </c>
      <c r="H235" s="21">
        <v>3.3158799999999999</v>
      </c>
      <c r="I235" s="21">
        <v>3.7804120000000001</v>
      </c>
    </row>
    <row r="236" spans="1:9" x14ac:dyDescent="0.3">
      <c r="A236">
        <v>2010</v>
      </c>
      <c r="B236" s="23" t="s">
        <v>168</v>
      </c>
      <c r="C236" s="21">
        <v>3.2233890000000001</v>
      </c>
      <c r="D236" s="21">
        <v>2.8202699999999998</v>
      </c>
      <c r="E236" s="21">
        <v>3.078811</v>
      </c>
      <c r="F236" s="21">
        <v>3.1511369999999999</v>
      </c>
      <c r="G236" s="21">
        <v>3.2343540000000002</v>
      </c>
      <c r="H236" s="21">
        <v>3.0908829999999998</v>
      </c>
      <c r="I236" s="21">
        <v>3.9388160000000001</v>
      </c>
    </row>
    <row r="237" spans="1:9" x14ac:dyDescent="0.3">
      <c r="A237">
        <v>2010</v>
      </c>
      <c r="B237" s="23" t="s">
        <v>169</v>
      </c>
      <c r="C237" s="21">
        <v>3.6303399999999999</v>
      </c>
      <c r="D237" s="21">
        <v>3.4892989999999999</v>
      </c>
      <c r="E237" s="21">
        <v>3.807725</v>
      </c>
      <c r="F237" s="21">
        <v>3.4807549999999998</v>
      </c>
      <c r="G237" s="21">
        <v>3.532518</v>
      </c>
      <c r="H237" s="21">
        <v>3.580622</v>
      </c>
      <c r="I237" s="21">
        <v>3.9353009999999999</v>
      </c>
    </row>
    <row r="238" spans="1:9" x14ac:dyDescent="0.3">
      <c r="A238">
        <v>2010</v>
      </c>
      <c r="B238" s="23" t="s">
        <v>170</v>
      </c>
      <c r="C238" s="21">
        <v>2.5833200000000001</v>
      </c>
      <c r="D238" s="21">
        <v>2.464286</v>
      </c>
      <c r="E238" s="21">
        <v>2.348214</v>
      </c>
      <c r="F238" s="21">
        <v>2.2389290000000002</v>
      </c>
      <c r="G238" s="21">
        <v>2.3505950000000002</v>
      </c>
      <c r="H238" s="21">
        <v>2.6309520000000002</v>
      </c>
      <c r="I238" s="21">
        <v>3.4791669999999999</v>
      </c>
    </row>
    <row r="239" spans="1:9" x14ac:dyDescent="0.3">
      <c r="A239">
        <v>2012</v>
      </c>
      <c r="B239" t="s">
        <v>155</v>
      </c>
      <c r="C239" s="21">
        <v>2.5643690000000001</v>
      </c>
      <c r="D239" s="21">
        <v>2.2676280000000002</v>
      </c>
      <c r="E239" s="21">
        <v>2.37602</v>
      </c>
      <c r="F239" s="21">
        <v>2.6538460000000001</v>
      </c>
      <c r="G239" s="21">
        <v>2.4038460000000001</v>
      </c>
      <c r="H239" s="21">
        <v>2.570513</v>
      </c>
      <c r="I239" s="21">
        <v>3.070513</v>
      </c>
    </row>
    <row r="240" spans="1:9" x14ac:dyDescent="0.3">
      <c r="A240">
        <v>2012</v>
      </c>
      <c r="B240" t="s">
        <v>156</v>
      </c>
      <c r="C240" s="21">
        <v>2.4811179999999999</v>
      </c>
      <c r="D240" s="21">
        <v>1.9172340000000001</v>
      </c>
      <c r="E240" s="21">
        <v>2.417233</v>
      </c>
      <c r="F240" s="21">
        <v>2.4285709999999998</v>
      </c>
      <c r="G240" s="21">
        <v>2.1428569999999998</v>
      </c>
      <c r="H240" s="21">
        <v>2.7505670000000002</v>
      </c>
      <c r="I240" s="21">
        <v>3.226531</v>
      </c>
    </row>
    <row r="241" spans="1:9" x14ac:dyDescent="0.3">
      <c r="A241">
        <v>2012</v>
      </c>
      <c r="B241" s="23" t="s">
        <v>157</v>
      </c>
      <c r="C241" s="21">
        <v>3.0533709999999998</v>
      </c>
      <c r="D241" s="21">
        <v>2.6666669999999999</v>
      </c>
      <c r="E241" s="21">
        <v>3.0833330000000001</v>
      </c>
      <c r="F241" s="21">
        <v>2.8333330000000001</v>
      </c>
      <c r="G241" s="21">
        <v>2.9430559999999999</v>
      </c>
      <c r="H241" s="21">
        <v>3.4166669999999999</v>
      </c>
      <c r="I241" s="21">
        <v>3.4166669999999999</v>
      </c>
    </row>
    <row r="242" spans="1:9" x14ac:dyDescent="0.3">
      <c r="A242">
        <v>2012</v>
      </c>
      <c r="B242" s="23" t="s">
        <v>158</v>
      </c>
      <c r="C242" s="21">
        <v>2.7740719999999999</v>
      </c>
      <c r="D242" s="21">
        <v>2.9</v>
      </c>
      <c r="E242" s="21">
        <v>2.8462499999999999</v>
      </c>
      <c r="F242" s="21">
        <v>2.6760830000000002</v>
      </c>
      <c r="G242" s="21">
        <v>2.7809720000000002</v>
      </c>
      <c r="H242" s="21">
        <v>2.5909719999999998</v>
      </c>
      <c r="I242" s="21">
        <v>2.860055</v>
      </c>
    </row>
    <row r="243" spans="1:9" x14ac:dyDescent="0.3">
      <c r="A243">
        <v>2012</v>
      </c>
      <c r="B243" s="23" t="s">
        <v>159</v>
      </c>
      <c r="C243" s="21">
        <v>2.1591770000000001</v>
      </c>
      <c r="D243" s="21">
        <v>1.747495</v>
      </c>
      <c r="E243" s="21">
        <v>1.915867</v>
      </c>
      <c r="F243" s="21">
        <v>2.381332</v>
      </c>
      <c r="G243" s="21">
        <v>2.1937690000000001</v>
      </c>
      <c r="H243" s="21">
        <v>1.8630249999999999</v>
      </c>
      <c r="I243" s="21">
        <v>2.771385</v>
      </c>
    </row>
    <row r="244" spans="1:9" x14ac:dyDescent="0.3">
      <c r="A244">
        <v>2012</v>
      </c>
      <c r="B244" s="23" t="s">
        <v>160</v>
      </c>
      <c r="C244" s="21">
        <v>3.260446</v>
      </c>
      <c r="D244" s="21">
        <v>2.2727270000000002</v>
      </c>
      <c r="E244" s="21">
        <v>2.4842979999999999</v>
      </c>
      <c r="F244" s="21">
        <v>2.8842979999999998</v>
      </c>
      <c r="G244" s="21">
        <v>2.1743800000000002</v>
      </c>
      <c r="H244" s="21">
        <v>2.5473140000000001</v>
      </c>
      <c r="I244" s="21">
        <v>2.9223140000000001</v>
      </c>
    </row>
    <row r="245" spans="1:9" x14ac:dyDescent="0.3">
      <c r="A245">
        <v>2012</v>
      </c>
      <c r="B245" s="23" t="s">
        <v>161</v>
      </c>
      <c r="C245" s="21">
        <v>2.5566339999999999</v>
      </c>
      <c r="D245" s="21">
        <v>2.7335229999999999</v>
      </c>
      <c r="E245" s="21">
        <v>2.8179630000000002</v>
      </c>
      <c r="F245" s="21">
        <v>2.6787879999999999</v>
      </c>
      <c r="G245" s="21">
        <v>2.6787879999999999</v>
      </c>
      <c r="H245" s="21">
        <v>2.9787880000000002</v>
      </c>
      <c r="I245" s="21">
        <v>3.1072600000000001</v>
      </c>
    </row>
    <row r="246" spans="1:9" x14ac:dyDescent="0.3">
      <c r="A246">
        <v>2012</v>
      </c>
      <c r="B246" s="23" t="s">
        <v>162</v>
      </c>
      <c r="C246" s="21">
        <v>2.8296269999999999</v>
      </c>
      <c r="D246" s="21">
        <v>2.214286</v>
      </c>
      <c r="E246" s="21">
        <v>2.4106290000000001</v>
      </c>
      <c r="F246" s="21">
        <v>2.714286</v>
      </c>
      <c r="G246" s="21">
        <v>2.376395</v>
      </c>
      <c r="H246" s="21">
        <v>2.6071650000000002</v>
      </c>
      <c r="I246" s="21">
        <v>3.1121029999999998</v>
      </c>
    </row>
    <row r="247" spans="1:9" x14ac:dyDescent="0.3">
      <c r="A247">
        <v>2012</v>
      </c>
      <c r="B247" s="23" t="s">
        <v>163</v>
      </c>
      <c r="C247" s="21">
        <v>2.5801479999999999</v>
      </c>
      <c r="D247" s="21">
        <v>3.0967530000000001</v>
      </c>
      <c r="E247" s="21">
        <v>2.9634200000000002</v>
      </c>
      <c r="F247" s="21">
        <v>2.7777780000000001</v>
      </c>
      <c r="G247" s="21">
        <v>2.7330549999999998</v>
      </c>
      <c r="H247" s="21">
        <v>2.590198</v>
      </c>
      <c r="I247" s="21">
        <v>3.165959</v>
      </c>
    </row>
    <row r="248" spans="1:9" x14ac:dyDescent="0.3">
      <c r="A248">
        <v>2012</v>
      </c>
      <c r="B248" s="23" t="s">
        <v>164</v>
      </c>
      <c r="C248" s="21">
        <v>2.8874909999999998</v>
      </c>
      <c r="D248" s="21">
        <v>3.1151789999999999</v>
      </c>
      <c r="E248" s="21">
        <v>3.2272319999999999</v>
      </c>
      <c r="F248" s="21">
        <v>2.875</v>
      </c>
      <c r="G248" s="21">
        <v>3.25</v>
      </c>
      <c r="H248" s="21">
        <v>3.5</v>
      </c>
      <c r="I248" s="21">
        <v>3.9954459999999998</v>
      </c>
    </row>
    <row r="249" spans="1:9" x14ac:dyDescent="0.3">
      <c r="A249">
        <v>2012</v>
      </c>
      <c r="B249" s="23" t="s">
        <v>165</v>
      </c>
      <c r="C249" s="21">
        <v>3.3214079999999999</v>
      </c>
      <c r="D249" s="21">
        <v>2.7882959999999999</v>
      </c>
      <c r="E249" s="21">
        <v>3.2164009999999998</v>
      </c>
      <c r="F249" s="21">
        <v>3.1022430000000001</v>
      </c>
      <c r="G249" s="21">
        <v>2.994793</v>
      </c>
      <c r="H249" s="21">
        <v>3.2135189999999998</v>
      </c>
      <c r="I249" s="21">
        <v>3.7559490000000002</v>
      </c>
    </row>
    <row r="250" spans="1:9" x14ac:dyDescent="0.3">
      <c r="A250">
        <v>2012</v>
      </c>
      <c r="B250" s="23" t="s">
        <v>166</v>
      </c>
      <c r="C250" s="21">
        <v>3.1778390000000001</v>
      </c>
      <c r="D250" s="21">
        <v>2.332503</v>
      </c>
      <c r="E250" s="21">
        <v>2.5448780000000002</v>
      </c>
      <c r="F250" s="21">
        <v>2.6216789999999999</v>
      </c>
      <c r="G250" s="21">
        <v>2.4754740000000002</v>
      </c>
      <c r="H250" s="21">
        <v>2.35216</v>
      </c>
      <c r="I250" s="21">
        <v>3.262124</v>
      </c>
    </row>
    <row r="251" spans="1:9" x14ac:dyDescent="0.3">
      <c r="A251">
        <v>2012</v>
      </c>
      <c r="B251" s="23" t="s">
        <v>168</v>
      </c>
      <c r="C251" s="21">
        <v>3.5094630000000002</v>
      </c>
      <c r="D251" s="21">
        <v>3.6147680000000002</v>
      </c>
      <c r="E251" s="21">
        <v>3.8370320000000002</v>
      </c>
      <c r="F251" s="21">
        <v>3.5920100000000001</v>
      </c>
      <c r="G251" s="21">
        <v>3.74139</v>
      </c>
      <c r="H251" s="21">
        <v>3.8129569999999999</v>
      </c>
      <c r="I251" s="21">
        <v>4.0968450000000001</v>
      </c>
    </row>
    <row r="252" spans="1:9" x14ac:dyDescent="0.3">
      <c r="A252">
        <v>2012</v>
      </c>
      <c r="B252" s="23" t="s">
        <v>169</v>
      </c>
      <c r="C252" s="21">
        <v>3.7784399999999998</v>
      </c>
      <c r="D252" s="21">
        <v>2.2891159999999999</v>
      </c>
      <c r="E252" s="21">
        <v>2.622449</v>
      </c>
      <c r="F252" s="21">
        <v>3.1428569999999998</v>
      </c>
      <c r="G252" s="21">
        <v>2.7891159999999999</v>
      </c>
      <c r="H252" s="21">
        <v>3.122449</v>
      </c>
      <c r="I252" s="21">
        <v>3.2891159999999999</v>
      </c>
    </row>
    <row r="253" spans="1:9" x14ac:dyDescent="0.3">
      <c r="A253">
        <v>2012</v>
      </c>
      <c r="B253" s="23" t="s">
        <v>170</v>
      </c>
      <c r="C253" s="21" t="s">
        <v>30</v>
      </c>
      <c r="D253" s="21" t="s">
        <v>30</v>
      </c>
      <c r="E253" s="21" t="s">
        <v>30</v>
      </c>
      <c r="F253" s="21" t="s">
        <v>30</v>
      </c>
      <c r="G253" s="21" t="s">
        <v>30</v>
      </c>
      <c r="H253" s="21" t="s">
        <v>30</v>
      </c>
      <c r="I253" s="21" t="s">
        <v>30</v>
      </c>
    </row>
    <row r="254" spans="1:9" x14ac:dyDescent="0.3">
      <c r="A254">
        <v>2014</v>
      </c>
      <c r="B254" t="s">
        <v>155</v>
      </c>
      <c r="C254" s="21">
        <v>2.672723</v>
      </c>
      <c r="D254" s="21">
        <v>2.625</v>
      </c>
      <c r="E254" s="21">
        <v>2.375</v>
      </c>
      <c r="F254" s="21">
        <v>2.75</v>
      </c>
      <c r="G254" s="21">
        <v>2.75</v>
      </c>
      <c r="H254" s="21">
        <v>2.5</v>
      </c>
      <c r="I254" s="21">
        <v>3</v>
      </c>
    </row>
    <row r="255" spans="1:9" x14ac:dyDescent="0.3">
      <c r="A255">
        <v>2014</v>
      </c>
      <c r="B255" t="s">
        <v>156</v>
      </c>
      <c r="C255" s="21">
        <v>2.4483760000000001</v>
      </c>
      <c r="D255" s="21">
        <v>2.5714290000000002</v>
      </c>
      <c r="E255" s="21">
        <v>2.714286</v>
      </c>
      <c r="F255" s="21">
        <v>2.5714290000000002</v>
      </c>
      <c r="G255" s="21">
        <v>2.1428569999999998</v>
      </c>
      <c r="H255" s="21">
        <v>2.1428569999999998</v>
      </c>
      <c r="I255" s="21">
        <v>2.5714290000000002</v>
      </c>
    </row>
    <row r="256" spans="1:9" x14ac:dyDescent="0.3">
      <c r="A256">
        <v>2014</v>
      </c>
      <c r="B256" s="23" t="s">
        <v>157</v>
      </c>
      <c r="C256" s="21">
        <v>3.083116</v>
      </c>
      <c r="D256" s="21">
        <v>3.29</v>
      </c>
      <c r="E256" s="21">
        <v>3.04</v>
      </c>
      <c r="F256" s="21">
        <v>3.04</v>
      </c>
      <c r="G256" s="21">
        <v>3.04</v>
      </c>
      <c r="H256" s="21">
        <v>3.29</v>
      </c>
      <c r="I256" s="21">
        <v>2.8</v>
      </c>
    </row>
    <row r="257" spans="1:9" x14ac:dyDescent="0.3">
      <c r="A257">
        <v>2014</v>
      </c>
      <c r="B257" s="23" t="s">
        <v>158</v>
      </c>
      <c r="C257" s="21">
        <v>2.5074909999999999</v>
      </c>
      <c r="D257" s="21">
        <v>2.2105260000000002</v>
      </c>
      <c r="E257" s="21">
        <v>2.4210530000000001</v>
      </c>
      <c r="F257" s="21">
        <v>2.3157890000000001</v>
      </c>
      <c r="G257" s="21">
        <v>2.4397820000000001</v>
      </c>
      <c r="H257" s="21">
        <v>2.5933109999999999</v>
      </c>
      <c r="I257" s="21">
        <v>3.0933109999999999</v>
      </c>
    </row>
    <row r="258" spans="1:9" x14ac:dyDescent="0.3">
      <c r="A258">
        <v>2014</v>
      </c>
      <c r="B258" s="23" t="s">
        <v>159</v>
      </c>
      <c r="C258" s="21">
        <v>2.2978399999999999</v>
      </c>
      <c r="D258" s="21">
        <v>1.9806459999999999</v>
      </c>
      <c r="E258" s="21">
        <v>2.184437</v>
      </c>
      <c r="F258" s="21">
        <v>2.3088899999999999</v>
      </c>
      <c r="G258" s="21">
        <v>2.1451760000000002</v>
      </c>
      <c r="H258" s="21">
        <v>2.3118129999999999</v>
      </c>
      <c r="I258" s="21">
        <v>2.8512420000000001</v>
      </c>
    </row>
    <row r="259" spans="1:9" x14ac:dyDescent="0.3">
      <c r="A259">
        <v>2014</v>
      </c>
      <c r="B259" s="23" t="s">
        <v>160</v>
      </c>
      <c r="C259" s="21">
        <v>3.28</v>
      </c>
      <c r="D259" s="21">
        <v>3.101191</v>
      </c>
      <c r="E259" s="21">
        <v>3.1123020000000001</v>
      </c>
      <c r="F259" s="21">
        <v>2.7123020000000002</v>
      </c>
      <c r="G259" s="21">
        <v>3.351191</v>
      </c>
      <c r="H259" s="21">
        <v>3.198016</v>
      </c>
      <c r="I259" s="21">
        <v>4.1761900000000001</v>
      </c>
    </row>
    <row r="260" spans="1:9" x14ac:dyDescent="0.3">
      <c r="A260">
        <v>2014</v>
      </c>
      <c r="B260" s="23" t="s">
        <v>161</v>
      </c>
      <c r="C260" s="21">
        <v>2.8739240000000001</v>
      </c>
      <c r="D260" s="21">
        <v>2.596212</v>
      </c>
      <c r="E260" s="21">
        <v>2.5901519999999998</v>
      </c>
      <c r="F260" s="21">
        <v>2.9556819999999999</v>
      </c>
      <c r="G260" s="21">
        <v>2.9393940000000001</v>
      </c>
      <c r="H260" s="21">
        <v>2.6666669999999999</v>
      </c>
      <c r="I260" s="21">
        <v>3.459975</v>
      </c>
    </row>
    <row r="261" spans="1:9" x14ac:dyDescent="0.3">
      <c r="A261">
        <v>2014</v>
      </c>
      <c r="B261" s="23" t="s">
        <v>162</v>
      </c>
      <c r="C261" s="21">
        <v>3.0112999999999999</v>
      </c>
      <c r="D261" s="21">
        <v>2.694661</v>
      </c>
      <c r="E261" s="21">
        <v>3.1590880000000001</v>
      </c>
      <c r="F261" s="21">
        <v>2.7590880000000002</v>
      </c>
      <c r="G261" s="21">
        <v>2.9565079999999999</v>
      </c>
      <c r="H261" s="21">
        <v>3.1590880000000001</v>
      </c>
      <c r="I261" s="21">
        <v>3.3949859999999998</v>
      </c>
    </row>
    <row r="262" spans="1:9" x14ac:dyDescent="0.3">
      <c r="A262">
        <v>2014</v>
      </c>
      <c r="B262" s="23" t="s">
        <v>163</v>
      </c>
      <c r="C262" s="21">
        <v>2.7258049999999998</v>
      </c>
      <c r="D262" s="21">
        <v>2.2944439999999999</v>
      </c>
      <c r="E262" s="21">
        <v>2.5277780000000001</v>
      </c>
      <c r="F262" s="21">
        <v>2.5277780000000001</v>
      </c>
      <c r="G262" s="21">
        <v>2.8888889999999998</v>
      </c>
      <c r="H262" s="21">
        <v>3.2222219999999999</v>
      </c>
      <c r="I262" s="21">
        <v>2.8888889999999998</v>
      </c>
    </row>
    <row r="263" spans="1:9" x14ac:dyDescent="0.3">
      <c r="A263">
        <v>2014</v>
      </c>
      <c r="B263" s="23" t="s">
        <v>164</v>
      </c>
      <c r="C263" s="21">
        <v>2.9950260000000002</v>
      </c>
      <c r="D263" s="21">
        <v>2.6346150000000002</v>
      </c>
      <c r="E263" s="21">
        <v>2.8846150000000002</v>
      </c>
      <c r="F263" s="21">
        <v>3.4090910000000001</v>
      </c>
      <c r="G263" s="21">
        <v>2.8374130000000002</v>
      </c>
      <c r="H263" s="21">
        <v>2.8374130000000002</v>
      </c>
      <c r="I263" s="21">
        <v>3.2919580000000002</v>
      </c>
    </row>
    <row r="264" spans="1:9" x14ac:dyDescent="0.3">
      <c r="A264">
        <v>2014</v>
      </c>
      <c r="B264" s="23" t="s">
        <v>165</v>
      </c>
      <c r="C264" s="21">
        <v>3.5166569999999999</v>
      </c>
      <c r="D264" s="21">
        <v>3.2068180000000002</v>
      </c>
      <c r="E264" s="21">
        <v>3.4391409999999998</v>
      </c>
      <c r="F264" s="21">
        <v>3.550252</v>
      </c>
      <c r="G264" s="21">
        <v>3.550252</v>
      </c>
      <c r="H264" s="21">
        <v>3.469697</v>
      </c>
      <c r="I264" s="21">
        <v>3.8696969999999999</v>
      </c>
    </row>
    <row r="265" spans="1:9" x14ac:dyDescent="0.3">
      <c r="A265">
        <v>2014</v>
      </c>
      <c r="B265" s="23" t="s">
        <v>166</v>
      </c>
      <c r="C265" s="21">
        <v>3.1484369999999999</v>
      </c>
      <c r="D265" s="21">
        <v>2.8564400000000001</v>
      </c>
      <c r="E265" s="21">
        <v>3.3421799999999999</v>
      </c>
      <c r="F265" s="21">
        <v>2.9321100000000002</v>
      </c>
      <c r="G265" s="21">
        <v>3.1122580000000002</v>
      </c>
      <c r="H265" s="21">
        <v>3.1493340000000001</v>
      </c>
      <c r="I265" s="21">
        <v>3.554646</v>
      </c>
    </row>
    <row r="266" spans="1:9" x14ac:dyDescent="0.3">
      <c r="A266">
        <v>2014</v>
      </c>
      <c r="B266" s="23" t="s">
        <v>168</v>
      </c>
      <c r="C266" s="21">
        <v>3.5002249999999999</v>
      </c>
      <c r="D266" s="21">
        <v>3.2326540000000001</v>
      </c>
      <c r="E266" s="21">
        <v>3.5330050000000002</v>
      </c>
      <c r="F266" s="21">
        <v>3.1823160000000001</v>
      </c>
      <c r="G266" s="21">
        <v>3.6407889999999998</v>
      </c>
      <c r="H266" s="21">
        <v>3.7732359999999998</v>
      </c>
      <c r="I266" s="21">
        <v>3.684326</v>
      </c>
    </row>
    <row r="267" spans="1:9" x14ac:dyDescent="0.3">
      <c r="A267">
        <v>2014</v>
      </c>
      <c r="B267" s="23" t="s">
        <v>169</v>
      </c>
      <c r="C267" s="21">
        <v>3.5390980000000001</v>
      </c>
      <c r="D267" s="21">
        <v>3.4197899999999999</v>
      </c>
      <c r="E267" s="21">
        <v>3.7039430000000002</v>
      </c>
      <c r="F267" s="21">
        <v>3.2009650000000001</v>
      </c>
      <c r="G267" s="21">
        <v>3.4970729999999999</v>
      </c>
      <c r="H267" s="21">
        <v>3.5742859999999999</v>
      </c>
      <c r="I267" s="21">
        <v>3.915654</v>
      </c>
    </row>
    <row r="268" spans="1:9" x14ac:dyDescent="0.3">
      <c r="A268">
        <v>2014</v>
      </c>
      <c r="B268" s="23" t="s">
        <v>170</v>
      </c>
      <c r="C268" s="21">
        <v>2.8857149999999998</v>
      </c>
      <c r="D268" s="21">
        <v>1.625</v>
      </c>
      <c r="E268" s="21">
        <v>1.8740699999999999</v>
      </c>
      <c r="F268" s="21">
        <v>2.3504459999999998</v>
      </c>
      <c r="G268" s="21">
        <v>2.2074029999999998</v>
      </c>
      <c r="H268" s="21">
        <v>2.207589</v>
      </c>
      <c r="I268" s="21">
        <v>2.7790180000000002</v>
      </c>
    </row>
    <row r="269" spans="1:9" x14ac:dyDescent="0.3">
      <c r="A269">
        <v>2016</v>
      </c>
      <c r="B269" t="s">
        <v>155</v>
      </c>
      <c r="C269" s="16">
        <v>2.2055129999999998</v>
      </c>
      <c r="D269" s="16">
        <v>1.9466639999999999</v>
      </c>
      <c r="E269" s="16">
        <v>2.2167729999999999</v>
      </c>
      <c r="F269" s="16">
        <v>2.2151450000000001</v>
      </c>
      <c r="G269" s="16">
        <v>2.2064949999999999</v>
      </c>
      <c r="H269" s="16">
        <v>2.0218859999999999</v>
      </c>
      <c r="I269" s="16">
        <v>2.6040030000000001</v>
      </c>
    </row>
    <row r="270" spans="1:9" x14ac:dyDescent="0.3">
      <c r="A270">
        <v>2016</v>
      </c>
      <c r="B270" t="s">
        <v>156</v>
      </c>
      <c r="C270" s="9" t="s">
        <v>30</v>
      </c>
      <c r="D270" s="9" t="s">
        <v>30</v>
      </c>
      <c r="E270" s="9" t="s">
        <v>30</v>
      </c>
      <c r="F270" s="9" t="s">
        <v>30</v>
      </c>
      <c r="G270" s="9" t="s">
        <v>30</v>
      </c>
      <c r="H270" s="9" t="s">
        <v>30</v>
      </c>
      <c r="I270" s="9" t="s">
        <v>30</v>
      </c>
    </row>
    <row r="271" spans="1:9" x14ac:dyDescent="0.3">
      <c r="A271">
        <v>2016</v>
      </c>
      <c r="B271" s="23" t="s">
        <v>157</v>
      </c>
      <c r="C271" s="24">
        <v>3.3140209999999999</v>
      </c>
      <c r="D271" s="24">
        <v>3.1410819999999999</v>
      </c>
      <c r="E271" s="24">
        <v>3.095094</v>
      </c>
      <c r="F271" s="24">
        <v>3.3274849999999998</v>
      </c>
      <c r="G271" s="24">
        <v>3.383041</v>
      </c>
      <c r="H271" s="24">
        <v>3.324776</v>
      </c>
      <c r="I271" s="24">
        <v>3.5834489999999999</v>
      </c>
    </row>
    <row r="272" spans="1:9" x14ac:dyDescent="0.3">
      <c r="A272">
        <v>2016</v>
      </c>
      <c r="B272" s="23" t="s">
        <v>158</v>
      </c>
      <c r="C272" s="24">
        <v>2.3530129999999998</v>
      </c>
      <c r="D272" s="24">
        <v>2.2588379999999999</v>
      </c>
      <c r="E272" s="24">
        <v>2.1666669999999999</v>
      </c>
      <c r="F272" s="24">
        <v>2.3497469999999998</v>
      </c>
      <c r="G272" s="24">
        <v>2.0770200000000001</v>
      </c>
      <c r="H272" s="24">
        <v>2.4406569999999999</v>
      </c>
      <c r="I272" s="24">
        <v>2.8042929999999999</v>
      </c>
    </row>
    <row r="273" spans="1:9" x14ac:dyDescent="0.3">
      <c r="A273">
        <v>2016</v>
      </c>
      <c r="B273" s="23" t="s">
        <v>159</v>
      </c>
      <c r="C273" s="24">
        <v>2.149902</v>
      </c>
      <c r="D273" s="24">
        <v>2.0087350000000002</v>
      </c>
      <c r="E273" s="24">
        <v>1.8671850000000001</v>
      </c>
      <c r="F273" s="24">
        <v>2.333148</v>
      </c>
      <c r="G273" s="24">
        <v>1.970772</v>
      </c>
      <c r="H273" s="24">
        <v>1.9821979999999999</v>
      </c>
      <c r="I273" s="24">
        <v>2.6638449999999998</v>
      </c>
    </row>
    <row r="274" spans="1:9" x14ac:dyDescent="0.3">
      <c r="A274">
        <v>2016</v>
      </c>
      <c r="B274" s="23" t="s">
        <v>160</v>
      </c>
      <c r="C274" s="24">
        <v>3.6603300000000001</v>
      </c>
      <c r="D274" s="24">
        <v>3.5</v>
      </c>
      <c r="E274" s="24">
        <v>3.4944440000000001</v>
      </c>
      <c r="F274" s="24">
        <v>3.3833329999999999</v>
      </c>
      <c r="G274" s="24">
        <v>3.5990739999999999</v>
      </c>
      <c r="H274" s="24">
        <v>3.7240739999999999</v>
      </c>
      <c r="I274" s="24">
        <v>4.2667330000000003</v>
      </c>
    </row>
    <row r="275" spans="1:9" x14ac:dyDescent="0.3">
      <c r="A275">
        <v>2016</v>
      </c>
      <c r="B275" s="23" t="s">
        <v>161</v>
      </c>
      <c r="C275" s="24">
        <v>2.9566110000000001</v>
      </c>
      <c r="D275" s="24">
        <v>2.5528040000000001</v>
      </c>
      <c r="E275" s="24">
        <v>2.7747809999999999</v>
      </c>
      <c r="F275" s="24">
        <v>3.1737000000000002</v>
      </c>
      <c r="G275" s="24">
        <v>2.8910520000000002</v>
      </c>
      <c r="H275" s="24">
        <v>2.95825</v>
      </c>
      <c r="I275" s="24">
        <v>3.3397009999999998</v>
      </c>
    </row>
    <row r="276" spans="1:9" x14ac:dyDescent="0.3">
      <c r="A276">
        <v>2016</v>
      </c>
      <c r="B276" s="23" t="s">
        <v>162</v>
      </c>
      <c r="C276" s="24">
        <v>3.1516190000000002</v>
      </c>
      <c r="D276" s="24">
        <v>2.8333330000000001</v>
      </c>
      <c r="E276" s="24">
        <v>2.9229799999999999</v>
      </c>
      <c r="F276" s="24">
        <v>3.618687</v>
      </c>
      <c r="G276" s="24">
        <v>2.7860900000000002</v>
      </c>
      <c r="H276" s="24">
        <v>3.1610900000000002</v>
      </c>
      <c r="I276" s="24">
        <v>3.5075759999999998</v>
      </c>
    </row>
    <row r="277" spans="1:9" x14ac:dyDescent="0.3">
      <c r="A277">
        <v>2016</v>
      </c>
      <c r="B277" s="23" t="s">
        <v>163</v>
      </c>
      <c r="C277" s="24">
        <v>2.7172550000000002</v>
      </c>
      <c r="D277" s="24">
        <v>2.7272729999999998</v>
      </c>
      <c r="E277" s="24">
        <v>2.6429749999999999</v>
      </c>
      <c r="F277" s="24">
        <v>2.842975</v>
      </c>
      <c r="G277" s="24">
        <v>2.454545</v>
      </c>
      <c r="H277" s="24">
        <v>2.7516989999999999</v>
      </c>
      <c r="I277" s="24">
        <v>2.8628100000000001</v>
      </c>
    </row>
    <row r="278" spans="1:9" x14ac:dyDescent="0.3">
      <c r="A278">
        <v>2016</v>
      </c>
      <c r="B278" s="23" t="s">
        <v>164</v>
      </c>
      <c r="C278" s="24">
        <v>3.234308</v>
      </c>
      <c r="D278" s="24">
        <v>2.7647059999999999</v>
      </c>
      <c r="E278" s="24">
        <v>3.4364810000000001</v>
      </c>
      <c r="F278" s="24">
        <v>3.3461159999999999</v>
      </c>
      <c r="G278" s="24">
        <v>3.2610939999999999</v>
      </c>
      <c r="H278" s="24">
        <v>3.094427</v>
      </c>
      <c r="I278" s="24">
        <v>3.4972270000000001</v>
      </c>
    </row>
    <row r="279" spans="1:9" x14ac:dyDescent="0.3">
      <c r="A279">
        <v>2016</v>
      </c>
      <c r="B279" s="23" t="s">
        <v>165</v>
      </c>
      <c r="C279" s="24">
        <v>3.5992320000000002</v>
      </c>
      <c r="D279" s="24">
        <v>3.5512269999999999</v>
      </c>
      <c r="E279" s="24">
        <v>3.5680390000000002</v>
      </c>
      <c r="F279" s="24">
        <v>3.582678</v>
      </c>
      <c r="G279" s="24">
        <v>3.5436719999999999</v>
      </c>
      <c r="H279" s="24">
        <v>3.5034010000000002</v>
      </c>
      <c r="I279" s="24">
        <v>3.8325339999999999</v>
      </c>
    </row>
    <row r="280" spans="1:9" x14ac:dyDescent="0.3">
      <c r="A280">
        <v>2016</v>
      </c>
      <c r="B280" s="23" t="s">
        <v>166</v>
      </c>
      <c r="C280" s="24">
        <v>3.1563759999999998</v>
      </c>
      <c r="D280" s="24">
        <v>2.6913710000000002</v>
      </c>
      <c r="E280" s="24">
        <v>3.2354129999999999</v>
      </c>
      <c r="F280" s="24">
        <v>3.2283719999999998</v>
      </c>
      <c r="G280" s="24">
        <v>3.0024769999999998</v>
      </c>
      <c r="H280" s="24">
        <v>3.250143</v>
      </c>
      <c r="I280" s="24">
        <v>3.5328339999999998</v>
      </c>
    </row>
    <row r="281" spans="1:9" x14ac:dyDescent="0.3">
      <c r="A281">
        <v>2016</v>
      </c>
      <c r="B281" s="23" t="s">
        <v>168</v>
      </c>
      <c r="C281" s="24">
        <v>3.4236930000000001</v>
      </c>
      <c r="D281" s="24">
        <v>3.1815549999999999</v>
      </c>
      <c r="E281" s="24">
        <v>3.4936449999999999</v>
      </c>
      <c r="F281" s="24">
        <v>3.4124059999999998</v>
      </c>
      <c r="G281" s="24">
        <v>3.312065</v>
      </c>
      <c r="H281" s="24">
        <v>3.39445</v>
      </c>
      <c r="I281" s="24">
        <v>3.7487339999999998</v>
      </c>
    </row>
    <row r="282" spans="1:9" x14ac:dyDescent="0.3">
      <c r="A282">
        <v>2016</v>
      </c>
      <c r="B282" s="23" t="s">
        <v>169</v>
      </c>
      <c r="C282" s="24">
        <v>3.941767</v>
      </c>
      <c r="D282" s="24">
        <v>3.835051</v>
      </c>
      <c r="E282" s="24">
        <v>4.0693239999999999</v>
      </c>
      <c r="F282" s="24">
        <v>3.893777</v>
      </c>
      <c r="G282" s="24">
        <v>3.8224320000000001</v>
      </c>
      <c r="H282" s="24">
        <v>3.908658</v>
      </c>
      <c r="I282" s="24">
        <v>4.1342119999999998</v>
      </c>
    </row>
    <row r="283" spans="1:9" x14ac:dyDescent="0.3">
      <c r="A283">
        <v>2016</v>
      </c>
      <c r="B283" s="23" t="s">
        <v>170</v>
      </c>
      <c r="C283" s="24" t="s">
        <v>30</v>
      </c>
      <c r="D283" s="24" t="s">
        <v>30</v>
      </c>
      <c r="E283" s="24" t="s">
        <v>30</v>
      </c>
      <c r="F283" s="24" t="s">
        <v>30</v>
      </c>
      <c r="G283" s="24" t="s">
        <v>30</v>
      </c>
      <c r="H283" s="24" t="s">
        <v>30</v>
      </c>
      <c r="I283" s="24" t="s">
        <v>30</v>
      </c>
    </row>
    <row r="284" spans="1:9" x14ac:dyDescent="0.3">
      <c r="A284">
        <v>2018</v>
      </c>
      <c r="B284" t="s">
        <v>155</v>
      </c>
      <c r="C284" s="21">
        <v>2.6029423333333335</v>
      </c>
      <c r="D284" s="21">
        <v>2.5737869999999998</v>
      </c>
      <c r="E284" s="21">
        <v>2.4841090000000001</v>
      </c>
      <c r="F284" s="21">
        <v>2.6490589999999998</v>
      </c>
      <c r="G284" s="21">
        <v>2.503441</v>
      </c>
      <c r="H284" s="21">
        <v>2.511196</v>
      </c>
      <c r="I284" s="21">
        <v>2.8960620000000001</v>
      </c>
    </row>
    <row r="285" spans="1:9" x14ac:dyDescent="0.3">
      <c r="A285">
        <v>2018</v>
      </c>
      <c r="B285" t="s">
        <v>156</v>
      </c>
      <c r="C285" s="21" t="s">
        <v>30</v>
      </c>
      <c r="D285" s="21" t="s">
        <v>30</v>
      </c>
      <c r="E285" s="21" t="s">
        <v>30</v>
      </c>
      <c r="F285" s="21" t="s">
        <v>30</v>
      </c>
      <c r="G285" s="21" t="s">
        <v>30</v>
      </c>
      <c r="H285" s="21" t="s">
        <v>30</v>
      </c>
      <c r="I285" s="21" t="s">
        <v>30</v>
      </c>
    </row>
    <row r="286" spans="1:9" x14ac:dyDescent="0.3">
      <c r="A286">
        <v>2018</v>
      </c>
      <c r="B286" s="23" t="s">
        <v>157</v>
      </c>
      <c r="C286" s="21">
        <v>2.9291146666666665</v>
      </c>
      <c r="D286" s="21">
        <v>2.669956</v>
      </c>
      <c r="E286" s="21">
        <v>2.7248800000000002</v>
      </c>
      <c r="F286" s="21">
        <v>3.0242559999999998</v>
      </c>
      <c r="G286" s="21">
        <v>2.8572669999999998</v>
      </c>
      <c r="H286" s="21">
        <v>3.0128810000000001</v>
      </c>
      <c r="I286" s="21">
        <v>3.2854480000000001</v>
      </c>
    </row>
    <row r="287" spans="1:9" x14ac:dyDescent="0.3">
      <c r="A287">
        <v>2018</v>
      </c>
      <c r="B287" s="23" t="s">
        <v>158</v>
      </c>
      <c r="C287" s="21">
        <v>2.4400133333333334</v>
      </c>
      <c r="D287" s="21">
        <v>2.4236170000000001</v>
      </c>
      <c r="E287" s="21">
        <v>2.3822130000000001</v>
      </c>
      <c r="F287" s="21">
        <v>2.3755459999999999</v>
      </c>
      <c r="G287" s="21">
        <v>2.2566799999999998</v>
      </c>
      <c r="H287" s="21">
        <v>2.2566799999999998</v>
      </c>
      <c r="I287" s="21">
        <v>2.945344</v>
      </c>
    </row>
    <row r="288" spans="1:9" x14ac:dyDescent="0.3">
      <c r="A288">
        <v>2018</v>
      </c>
      <c r="B288" s="23" t="s">
        <v>159</v>
      </c>
      <c r="C288" s="21">
        <v>2.1696103333333334</v>
      </c>
      <c r="D288" s="21">
        <v>1.839437</v>
      </c>
      <c r="E288" s="21">
        <v>2.0335000000000001</v>
      </c>
      <c r="F288" s="21">
        <v>2.3248120000000001</v>
      </c>
      <c r="G288" s="21">
        <v>1.908431</v>
      </c>
      <c r="H288" s="21">
        <v>2.1915330000000002</v>
      </c>
      <c r="I288" s="21">
        <v>2.7199490000000002</v>
      </c>
    </row>
    <row r="289" spans="1:9" x14ac:dyDescent="0.3">
      <c r="A289">
        <v>2018</v>
      </c>
      <c r="B289" s="23" t="s">
        <v>160</v>
      </c>
      <c r="C289" s="21">
        <v>3.3182713333333336</v>
      </c>
      <c r="D289" s="21">
        <v>3.316621</v>
      </c>
      <c r="E289" s="21">
        <v>3.3286090000000002</v>
      </c>
      <c r="F289" s="21">
        <v>2.7831540000000001</v>
      </c>
      <c r="G289" s="21">
        <v>3.3893330000000002</v>
      </c>
      <c r="H289" s="21">
        <v>3.5004439999999999</v>
      </c>
      <c r="I289" s="21">
        <v>3.5914670000000002</v>
      </c>
    </row>
    <row r="290" spans="1:9" x14ac:dyDescent="0.3">
      <c r="A290">
        <v>2018</v>
      </c>
      <c r="B290" s="23" t="s">
        <v>161</v>
      </c>
      <c r="C290" s="21">
        <v>2.6923098333333333</v>
      </c>
      <c r="D290" s="21">
        <v>2.4913949999999998</v>
      </c>
      <c r="E290" s="21">
        <v>2.718464</v>
      </c>
      <c r="F290" s="21">
        <v>2.4433289999999999</v>
      </c>
      <c r="G290" s="21">
        <v>2.5450780000000002</v>
      </c>
      <c r="H290" s="21">
        <v>2.7723499999999999</v>
      </c>
      <c r="I290" s="21">
        <v>3.183243</v>
      </c>
    </row>
    <row r="291" spans="1:9" x14ac:dyDescent="0.3">
      <c r="A291">
        <v>2018</v>
      </c>
      <c r="B291" s="23" t="s">
        <v>162</v>
      </c>
      <c r="C291" s="21">
        <v>2.8662483333333335</v>
      </c>
      <c r="D291" s="21">
        <v>2.7254550000000002</v>
      </c>
      <c r="E291" s="21">
        <v>3.0218180000000001</v>
      </c>
      <c r="F291" s="21">
        <v>2.6272730000000002</v>
      </c>
      <c r="G291" s="21">
        <v>2.7965369999999998</v>
      </c>
      <c r="H291" s="21">
        <v>2.658442</v>
      </c>
      <c r="I291" s="21">
        <v>3.3679649999999999</v>
      </c>
    </row>
    <row r="292" spans="1:9" x14ac:dyDescent="0.3">
      <c r="A292">
        <v>2018</v>
      </c>
      <c r="B292" s="23" t="s">
        <v>163</v>
      </c>
      <c r="C292" s="21">
        <v>2.7132088333333333</v>
      </c>
      <c r="D292" s="21">
        <v>2.3846150000000002</v>
      </c>
      <c r="E292" s="21">
        <v>2.6370809999999998</v>
      </c>
      <c r="F292" s="21">
        <v>2.803747</v>
      </c>
      <c r="G292" s="21">
        <v>2.4704139999999999</v>
      </c>
      <c r="H292" s="21">
        <v>2.803747</v>
      </c>
      <c r="I292" s="21">
        <v>3.1796489999999999</v>
      </c>
    </row>
    <row r="293" spans="1:9" x14ac:dyDescent="0.3">
      <c r="A293">
        <v>2018</v>
      </c>
      <c r="B293" s="23" t="s">
        <v>164</v>
      </c>
      <c r="C293" s="21">
        <v>3.1917358333333339</v>
      </c>
      <c r="D293" s="21">
        <v>2.8666670000000001</v>
      </c>
      <c r="E293" s="21">
        <v>3.1552750000000001</v>
      </c>
      <c r="F293" s="21">
        <v>3.2993649999999999</v>
      </c>
      <c r="G293" s="21">
        <v>3.0541469999999999</v>
      </c>
      <c r="H293" s="21">
        <v>2.9708139999999998</v>
      </c>
      <c r="I293" s="21">
        <v>3.8041469999999999</v>
      </c>
    </row>
    <row r="294" spans="1:9" x14ac:dyDescent="0.3">
      <c r="A294">
        <v>2018</v>
      </c>
      <c r="B294" s="23" t="s">
        <v>165</v>
      </c>
      <c r="C294" s="21">
        <v>3.4682539999999999</v>
      </c>
      <c r="D294" s="21">
        <v>3</v>
      </c>
      <c r="E294" s="21">
        <v>3.375</v>
      </c>
      <c r="F294" s="21">
        <v>3.75</v>
      </c>
      <c r="G294" s="21">
        <v>3.4186510000000001</v>
      </c>
      <c r="H294" s="21">
        <v>3.5615079999999999</v>
      </c>
      <c r="I294" s="21">
        <v>3.7043650000000001</v>
      </c>
    </row>
    <row r="295" spans="1:9" x14ac:dyDescent="0.3">
      <c r="A295">
        <v>2018</v>
      </c>
      <c r="B295" s="23" t="s">
        <v>166</v>
      </c>
      <c r="C295" s="21">
        <v>3.0140509999999998</v>
      </c>
      <c r="D295" s="21">
        <v>2.6605490000000001</v>
      </c>
      <c r="E295" s="21">
        <v>3.1070039999999999</v>
      </c>
      <c r="F295" s="21">
        <v>2.985055</v>
      </c>
      <c r="G295" s="21">
        <v>2.860055</v>
      </c>
      <c r="H295" s="21">
        <v>3.171576</v>
      </c>
      <c r="I295" s="21">
        <v>3.3000669999999999</v>
      </c>
    </row>
    <row r="296" spans="1:9" x14ac:dyDescent="0.3">
      <c r="A296">
        <v>2018</v>
      </c>
      <c r="B296" s="23" t="s">
        <v>168</v>
      </c>
      <c r="C296" s="21">
        <v>3.1486913333333333</v>
      </c>
      <c r="D296" s="21">
        <v>2.7134689999999999</v>
      </c>
      <c r="E296" s="21">
        <v>3.210029</v>
      </c>
      <c r="F296" s="21">
        <v>3.0606770000000001</v>
      </c>
      <c r="G296" s="21">
        <v>3.046799</v>
      </c>
      <c r="H296" s="21">
        <v>3.2330559999999999</v>
      </c>
      <c r="I296" s="21">
        <v>3.6281180000000002</v>
      </c>
    </row>
    <row r="297" spans="1:9" x14ac:dyDescent="0.3">
      <c r="A297">
        <v>2018</v>
      </c>
      <c r="B297" s="23" t="s">
        <v>169</v>
      </c>
      <c r="C297" s="21">
        <v>3.9593356666666666</v>
      </c>
      <c r="D297" s="21">
        <v>3.6314030000000002</v>
      </c>
      <c r="E297" s="21">
        <v>4.0212919999999999</v>
      </c>
      <c r="F297" s="21">
        <v>3.8473700000000002</v>
      </c>
      <c r="G297" s="21">
        <v>3.919378</v>
      </c>
      <c r="H297" s="21">
        <v>3.9602789999999999</v>
      </c>
      <c r="I297" s="21">
        <v>4.3762920000000003</v>
      </c>
    </row>
    <row r="298" spans="1:9" x14ac:dyDescent="0.3">
      <c r="A298">
        <v>2018</v>
      </c>
      <c r="B298" s="23" t="s">
        <v>170</v>
      </c>
      <c r="C298" s="21" t="s">
        <v>30</v>
      </c>
      <c r="D298" s="21" t="s">
        <v>30</v>
      </c>
      <c r="E298" s="21" t="s">
        <v>30</v>
      </c>
      <c r="F298" s="21" t="s">
        <v>30</v>
      </c>
      <c r="G298" s="21" t="s">
        <v>30</v>
      </c>
      <c r="H298" s="21" t="s">
        <v>30</v>
      </c>
      <c r="I298" s="21" t="s">
        <v>30</v>
      </c>
    </row>
    <row r="299" spans="1:9" x14ac:dyDescent="0.3">
      <c r="A299">
        <v>2007</v>
      </c>
      <c r="B299" t="s">
        <v>224</v>
      </c>
      <c r="C299" s="21">
        <v>2.0633803491051586</v>
      </c>
      <c r="D299" s="21">
        <v>1.6</v>
      </c>
      <c r="E299" s="21">
        <v>1.8333299999999999</v>
      </c>
      <c r="F299" s="21">
        <v>2</v>
      </c>
      <c r="G299" s="21">
        <v>1.9166700000000001</v>
      </c>
      <c r="H299" s="21">
        <v>2.2727300000000001</v>
      </c>
      <c r="I299" s="21">
        <v>2.8181799999999999</v>
      </c>
    </row>
    <row r="300" spans="1:9" x14ac:dyDescent="0.3">
      <c r="A300">
        <v>2007</v>
      </c>
      <c r="B300" t="s">
        <v>225</v>
      </c>
      <c r="C300" s="21">
        <v>2.4775219737838796</v>
      </c>
      <c r="D300" s="21">
        <v>2.4</v>
      </c>
      <c r="E300" s="21">
        <v>2.25</v>
      </c>
      <c r="F300" s="21">
        <v>2.5</v>
      </c>
      <c r="G300" s="21">
        <v>2.5</v>
      </c>
      <c r="H300" s="21">
        <v>2.375</v>
      </c>
      <c r="I300" s="21">
        <v>2.8333300000000001</v>
      </c>
    </row>
    <row r="301" spans="1:9" x14ac:dyDescent="0.3">
      <c r="A301">
        <v>2007</v>
      </c>
      <c r="B301" t="s">
        <v>226</v>
      </c>
      <c r="C301" s="21">
        <v>2.4455603285186007</v>
      </c>
      <c r="D301" s="21">
        <v>1.8</v>
      </c>
      <c r="E301" s="21">
        <v>1.88889</v>
      </c>
      <c r="F301" s="21">
        <v>2.7777799999999999</v>
      </c>
      <c r="G301" s="21">
        <v>2.5555599999999998</v>
      </c>
      <c r="H301" s="21">
        <v>2.88889</v>
      </c>
      <c r="I301" s="21">
        <v>2.7777799999999999</v>
      </c>
    </row>
    <row r="302" spans="1:9" x14ac:dyDescent="0.3">
      <c r="A302">
        <v>2007</v>
      </c>
      <c r="B302" t="s">
        <v>227</v>
      </c>
      <c r="C302" s="21" t="s">
        <v>30</v>
      </c>
      <c r="D302" s="21" t="s">
        <v>30</v>
      </c>
      <c r="E302" s="21" t="s">
        <v>30</v>
      </c>
      <c r="F302" s="21" t="s">
        <v>30</v>
      </c>
      <c r="G302" s="21" t="s">
        <v>30</v>
      </c>
      <c r="H302" s="21" t="s">
        <v>30</v>
      </c>
      <c r="I302" s="21" t="s">
        <v>30</v>
      </c>
    </row>
    <row r="303" spans="1:9" x14ac:dyDescent="0.3">
      <c r="A303">
        <v>2007</v>
      </c>
      <c r="B303" t="s">
        <v>228</v>
      </c>
      <c r="C303" s="21">
        <v>2.24191893437103</v>
      </c>
      <c r="D303" s="21">
        <v>2.125</v>
      </c>
      <c r="E303" s="21">
        <v>1.88889</v>
      </c>
      <c r="F303" s="21">
        <v>2.6666699999999999</v>
      </c>
      <c r="G303" s="21">
        <v>2.3333300000000001</v>
      </c>
      <c r="H303" s="21">
        <v>2.125</v>
      </c>
      <c r="I303" s="21">
        <v>2.25</v>
      </c>
    </row>
    <row r="304" spans="1:9" x14ac:dyDescent="0.3">
      <c r="A304">
        <v>2007</v>
      </c>
      <c r="B304" t="s">
        <v>229</v>
      </c>
      <c r="C304" s="21">
        <v>2.2886818268875699</v>
      </c>
      <c r="D304" s="21">
        <v>2.2000000000000002</v>
      </c>
      <c r="E304" s="21">
        <v>2.5</v>
      </c>
      <c r="F304" s="21">
        <v>2.5</v>
      </c>
      <c r="G304" s="21">
        <v>2.5</v>
      </c>
      <c r="H304" s="21">
        <v>2</v>
      </c>
      <c r="I304" s="21">
        <v>2</v>
      </c>
    </row>
    <row r="305" spans="1:9" x14ac:dyDescent="0.3">
      <c r="A305">
        <v>2007</v>
      </c>
      <c r="B305" t="s">
        <v>230</v>
      </c>
      <c r="C305" s="21" t="s">
        <v>30</v>
      </c>
      <c r="D305" s="21" t="s">
        <v>30</v>
      </c>
      <c r="E305" s="21" t="s">
        <v>30</v>
      </c>
      <c r="F305" s="21" t="s">
        <v>30</v>
      </c>
      <c r="G305" s="21" t="s">
        <v>30</v>
      </c>
      <c r="H305" s="21" t="s">
        <v>30</v>
      </c>
      <c r="I305" s="21" t="s">
        <v>30</v>
      </c>
    </row>
    <row r="306" spans="1:9" x14ac:dyDescent="0.3">
      <c r="A306">
        <v>2007</v>
      </c>
      <c r="B306" t="s">
        <v>231</v>
      </c>
      <c r="C306" s="21">
        <v>2.4887650231389999</v>
      </c>
      <c r="D306" s="21">
        <v>2.5714299999999999</v>
      </c>
      <c r="E306" s="21">
        <v>2</v>
      </c>
      <c r="F306" s="21">
        <v>2.3333300000000001</v>
      </c>
      <c r="G306" s="21">
        <v>2.25</v>
      </c>
      <c r="H306" s="21">
        <v>2.5</v>
      </c>
      <c r="I306" s="21">
        <v>3.2857099999999999</v>
      </c>
    </row>
    <row r="307" spans="1:9" x14ac:dyDescent="0.3">
      <c r="A307">
        <v>2007</v>
      </c>
      <c r="B307" t="s">
        <v>232</v>
      </c>
      <c r="C307" s="21" t="s">
        <v>30</v>
      </c>
      <c r="D307" s="21" t="s">
        <v>30</v>
      </c>
      <c r="E307" s="21" t="s">
        <v>30</v>
      </c>
      <c r="F307" s="21" t="s">
        <v>30</v>
      </c>
      <c r="G307" s="21" t="s">
        <v>30</v>
      </c>
      <c r="H307" s="21" t="s">
        <v>30</v>
      </c>
      <c r="I307" s="21" t="s">
        <v>30</v>
      </c>
    </row>
    <row r="308" spans="1:9" x14ac:dyDescent="0.3">
      <c r="A308">
        <v>2007</v>
      </c>
      <c r="B308" t="s">
        <v>233</v>
      </c>
      <c r="C308" s="21">
        <v>1.9832854562238964</v>
      </c>
      <c r="D308" s="21">
        <v>2</v>
      </c>
      <c r="E308" s="21">
        <v>1.8</v>
      </c>
      <c r="F308" s="21">
        <v>1.8333299999999999</v>
      </c>
      <c r="G308" s="21">
        <v>1.8181799999999999</v>
      </c>
      <c r="H308" s="21">
        <v>1.90909</v>
      </c>
      <c r="I308" s="21">
        <v>2.5555599999999998</v>
      </c>
    </row>
    <row r="309" spans="1:9" x14ac:dyDescent="0.3">
      <c r="A309">
        <v>2007</v>
      </c>
      <c r="B309" t="s">
        <v>234</v>
      </c>
      <c r="C309" s="21">
        <v>2.4779262638426469</v>
      </c>
      <c r="D309" s="21">
        <v>2.2999999999999998</v>
      </c>
      <c r="E309" s="21">
        <v>2.4615399999999998</v>
      </c>
      <c r="F309" s="21">
        <v>2.3333300000000001</v>
      </c>
      <c r="G309" s="21">
        <v>2.6363599999999998</v>
      </c>
      <c r="H309" s="21">
        <v>2.5</v>
      </c>
      <c r="I309" s="21">
        <v>2.6666699999999999</v>
      </c>
    </row>
    <row r="310" spans="1:9" x14ac:dyDescent="0.3">
      <c r="A310">
        <v>2007</v>
      </c>
      <c r="B310" t="s">
        <v>235</v>
      </c>
      <c r="C310" s="21" t="s">
        <v>30</v>
      </c>
    </row>
    <row r="311" spans="1:9" x14ac:dyDescent="0.3">
      <c r="A311">
        <v>2007</v>
      </c>
      <c r="B311" t="s">
        <v>239</v>
      </c>
      <c r="C311" s="21">
        <v>2.3708355112886261</v>
      </c>
      <c r="D311" s="21">
        <v>2.0769199999999999</v>
      </c>
      <c r="E311" s="21">
        <v>2</v>
      </c>
      <c r="F311" s="21">
        <v>2.3333300000000001</v>
      </c>
      <c r="G311" s="21">
        <v>2.38462</v>
      </c>
      <c r="H311" s="21">
        <v>2.61538</v>
      </c>
      <c r="I311" s="21">
        <v>2.8461500000000002</v>
      </c>
    </row>
    <row r="312" spans="1:9" x14ac:dyDescent="0.3">
      <c r="A312">
        <v>2007</v>
      </c>
      <c r="B312" t="s">
        <v>241</v>
      </c>
      <c r="C312" s="21">
        <v>2.1878113621746555</v>
      </c>
      <c r="D312" s="21">
        <v>2.1428600000000002</v>
      </c>
      <c r="E312" s="21">
        <v>2</v>
      </c>
      <c r="F312" s="21">
        <v>2</v>
      </c>
      <c r="G312" s="21">
        <v>2.6666699999999999</v>
      </c>
      <c r="H312" s="21">
        <v>2.5</v>
      </c>
      <c r="I312" s="21">
        <v>1.8333299999999999</v>
      </c>
    </row>
    <row r="313" spans="1:9" x14ac:dyDescent="0.3">
      <c r="A313">
        <v>2007</v>
      </c>
      <c r="B313" t="s">
        <v>429</v>
      </c>
      <c r="C313" s="21">
        <v>2.326745435832871</v>
      </c>
      <c r="D313" s="21">
        <v>2.1428600000000002</v>
      </c>
      <c r="E313" s="21">
        <v>1.875</v>
      </c>
      <c r="F313" s="21">
        <v>2.4285700000000001</v>
      </c>
      <c r="G313" s="21">
        <v>2</v>
      </c>
      <c r="H313" s="21">
        <v>1.8333299999999999</v>
      </c>
      <c r="I313" s="21">
        <v>3.6666699999999999</v>
      </c>
    </row>
    <row r="314" spans="1:9" x14ac:dyDescent="0.3">
      <c r="A314">
        <v>2007</v>
      </c>
      <c r="B314" t="s">
        <v>242</v>
      </c>
      <c r="C314" s="21">
        <v>2.0998139795909152</v>
      </c>
      <c r="D314" s="21">
        <v>2.25</v>
      </c>
      <c r="E314" s="21">
        <v>2.4</v>
      </c>
      <c r="F314" s="21">
        <v>1.6666700000000001</v>
      </c>
      <c r="G314" s="21">
        <v>2</v>
      </c>
      <c r="H314" s="21">
        <v>2</v>
      </c>
      <c r="I314" s="21">
        <v>2.3333300000000001</v>
      </c>
    </row>
    <row r="315" spans="1:9" x14ac:dyDescent="0.3">
      <c r="A315">
        <v>2007</v>
      </c>
      <c r="B315" t="s">
        <v>243</v>
      </c>
      <c r="C315" s="21">
        <v>2.5180429341268864</v>
      </c>
      <c r="D315" s="21">
        <v>2.25</v>
      </c>
      <c r="E315" s="21">
        <v>2.3333300000000001</v>
      </c>
      <c r="F315" s="21">
        <v>2.6666699999999999</v>
      </c>
      <c r="G315" s="21">
        <v>3</v>
      </c>
      <c r="H315" s="21">
        <v>2.3333300000000001</v>
      </c>
      <c r="I315" s="21">
        <v>2.5</v>
      </c>
    </row>
    <row r="316" spans="1:9" x14ac:dyDescent="0.3">
      <c r="A316">
        <v>2007</v>
      </c>
      <c r="B316" t="s">
        <v>250</v>
      </c>
      <c r="C316" s="21">
        <v>2.162202613627823</v>
      </c>
      <c r="D316" s="21">
        <v>2</v>
      </c>
      <c r="E316" s="21">
        <v>2.25</v>
      </c>
      <c r="F316" s="21">
        <v>2.25</v>
      </c>
      <c r="G316" s="21">
        <v>1.75</v>
      </c>
      <c r="H316" s="21">
        <v>2.25</v>
      </c>
      <c r="I316" s="21">
        <v>2.5</v>
      </c>
    </row>
    <row r="317" spans="1:9" x14ac:dyDescent="0.3">
      <c r="A317">
        <v>2007</v>
      </c>
      <c r="B317" t="s">
        <v>244</v>
      </c>
      <c r="C317" s="21">
        <v>2.7148353771317852</v>
      </c>
      <c r="D317" s="21">
        <v>2.5</v>
      </c>
      <c r="E317" s="21">
        <v>2.3333300000000001</v>
      </c>
      <c r="F317" s="21">
        <v>2.5</v>
      </c>
      <c r="G317" s="21">
        <v>2.6666699999999999</v>
      </c>
      <c r="H317" s="21">
        <v>2.8333300000000001</v>
      </c>
      <c r="I317" s="21">
        <v>3.5</v>
      </c>
    </row>
    <row r="318" spans="1:9" x14ac:dyDescent="0.3">
      <c r="A318">
        <v>2007</v>
      </c>
      <c r="B318" t="s">
        <v>245</v>
      </c>
      <c r="C318" s="21">
        <v>2.2776261082790996</v>
      </c>
      <c r="D318" s="21">
        <v>2.1428600000000002</v>
      </c>
      <c r="E318" s="21">
        <v>2.25</v>
      </c>
      <c r="F318" s="21">
        <v>2.2222200000000001</v>
      </c>
      <c r="G318" s="21">
        <v>2</v>
      </c>
      <c r="H318" s="21">
        <v>2.2222200000000001</v>
      </c>
      <c r="I318" s="21">
        <v>2.8571399999999998</v>
      </c>
    </row>
    <row r="319" spans="1:9" x14ac:dyDescent="0.3">
      <c r="A319">
        <v>2007</v>
      </c>
      <c r="B319" t="s">
        <v>246</v>
      </c>
      <c r="C319" s="21">
        <v>2.521264843731382</v>
      </c>
      <c r="D319" s="21">
        <v>2.3333300000000001</v>
      </c>
      <c r="E319" s="21">
        <v>2.1538499999999998</v>
      </c>
      <c r="F319" s="21">
        <v>2.7857099999999999</v>
      </c>
      <c r="G319" s="21">
        <v>2.30769</v>
      </c>
      <c r="H319" s="21">
        <v>2.61538</v>
      </c>
      <c r="I319" s="21">
        <v>2.9166699999999999</v>
      </c>
    </row>
    <row r="320" spans="1:9" x14ac:dyDescent="0.3">
      <c r="A320">
        <v>2007</v>
      </c>
      <c r="B320" t="s">
        <v>247</v>
      </c>
      <c r="C320" s="21" t="s">
        <v>30</v>
      </c>
    </row>
    <row r="321" spans="1:9" x14ac:dyDescent="0.3">
      <c r="A321">
        <v>2007</v>
      </c>
      <c r="B321" t="s">
        <v>251</v>
      </c>
      <c r="C321" s="21">
        <v>2.3142294716101111</v>
      </c>
      <c r="D321" s="21">
        <v>2.4</v>
      </c>
      <c r="E321" s="21">
        <v>2</v>
      </c>
      <c r="F321" s="21">
        <v>2.5</v>
      </c>
      <c r="G321" s="21">
        <v>2.2000000000000002</v>
      </c>
      <c r="H321" s="21">
        <v>1.8333299999999999</v>
      </c>
      <c r="I321" s="21">
        <v>2.8333300000000001</v>
      </c>
    </row>
    <row r="322" spans="1:9" x14ac:dyDescent="0.3">
      <c r="A322">
        <v>2007</v>
      </c>
      <c r="B322" t="s">
        <v>248</v>
      </c>
      <c r="C322" s="21" t="s">
        <v>30</v>
      </c>
    </row>
    <row r="323" spans="1:9" x14ac:dyDescent="0.3">
      <c r="A323">
        <v>2007</v>
      </c>
      <c r="B323" t="s">
        <v>252</v>
      </c>
      <c r="C323" s="21">
        <v>2.2433922154678356</v>
      </c>
      <c r="D323" s="21">
        <v>2.23529</v>
      </c>
      <c r="E323" s="21">
        <v>2.125</v>
      </c>
      <c r="F323" s="21">
        <v>2.25</v>
      </c>
      <c r="G323" s="21">
        <v>2</v>
      </c>
      <c r="H323" s="21">
        <v>2.1875</v>
      </c>
      <c r="I323" s="21">
        <v>2.6666699999999999</v>
      </c>
    </row>
    <row r="324" spans="1:9" x14ac:dyDescent="0.3">
      <c r="A324">
        <v>2007</v>
      </c>
      <c r="B324" t="s">
        <v>253</v>
      </c>
      <c r="C324" s="21">
        <v>2.41</v>
      </c>
      <c r="D324" s="21">
        <v>2.25</v>
      </c>
      <c r="E324" s="21">
        <v>2.125</v>
      </c>
      <c r="F324" s="21">
        <v>2.5555599999999998</v>
      </c>
      <c r="G324" s="21">
        <v>2.5555599999999998</v>
      </c>
      <c r="H324" s="21">
        <v>2</v>
      </c>
      <c r="I324" s="21">
        <v>3</v>
      </c>
    </row>
    <row r="325" spans="1:9" x14ac:dyDescent="0.3">
      <c r="A325">
        <v>2007</v>
      </c>
      <c r="B325" t="s">
        <v>254</v>
      </c>
      <c r="C325" s="21">
        <v>2.2940201285502253</v>
      </c>
      <c r="D325" s="21">
        <v>2.1739099999999998</v>
      </c>
      <c r="E325" s="21">
        <v>1.90476</v>
      </c>
      <c r="F325" s="21">
        <v>2.2272699999999999</v>
      </c>
      <c r="G325" s="21">
        <v>2.2105299999999999</v>
      </c>
      <c r="H325" s="21">
        <v>2.3809499999999999</v>
      </c>
      <c r="I325" s="21">
        <v>2.8823500000000002</v>
      </c>
    </row>
    <row r="326" spans="1:9" x14ac:dyDescent="0.3">
      <c r="A326">
        <v>2007</v>
      </c>
      <c r="B326" t="s">
        <v>255</v>
      </c>
      <c r="C326" s="21">
        <v>2.6304247890339543</v>
      </c>
      <c r="D326" s="21">
        <v>2.4</v>
      </c>
      <c r="E326" s="21">
        <v>2.2000000000000002</v>
      </c>
      <c r="F326" s="21">
        <v>2.6</v>
      </c>
      <c r="G326" s="21">
        <v>2.7</v>
      </c>
      <c r="H326" s="21">
        <v>2.8</v>
      </c>
      <c r="I326" s="21">
        <v>3.1</v>
      </c>
    </row>
    <row r="327" spans="1:9" x14ac:dyDescent="0.3">
      <c r="A327">
        <v>2007</v>
      </c>
      <c r="B327" t="s">
        <v>256</v>
      </c>
      <c r="C327" s="21">
        <v>2.1318008811035671</v>
      </c>
      <c r="D327" s="21">
        <v>2</v>
      </c>
      <c r="E327" s="21">
        <v>2.2857099999999999</v>
      </c>
      <c r="F327" s="21">
        <v>2.2000000000000002</v>
      </c>
      <c r="G327" s="21">
        <v>1.75</v>
      </c>
      <c r="H327" s="21">
        <v>2.25</v>
      </c>
      <c r="I327" s="21">
        <v>2.3333300000000001</v>
      </c>
    </row>
    <row r="328" spans="1:9" x14ac:dyDescent="0.3">
      <c r="A328">
        <v>2007</v>
      </c>
      <c r="B328" t="s">
        <v>257</v>
      </c>
      <c r="C328" s="21">
        <v>2.3835035561407341</v>
      </c>
      <c r="D328" s="21">
        <v>2.2000000000000002</v>
      </c>
      <c r="E328" s="21">
        <v>2.3333300000000001</v>
      </c>
      <c r="F328" s="21">
        <v>2.75</v>
      </c>
      <c r="G328" s="21">
        <v>2.125</v>
      </c>
      <c r="H328" s="21">
        <v>2</v>
      </c>
      <c r="I328" s="21">
        <v>2.8571399999999998</v>
      </c>
    </row>
    <row r="329" spans="1:9" x14ac:dyDescent="0.3">
      <c r="A329">
        <v>2007</v>
      </c>
      <c r="B329" t="s">
        <v>258</v>
      </c>
      <c r="C329" s="21">
        <v>2.2938264973203597</v>
      </c>
      <c r="D329" s="21">
        <v>2.2307700000000001</v>
      </c>
      <c r="E329" s="21">
        <v>2.0769199999999999</v>
      </c>
      <c r="F329" s="21">
        <v>2.25</v>
      </c>
      <c r="G329" s="21">
        <v>2.3636400000000002</v>
      </c>
      <c r="H329" s="21">
        <v>2</v>
      </c>
      <c r="I329" s="21">
        <v>2.8333300000000001</v>
      </c>
    </row>
    <row r="330" spans="1:9" x14ac:dyDescent="0.3">
      <c r="A330">
        <v>2007</v>
      </c>
      <c r="B330" t="s">
        <v>259</v>
      </c>
      <c r="C330" s="21">
        <v>2.1587626041064891</v>
      </c>
      <c r="D330" s="21">
        <v>2.1428600000000002</v>
      </c>
      <c r="E330" s="21">
        <v>2</v>
      </c>
      <c r="F330" s="21">
        <v>2.1428600000000002</v>
      </c>
      <c r="G330" s="21">
        <v>1.8333299999999999</v>
      </c>
      <c r="H330" s="21">
        <v>1.8333299999999999</v>
      </c>
      <c r="I330" s="21">
        <v>3</v>
      </c>
    </row>
    <row r="331" spans="1:9" x14ac:dyDescent="0.3">
      <c r="A331">
        <v>2007</v>
      </c>
      <c r="B331" t="s">
        <v>260</v>
      </c>
      <c r="C331" s="21">
        <v>1.9718633862422297</v>
      </c>
      <c r="D331" s="21">
        <v>1.6666700000000001</v>
      </c>
      <c r="E331" s="21">
        <v>1.4</v>
      </c>
      <c r="F331" s="21">
        <v>1.8</v>
      </c>
      <c r="G331" s="21">
        <v>2</v>
      </c>
      <c r="H331" s="21">
        <v>2</v>
      </c>
      <c r="I331" s="21">
        <v>3</v>
      </c>
    </row>
    <row r="332" spans="1:9" x14ac:dyDescent="0.3">
      <c r="A332">
        <v>2007</v>
      </c>
      <c r="B332" t="s">
        <v>261</v>
      </c>
      <c r="C332" s="21">
        <v>2.3963117324298837</v>
      </c>
      <c r="D332" s="21">
        <v>2.2272699999999999</v>
      </c>
      <c r="E332" s="21">
        <v>2.2340399999999998</v>
      </c>
      <c r="F332" s="21">
        <v>2.4883700000000002</v>
      </c>
      <c r="G332" s="21">
        <v>2.3809499999999999</v>
      </c>
      <c r="H332" s="21">
        <v>2.3555600000000001</v>
      </c>
      <c r="I332" s="21">
        <v>2.69048</v>
      </c>
    </row>
    <row r="333" spans="1:9" x14ac:dyDescent="0.3">
      <c r="A333">
        <v>2007</v>
      </c>
      <c r="B333" t="s">
        <v>262</v>
      </c>
      <c r="C333" s="21">
        <v>1.7748182178200613</v>
      </c>
      <c r="D333" s="21">
        <v>1.8</v>
      </c>
      <c r="E333" s="21">
        <v>1.5333300000000001</v>
      </c>
      <c r="F333" s="21">
        <v>1.6666700000000001</v>
      </c>
      <c r="G333" s="21">
        <v>1.6666700000000001</v>
      </c>
      <c r="H333" s="21">
        <v>1.6</v>
      </c>
      <c r="I333" s="21">
        <v>2.38462</v>
      </c>
    </row>
    <row r="334" spans="1:9" x14ac:dyDescent="0.3">
      <c r="A334">
        <v>2007</v>
      </c>
      <c r="B334" t="s">
        <v>263</v>
      </c>
      <c r="C334" s="21" t="s">
        <v>30</v>
      </c>
    </row>
    <row r="335" spans="1:9" x14ac:dyDescent="0.3">
      <c r="A335">
        <v>2007</v>
      </c>
      <c r="B335" t="s">
        <v>264</v>
      </c>
      <c r="C335" s="21">
        <v>2.3664835611363113</v>
      </c>
      <c r="D335" s="21">
        <v>2.375</v>
      </c>
      <c r="E335" s="21">
        <v>2.09091</v>
      </c>
      <c r="F335" s="21">
        <v>2.09091</v>
      </c>
      <c r="G335" s="21">
        <v>2.7272699999999999</v>
      </c>
      <c r="H335" s="21">
        <v>2.2999999999999998</v>
      </c>
      <c r="I335" s="21">
        <v>2.625</v>
      </c>
    </row>
    <row r="336" spans="1:9" x14ac:dyDescent="0.3">
      <c r="A336">
        <v>2007</v>
      </c>
      <c r="B336" t="s">
        <v>265</v>
      </c>
      <c r="C336" s="21" t="s">
        <v>30</v>
      </c>
    </row>
    <row r="337" spans="1:9" x14ac:dyDescent="0.3">
      <c r="A337">
        <v>2007</v>
      </c>
      <c r="B337" t="s">
        <v>266</v>
      </c>
      <c r="C337" s="21">
        <v>1.9543643372553614</v>
      </c>
      <c r="D337" s="21">
        <v>1.5833299999999999</v>
      </c>
      <c r="E337" s="21">
        <v>1.8333299999999999</v>
      </c>
      <c r="F337" s="21">
        <v>1.8181799999999999</v>
      </c>
      <c r="G337" s="21">
        <v>1.90909</v>
      </c>
      <c r="H337" s="21">
        <v>2</v>
      </c>
      <c r="I337" s="21">
        <v>2.6363599999999998</v>
      </c>
    </row>
    <row r="338" spans="1:9" x14ac:dyDescent="0.3">
      <c r="A338">
        <v>2007</v>
      </c>
      <c r="B338" t="s">
        <v>268</v>
      </c>
      <c r="C338" s="21">
        <v>3.5335888740527293</v>
      </c>
      <c r="D338" s="21">
        <v>3.2222200000000001</v>
      </c>
      <c r="E338" s="21">
        <v>3.4242400000000002</v>
      </c>
      <c r="F338" s="21">
        <v>3.5555599999999998</v>
      </c>
      <c r="G338" s="21">
        <v>3.5428600000000001</v>
      </c>
      <c r="H338" s="21">
        <v>3.7058800000000001</v>
      </c>
      <c r="I338" s="21">
        <v>3.78125</v>
      </c>
    </row>
    <row r="339" spans="1:9" x14ac:dyDescent="0.3">
      <c r="A339">
        <v>2007</v>
      </c>
      <c r="B339" t="s">
        <v>270</v>
      </c>
      <c r="C339" s="21">
        <v>2.2458024218704438</v>
      </c>
      <c r="D339" s="21">
        <v>2.1</v>
      </c>
      <c r="E339" s="21">
        <v>2.25</v>
      </c>
      <c r="F339" s="21">
        <v>2.4</v>
      </c>
      <c r="G339" s="21">
        <v>2.4</v>
      </c>
      <c r="H339" s="21">
        <v>2.2000000000000002</v>
      </c>
      <c r="I339" s="21">
        <v>2.11111</v>
      </c>
    </row>
    <row r="340" spans="1:9" x14ac:dyDescent="0.3">
      <c r="A340">
        <v>2007</v>
      </c>
      <c r="B340" t="s">
        <v>271</v>
      </c>
      <c r="C340" s="21">
        <v>2.7644200714113607</v>
      </c>
      <c r="D340" s="21">
        <v>2.8333300000000001</v>
      </c>
      <c r="E340" s="21">
        <v>2.8333300000000001</v>
      </c>
      <c r="F340" s="21">
        <v>2.8571399999999998</v>
      </c>
      <c r="G340" s="21">
        <v>2.4285700000000001</v>
      </c>
      <c r="H340" s="21">
        <v>2.8333300000000001</v>
      </c>
      <c r="I340" s="21">
        <v>2.8</v>
      </c>
    </row>
    <row r="341" spans="1:9" x14ac:dyDescent="0.3">
      <c r="A341">
        <v>2007</v>
      </c>
      <c r="B341" t="s">
        <v>272</v>
      </c>
      <c r="C341" s="21">
        <v>2.4905074597924957</v>
      </c>
      <c r="D341" s="21">
        <v>2.2142900000000001</v>
      </c>
      <c r="E341" s="21">
        <v>2.1666699999999999</v>
      </c>
      <c r="F341" s="21">
        <v>2.4166699999999999</v>
      </c>
      <c r="G341" s="21">
        <v>2.5454500000000002</v>
      </c>
      <c r="H341" s="21">
        <v>2.3333300000000001</v>
      </c>
      <c r="I341" s="21">
        <v>3.2857099999999999</v>
      </c>
    </row>
    <row r="342" spans="1:9" x14ac:dyDescent="0.3">
      <c r="A342">
        <v>2007</v>
      </c>
      <c r="B342" t="s">
        <v>273</v>
      </c>
      <c r="C342" s="21">
        <v>2.0837034810645019</v>
      </c>
      <c r="D342" s="21">
        <v>2.0714299999999999</v>
      </c>
      <c r="E342" s="21">
        <v>2</v>
      </c>
      <c r="F342" s="21">
        <v>2.0833300000000001</v>
      </c>
      <c r="G342" s="21">
        <v>1.9166700000000001</v>
      </c>
      <c r="H342" s="21">
        <v>2.1666699999999999</v>
      </c>
      <c r="I342" s="21">
        <v>2.2727300000000001</v>
      </c>
    </row>
    <row r="343" spans="1:9" x14ac:dyDescent="0.3">
      <c r="A343">
        <v>2007</v>
      </c>
      <c r="B343" t="s">
        <v>274</v>
      </c>
      <c r="C343" s="21">
        <v>2.3669973764054641</v>
      </c>
      <c r="D343" s="21">
        <v>2.0833300000000001</v>
      </c>
      <c r="E343" s="21">
        <v>2</v>
      </c>
      <c r="F343" s="21">
        <v>2.4</v>
      </c>
      <c r="G343" s="21">
        <v>2.4444400000000002</v>
      </c>
      <c r="H343" s="21">
        <v>2.8</v>
      </c>
      <c r="I343" s="21">
        <v>2.5</v>
      </c>
    </row>
    <row r="344" spans="1:9" x14ac:dyDescent="0.3">
      <c r="A344">
        <v>2007</v>
      </c>
      <c r="B344" t="s">
        <v>275</v>
      </c>
      <c r="C344" s="21">
        <v>2.2862770519360103</v>
      </c>
      <c r="D344" s="21">
        <v>1.9230799999999999</v>
      </c>
      <c r="E344" s="21">
        <v>1.8666700000000001</v>
      </c>
      <c r="F344" s="21">
        <v>2.26667</v>
      </c>
      <c r="G344" s="21">
        <v>2.2142900000000001</v>
      </c>
      <c r="H344" s="21">
        <v>2.6428600000000002</v>
      </c>
      <c r="I344" s="21">
        <v>2.8461500000000002</v>
      </c>
    </row>
    <row r="345" spans="1:9" x14ac:dyDescent="0.3">
      <c r="A345">
        <v>2010</v>
      </c>
      <c r="B345" t="s">
        <v>224</v>
      </c>
      <c r="C345" s="21">
        <v>2.3603730000000001</v>
      </c>
      <c r="D345" s="21">
        <v>1.96875</v>
      </c>
      <c r="E345" s="21">
        <v>2.0596589999999999</v>
      </c>
      <c r="F345" s="21">
        <v>2.6960229999999998</v>
      </c>
      <c r="G345" s="21">
        <v>2.2414770000000002</v>
      </c>
      <c r="H345" s="21">
        <v>2.2638639999999999</v>
      </c>
      <c r="I345" s="21">
        <v>2.814489</v>
      </c>
    </row>
    <row r="346" spans="1:9" x14ac:dyDescent="0.3">
      <c r="A346">
        <v>2010</v>
      </c>
      <c r="B346" t="s">
        <v>225</v>
      </c>
      <c r="C346" s="21">
        <v>2.2473510000000001</v>
      </c>
      <c r="D346" s="21">
        <v>1.75</v>
      </c>
      <c r="E346" s="21">
        <v>1.6875</v>
      </c>
      <c r="F346" s="21">
        <v>2.375</v>
      </c>
      <c r="G346" s="21">
        <v>2.0193449999999999</v>
      </c>
      <c r="H346" s="21">
        <v>2.5414059999999998</v>
      </c>
      <c r="I346" s="21">
        <v>3.008073</v>
      </c>
    </row>
    <row r="347" spans="1:9" x14ac:dyDescent="0.3">
      <c r="A347">
        <v>2010</v>
      </c>
      <c r="B347" t="s">
        <v>226</v>
      </c>
      <c r="C347" s="21">
        <v>2.7874639999999999</v>
      </c>
      <c r="D347" s="21">
        <v>2.375</v>
      </c>
      <c r="E347" s="21">
        <v>2.4812129999999999</v>
      </c>
      <c r="F347" s="21">
        <v>2.6534599999999999</v>
      </c>
      <c r="G347" s="21">
        <v>2.6372770000000001</v>
      </c>
      <c r="H347" s="21">
        <v>3.0658479999999999</v>
      </c>
      <c r="I347" s="21">
        <v>3.4944199999999999</v>
      </c>
    </row>
    <row r="348" spans="1:9" x14ac:dyDescent="0.3">
      <c r="A348">
        <v>2010</v>
      </c>
      <c r="B348" t="s">
        <v>227</v>
      </c>
      <c r="C348" s="21">
        <v>2.3184339999999999</v>
      </c>
      <c r="D348" s="21">
        <v>2.0909089999999999</v>
      </c>
      <c r="E348" s="21">
        <v>2.0909089999999999</v>
      </c>
      <c r="F348" s="21">
        <v>1.9090910000000001</v>
      </c>
      <c r="G348" s="21">
        <v>2.288154</v>
      </c>
      <c r="H348" s="21">
        <v>2.5881539999999998</v>
      </c>
      <c r="I348" s="21">
        <v>2.9881540000000002</v>
      </c>
    </row>
    <row r="349" spans="1:9" x14ac:dyDescent="0.3">
      <c r="A349">
        <v>2010</v>
      </c>
      <c r="B349" t="s">
        <v>228</v>
      </c>
      <c r="C349" s="21">
        <v>2.2256399999999998</v>
      </c>
      <c r="D349" s="21">
        <v>2.2222219999999999</v>
      </c>
      <c r="E349" s="21">
        <v>1.888889</v>
      </c>
      <c r="F349" s="21">
        <v>1.734259</v>
      </c>
      <c r="G349" s="21">
        <v>2.022119</v>
      </c>
      <c r="H349" s="21">
        <v>2.772119</v>
      </c>
      <c r="I349" s="21">
        <v>2.772119</v>
      </c>
    </row>
    <row r="350" spans="1:9" x14ac:dyDescent="0.3">
      <c r="A350">
        <v>2010</v>
      </c>
      <c r="B350" t="s">
        <v>229</v>
      </c>
      <c r="C350" s="21" t="s">
        <v>30</v>
      </c>
      <c r="D350" s="21" t="s">
        <v>30</v>
      </c>
      <c r="E350" s="21" t="s">
        <v>30</v>
      </c>
      <c r="F350" s="21" t="s">
        <v>30</v>
      </c>
      <c r="G350" s="21" t="s">
        <v>30</v>
      </c>
      <c r="H350" s="21" t="s">
        <v>30</v>
      </c>
      <c r="I350" s="21" t="s">
        <v>30</v>
      </c>
    </row>
    <row r="351" spans="1:9" x14ac:dyDescent="0.3">
      <c r="A351">
        <v>2010</v>
      </c>
      <c r="B351" t="s">
        <v>230</v>
      </c>
      <c r="C351" s="21" t="s">
        <v>30</v>
      </c>
      <c r="D351" s="21" t="s">
        <v>30</v>
      </c>
      <c r="E351" s="21" t="s">
        <v>30</v>
      </c>
      <c r="F351" s="21" t="s">
        <v>30</v>
      </c>
      <c r="G351" s="21" t="s">
        <v>30</v>
      </c>
      <c r="H351" s="21" t="s">
        <v>30</v>
      </c>
      <c r="I351" s="21" t="s">
        <v>30</v>
      </c>
    </row>
    <row r="352" spans="1:9" x14ac:dyDescent="0.3">
      <c r="A352">
        <v>2010</v>
      </c>
      <c r="B352" t="s">
        <v>231</v>
      </c>
      <c r="C352" s="21">
        <v>2.5482819999999999</v>
      </c>
      <c r="D352" s="21">
        <v>2.1109650000000002</v>
      </c>
      <c r="E352" s="21">
        <v>2.1017990000000002</v>
      </c>
      <c r="F352" s="21">
        <v>2.6859259999999998</v>
      </c>
      <c r="G352" s="21">
        <v>2.5333329999999998</v>
      </c>
      <c r="H352" s="21">
        <v>2.6</v>
      </c>
      <c r="I352" s="21">
        <v>3.1613509999999998</v>
      </c>
    </row>
    <row r="353" spans="1:9" x14ac:dyDescent="0.3">
      <c r="A353">
        <v>2010</v>
      </c>
      <c r="B353" t="s">
        <v>232</v>
      </c>
      <c r="C353" s="21" t="s">
        <v>30</v>
      </c>
      <c r="D353" s="21" t="s">
        <v>30</v>
      </c>
      <c r="E353" s="21" t="s">
        <v>30</v>
      </c>
      <c r="F353" s="21" t="s">
        <v>30</v>
      </c>
      <c r="G353" s="21" t="s">
        <v>30</v>
      </c>
      <c r="H353" s="21" t="s">
        <v>30</v>
      </c>
      <c r="I353" s="21" t="s">
        <v>30</v>
      </c>
    </row>
    <row r="354" spans="1:9" x14ac:dyDescent="0.3">
      <c r="A354">
        <v>2010</v>
      </c>
      <c r="B354" t="s">
        <v>233</v>
      </c>
      <c r="C354" s="21">
        <v>2.4909889999999999</v>
      </c>
      <c r="D354" s="21">
        <v>2.2705549999999999</v>
      </c>
      <c r="E354" s="21">
        <v>2</v>
      </c>
      <c r="F354" s="21">
        <v>2.75</v>
      </c>
      <c r="G354" s="21">
        <v>2.0375000000000001</v>
      </c>
      <c r="H354" s="21">
        <v>2.6194440000000001</v>
      </c>
      <c r="I354" s="21">
        <v>3.1402779999999999</v>
      </c>
    </row>
    <row r="355" spans="1:9" x14ac:dyDescent="0.3">
      <c r="A355">
        <v>2010</v>
      </c>
      <c r="B355" t="s">
        <v>234</v>
      </c>
      <c r="C355" s="21">
        <v>2.4475850000000001</v>
      </c>
      <c r="D355" s="21">
        <v>1.96045</v>
      </c>
      <c r="E355" s="21">
        <v>1.7627870000000001</v>
      </c>
      <c r="F355" s="21">
        <v>2.5643739999999999</v>
      </c>
      <c r="G355" s="21">
        <v>2.2627869999999999</v>
      </c>
      <c r="H355" s="21">
        <v>2.7936510000000001</v>
      </c>
      <c r="I355" s="21">
        <v>3.2255289999999999</v>
      </c>
    </row>
    <row r="356" spans="1:9" x14ac:dyDescent="0.3">
      <c r="A356">
        <v>2010</v>
      </c>
      <c r="B356" t="s">
        <v>235</v>
      </c>
      <c r="C356" s="21">
        <v>2.4758810000000002</v>
      </c>
      <c r="D356" s="21">
        <v>2.5998019999999999</v>
      </c>
      <c r="E356" s="21">
        <v>2.2678569999999998</v>
      </c>
      <c r="F356" s="21">
        <v>2.5605159999999998</v>
      </c>
      <c r="G356" s="21">
        <v>2.9345240000000001</v>
      </c>
      <c r="H356" s="21">
        <v>2.4345240000000001</v>
      </c>
      <c r="I356" s="21">
        <v>3.1998009999999999</v>
      </c>
    </row>
    <row r="357" spans="1:9" x14ac:dyDescent="0.3">
      <c r="A357">
        <v>2010</v>
      </c>
      <c r="B357" t="s">
        <v>239</v>
      </c>
      <c r="C357" s="21">
        <v>2.6146129999999999</v>
      </c>
      <c r="D357" s="21">
        <v>2.1111110000000002</v>
      </c>
      <c r="E357" s="21">
        <v>2.2175919999999998</v>
      </c>
      <c r="F357" s="21">
        <v>2.5555560000000002</v>
      </c>
      <c r="G357" s="21">
        <v>2.8701500000000002</v>
      </c>
      <c r="H357" s="21">
        <v>2.563272</v>
      </c>
      <c r="I357" s="21">
        <v>3.313272</v>
      </c>
    </row>
    <row r="358" spans="1:9" x14ac:dyDescent="0.3">
      <c r="A358">
        <v>2010</v>
      </c>
      <c r="B358" t="s">
        <v>241</v>
      </c>
      <c r="C358" s="21">
        <v>1.6964360000000001</v>
      </c>
      <c r="D358" s="21">
        <v>1.5</v>
      </c>
      <c r="E358" s="21">
        <v>1.348214</v>
      </c>
      <c r="F358" s="21">
        <v>1.633929</v>
      </c>
      <c r="G358" s="21">
        <v>1.880952</v>
      </c>
      <c r="H358" s="21">
        <v>1.5476190000000001</v>
      </c>
      <c r="I358" s="21">
        <v>2.214286</v>
      </c>
    </row>
    <row r="359" spans="1:9" x14ac:dyDescent="0.3">
      <c r="A359">
        <v>2010</v>
      </c>
      <c r="B359" t="s">
        <v>429</v>
      </c>
      <c r="C359" s="21">
        <v>2.4127610000000002</v>
      </c>
      <c r="D359" s="21">
        <v>2.1340910000000002</v>
      </c>
      <c r="E359" s="21">
        <v>1.767857</v>
      </c>
      <c r="F359" s="21">
        <v>2.7560820000000001</v>
      </c>
      <c r="G359" s="21">
        <v>2.1409090000000002</v>
      </c>
      <c r="H359" s="21">
        <v>2.8909090000000002</v>
      </c>
      <c r="I359" s="21">
        <v>2.6503459999999999</v>
      </c>
    </row>
    <row r="360" spans="1:9" x14ac:dyDescent="0.3">
      <c r="A360">
        <v>2010</v>
      </c>
      <c r="B360" t="s">
        <v>242</v>
      </c>
      <c r="C360" s="21">
        <v>2.4137719999999998</v>
      </c>
      <c r="D360" s="21">
        <v>2.2347980000000001</v>
      </c>
      <c r="E360" s="21">
        <v>2.0912090000000001</v>
      </c>
      <c r="F360" s="21">
        <v>2.2922099999999999</v>
      </c>
      <c r="G360" s="21">
        <v>2.3065929999999999</v>
      </c>
      <c r="H360" s="21">
        <v>2.6666669999999999</v>
      </c>
      <c r="I360" s="21">
        <v>2.8714279999999999</v>
      </c>
    </row>
    <row r="361" spans="1:9" x14ac:dyDescent="0.3">
      <c r="A361">
        <v>2010</v>
      </c>
      <c r="B361" t="s">
        <v>243</v>
      </c>
      <c r="C361" s="21">
        <v>2.4933860000000001</v>
      </c>
      <c r="D361" s="21">
        <v>2.3846150000000002</v>
      </c>
      <c r="E361" s="21">
        <v>2.1703299999999999</v>
      </c>
      <c r="F361" s="21">
        <v>2.5384609999999999</v>
      </c>
      <c r="G361" s="21">
        <v>2.3717950000000001</v>
      </c>
      <c r="H361" s="21">
        <v>2.269231</v>
      </c>
      <c r="I361" s="21">
        <v>3.1452990000000001</v>
      </c>
    </row>
    <row r="362" spans="1:9" x14ac:dyDescent="0.3">
      <c r="A362">
        <v>2010</v>
      </c>
      <c r="B362" t="s">
        <v>250</v>
      </c>
      <c r="C362" s="21">
        <v>2.472855</v>
      </c>
      <c r="D362" s="21">
        <v>2.3524729999999998</v>
      </c>
      <c r="E362" s="21">
        <v>2.5219779999999998</v>
      </c>
      <c r="F362" s="21">
        <v>2.383883</v>
      </c>
      <c r="G362" s="21">
        <v>2.4223140000000001</v>
      </c>
      <c r="H362" s="21">
        <v>2.5056470000000002</v>
      </c>
      <c r="I362" s="21">
        <v>2.6723140000000001</v>
      </c>
    </row>
    <row r="363" spans="1:9" x14ac:dyDescent="0.3">
      <c r="A363">
        <v>2010</v>
      </c>
      <c r="B363" t="s">
        <v>244</v>
      </c>
      <c r="C363" s="21">
        <v>2.5960049999999999</v>
      </c>
      <c r="D363" s="21">
        <v>2.3367</v>
      </c>
      <c r="E363" s="21">
        <v>2.1017800000000002</v>
      </c>
      <c r="F363" s="21">
        <v>2.4343430000000001</v>
      </c>
      <c r="G363" s="21">
        <v>2.6801349999999999</v>
      </c>
      <c r="H363" s="21">
        <v>2.8888889999999998</v>
      </c>
      <c r="I363" s="21">
        <v>3.10101</v>
      </c>
    </row>
    <row r="364" spans="1:9" x14ac:dyDescent="0.3">
      <c r="A364">
        <v>2010</v>
      </c>
      <c r="B364" t="s">
        <v>245</v>
      </c>
      <c r="C364" s="21">
        <v>2.101429</v>
      </c>
      <c r="D364" s="21">
        <v>1.885397</v>
      </c>
      <c r="E364" s="21">
        <v>1.5568249999999999</v>
      </c>
      <c r="F364" s="21">
        <v>2.7476189999999998</v>
      </c>
      <c r="G364" s="21">
        <v>1.5568249999999999</v>
      </c>
      <c r="H364" s="21">
        <v>1.713333</v>
      </c>
      <c r="I364" s="21">
        <v>2.9095240000000002</v>
      </c>
    </row>
    <row r="365" spans="1:9" x14ac:dyDescent="0.3">
      <c r="A365">
        <v>2010</v>
      </c>
      <c r="B365" t="s">
        <v>246</v>
      </c>
      <c r="C365" s="21">
        <v>2.589852</v>
      </c>
      <c r="D365" s="21">
        <v>2.2272729999999998</v>
      </c>
      <c r="E365" s="21">
        <v>2.1390500000000001</v>
      </c>
      <c r="F365" s="21">
        <v>2.8390499999999999</v>
      </c>
      <c r="G365" s="21">
        <v>2.2776169999999998</v>
      </c>
      <c r="H365" s="21">
        <v>2.888728</v>
      </c>
      <c r="I365" s="21">
        <v>3.0621299999999998</v>
      </c>
    </row>
    <row r="366" spans="1:9" x14ac:dyDescent="0.3">
      <c r="A366">
        <v>2010</v>
      </c>
      <c r="B366" t="s">
        <v>247</v>
      </c>
      <c r="C366" s="21" t="s">
        <v>30</v>
      </c>
      <c r="D366" s="21" t="s">
        <v>30</v>
      </c>
      <c r="E366" s="21" t="s">
        <v>30</v>
      </c>
      <c r="F366" s="21" t="s">
        <v>30</v>
      </c>
      <c r="G366" s="21" t="s">
        <v>30</v>
      </c>
      <c r="H366" s="21" t="s">
        <v>30</v>
      </c>
      <c r="I366" s="21" t="s">
        <v>30</v>
      </c>
    </row>
    <row r="367" spans="1:9" x14ac:dyDescent="0.3">
      <c r="A367">
        <v>2010</v>
      </c>
      <c r="B367" t="s">
        <v>251</v>
      </c>
      <c r="C367" s="21">
        <v>2.38198</v>
      </c>
      <c r="D367" s="21">
        <v>2.2818179999999999</v>
      </c>
      <c r="E367" s="21">
        <v>2</v>
      </c>
      <c r="F367" s="21">
        <v>2.328687</v>
      </c>
      <c r="G367" s="21">
        <v>2.1565660000000002</v>
      </c>
      <c r="H367" s="21">
        <v>2.381818</v>
      </c>
      <c r="I367" s="21">
        <v>3.0818180000000002</v>
      </c>
    </row>
    <row r="368" spans="1:9" x14ac:dyDescent="0.3">
      <c r="A368">
        <v>2010</v>
      </c>
      <c r="B368" t="s">
        <v>248</v>
      </c>
      <c r="C368" s="21">
        <v>2.3324189999999998</v>
      </c>
      <c r="D368" s="21">
        <v>2.1472730000000002</v>
      </c>
      <c r="E368" s="21">
        <v>2.1818179999999998</v>
      </c>
      <c r="F368" s="21">
        <v>2.2818179999999999</v>
      </c>
      <c r="G368" s="21">
        <v>2.2818179999999999</v>
      </c>
      <c r="H368" s="21">
        <v>2.0818180000000002</v>
      </c>
      <c r="I368" s="21">
        <v>2.9818180000000001</v>
      </c>
    </row>
    <row r="369" spans="1:9" x14ac:dyDescent="0.3">
      <c r="A369">
        <v>2010</v>
      </c>
      <c r="B369" t="s">
        <v>252</v>
      </c>
      <c r="C369" s="21">
        <v>2.6575410000000002</v>
      </c>
      <c r="D369" s="21">
        <v>2.348214</v>
      </c>
      <c r="E369" s="21">
        <v>2.6339290000000002</v>
      </c>
      <c r="F369" s="21">
        <v>3.0625</v>
      </c>
      <c r="G369" s="21">
        <v>2.401786</v>
      </c>
      <c r="H369" s="21">
        <v>2.5053570000000001</v>
      </c>
      <c r="I369" s="21">
        <v>2.901786</v>
      </c>
    </row>
    <row r="370" spans="1:9" x14ac:dyDescent="0.3">
      <c r="A370">
        <v>2010</v>
      </c>
      <c r="B370" t="s">
        <v>253</v>
      </c>
      <c r="C370" s="21">
        <v>2.4195330866685101</v>
      </c>
      <c r="D370" s="21">
        <v>2.0769229999999999</v>
      </c>
      <c r="E370" s="21">
        <v>2.0004930000000001</v>
      </c>
      <c r="F370" s="21">
        <v>2.16716</v>
      </c>
      <c r="G370" s="21">
        <v>2.1257549999999998</v>
      </c>
      <c r="H370" s="21">
        <v>2.3075730000000001</v>
      </c>
      <c r="I370" s="21">
        <v>2.8998629999999999</v>
      </c>
    </row>
    <row r="371" spans="1:9" x14ac:dyDescent="0.3">
      <c r="A371">
        <v>2010</v>
      </c>
      <c r="B371" t="s">
        <v>254</v>
      </c>
      <c r="C371" s="21" t="s">
        <v>30</v>
      </c>
      <c r="D371" s="21" t="s">
        <v>30</v>
      </c>
      <c r="E371" s="21" t="s">
        <v>30</v>
      </c>
      <c r="F371" s="21" t="s">
        <v>30</v>
      </c>
      <c r="G371" s="21" t="s">
        <v>30</v>
      </c>
      <c r="H371" s="21" t="s">
        <v>30</v>
      </c>
      <c r="I371" s="21" t="s">
        <v>30</v>
      </c>
    </row>
    <row r="372" spans="1:9" x14ac:dyDescent="0.3">
      <c r="A372">
        <v>2010</v>
      </c>
      <c r="B372" t="s">
        <v>255</v>
      </c>
      <c r="C372" s="21" t="s">
        <v>30</v>
      </c>
      <c r="D372" s="21" t="s">
        <v>30</v>
      </c>
      <c r="E372" s="21" t="s">
        <v>30</v>
      </c>
      <c r="F372" s="21" t="s">
        <v>30</v>
      </c>
      <c r="G372" s="21" t="s">
        <v>30</v>
      </c>
      <c r="H372" s="21" t="s">
        <v>30</v>
      </c>
      <c r="I372" s="21" t="s">
        <v>30</v>
      </c>
    </row>
    <row r="373" spans="1:9" x14ac:dyDescent="0.3">
      <c r="A373">
        <v>2010</v>
      </c>
      <c r="B373" t="s">
        <v>256</v>
      </c>
      <c r="C373" s="21">
        <v>2.7210679999999998</v>
      </c>
      <c r="D373" s="21">
        <v>2.714286</v>
      </c>
      <c r="E373" s="21">
        <v>2.285714</v>
      </c>
      <c r="F373" s="21">
        <v>3.2414969999999999</v>
      </c>
      <c r="G373" s="21">
        <v>2.4285709999999998</v>
      </c>
      <c r="H373" s="21">
        <v>2.57483</v>
      </c>
      <c r="I373" s="21">
        <v>2.9081630000000001</v>
      </c>
    </row>
    <row r="374" spans="1:9" x14ac:dyDescent="0.3">
      <c r="A374">
        <v>2010</v>
      </c>
      <c r="B374" t="s">
        <v>257</v>
      </c>
      <c r="C374" s="21" t="s">
        <v>30</v>
      </c>
      <c r="D374" s="21" t="s">
        <v>30</v>
      </c>
      <c r="E374" s="21" t="s">
        <v>30</v>
      </c>
      <c r="F374" s="21" t="s">
        <v>30</v>
      </c>
      <c r="G374" s="21" t="s">
        <v>30</v>
      </c>
      <c r="H374" s="21" t="s">
        <v>30</v>
      </c>
      <c r="I374" s="21" t="s">
        <v>30</v>
      </c>
    </row>
    <row r="375" spans="1:9" x14ac:dyDescent="0.3">
      <c r="A375">
        <v>2010</v>
      </c>
      <c r="B375" t="s">
        <v>258</v>
      </c>
      <c r="C375" s="21">
        <v>2.292945</v>
      </c>
      <c r="D375" s="21">
        <v>1.9456469999999999</v>
      </c>
      <c r="E375" s="21">
        <v>2.036556</v>
      </c>
      <c r="F375" s="21">
        <v>2.769231</v>
      </c>
      <c r="G375" s="21">
        <v>2.2005560000000002</v>
      </c>
      <c r="H375" s="21">
        <v>2.2838889999999998</v>
      </c>
      <c r="I375" s="21">
        <v>2.396064</v>
      </c>
    </row>
    <row r="376" spans="1:9" x14ac:dyDescent="0.3">
      <c r="A376">
        <v>2010</v>
      </c>
      <c r="B376" t="s">
        <v>259</v>
      </c>
      <c r="C376" s="21">
        <v>2.0203950000000002</v>
      </c>
      <c r="D376" s="21">
        <v>1.678571</v>
      </c>
      <c r="E376" s="21">
        <v>1.7083330000000001</v>
      </c>
      <c r="F376" s="21">
        <v>2.1964290000000002</v>
      </c>
      <c r="G376" s="21">
        <v>2.0416669999999999</v>
      </c>
      <c r="H376" s="21">
        <v>2.0416669999999999</v>
      </c>
      <c r="I376" s="21">
        <v>2.375</v>
      </c>
    </row>
    <row r="377" spans="1:9" x14ac:dyDescent="0.3">
      <c r="A377">
        <v>2010</v>
      </c>
      <c r="B377" t="s">
        <v>260</v>
      </c>
      <c r="C377" s="21">
        <v>2.539425</v>
      </c>
      <c r="D377" s="21">
        <v>2.0625</v>
      </c>
      <c r="E377" s="21">
        <v>2.280357</v>
      </c>
      <c r="F377" s="21">
        <v>2.6625000000000001</v>
      </c>
      <c r="G377" s="21">
        <v>2.4232140000000002</v>
      </c>
      <c r="H377" s="21">
        <v>2.4500000000000002</v>
      </c>
      <c r="I377" s="21">
        <v>3.280357</v>
      </c>
    </row>
    <row r="378" spans="1:9" x14ac:dyDescent="0.3">
      <c r="A378">
        <v>2010</v>
      </c>
      <c r="B378" t="s">
        <v>261</v>
      </c>
      <c r="C378" s="21">
        <v>2.5875699999999999</v>
      </c>
      <c r="D378" s="21">
        <v>2.172186</v>
      </c>
      <c r="E378" s="21">
        <v>2.4346839999999998</v>
      </c>
      <c r="F378" s="21">
        <v>2.8420909999999999</v>
      </c>
      <c r="G378" s="21">
        <v>2.4468160000000001</v>
      </c>
      <c r="H378" s="21">
        <v>2.4468160000000001</v>
      </c>
      <c r="I378" s="21">
        <v>3.0975130000000002</v>
      </c>
    </row>
    <row r="379" spans="1:9" x14ac:dyDescent="0.3">
      <c r="A379">
        <v>2010</v>
      </c>
      <c r="B379" t="s">
        <v>262</v>
      </c>
      <c r="C379" s="21">
        <v>2.0386869999999999</v>
      </c>
      <c r="D379" s="21">
        <v>1.625</v>
      </c>
      <c r="E379" s="21">
        <v>1.625</v>
      </c>
      <c r="F379" s="21">
        <v>2.875</v>
      </c>
      <c r="G379" s="21">
        <v>1.8519350000000001</v>
      </c>
      <c r="H379" s="21">
        <v>1.9947919999999999</v>
      </c>
      <c r="I379" s="21">
        <v>2.0452379999999999</v>
      </c>
    </row>
    <row r="380" spans="1:9" x14ac:dyDescent="0.3">
      <c r="A380">
        <v>2010</v>
      </c>
      <c r="B380" t="s">
        <v>263</v>
      </c>
      <c r="C380" s="21" t="s">
        <v>30</v>
      </c>
      <c r="D380" s="21" t="s">
        <v>30</v>
      </c>
      <c r="E380" s="21" t="s">
        <v>30</v>
      </c>
      <c r="F380" s="21" t="s">
        <v>30</v>
      </c>
      <c r="G380" s="21" t="s">
        <v>30</v>
      </c>
      <c r="H380" s="21" t="s">
        <v>30</v>
      </c>
      <c r="I380" s="21" t="s">
        <v>30</v>
      </c>
    </row>
    <row r="381" spans="1:9" x14ac:dyDescent="0.3">
      <c r="A381">
        <v>2010</v>
      </c>
      <c r="B381" t="s">
        <v>264</v>
      </c>
      <c r="C381" s="21">
        <v>2.8631479999999998</v>
      </c>
      <c r="D381" s="21">
        <v>2.4539140000000002</v>
      </c>
      <c r="E381" s="21">
        <v>2.635732</v>
      </c>
      <c r="F381" s="21">
        <v>2.75</v>
      </c>
      <c r="G381" s="21">
        <v>2.7266409999999999</v>
      </c>
      <c r="H381" s="21">
        <v>3.0833330000000001</v>
      </c>
      <c r="I381" s="21">
        <v>3.5172979999999998</v>
      </c>
    </row>
    <row r="382" spans="1:9" x14ac:dyDescent="0.3">
      <c r="A382">
        <v>2010</v>
      </c>
      <c r="B382" t="s">
        <v>265</v>
      </c>
      <c r="C382" s="21" t="s">
        <v>30</v>
      </c>
      <c r="D382" s="21" t="s">
        <v>30</v>
      </c>
      <c r="E382" s="21" t="s">
        <v>30</v>
      </c>
      <c r="F382" s="21" t="s">
        <v>30</v>
      </c>
      <c r="G382" s="21" t="s">
        <v>30</v>
      </c>
      <c r="H382" s="21" t="s">
        <v>30</v>
      </c>
      <c r="I382" s="21" t="s">
        <v>30</v>
      </c>
    </row>
    <row r="383" spans="1:9" x14ac:dyDescent="0.3">
      <c r="A383">
        <v>2010</v>
      </c>
      <c r="B383" t="s">
        <v>266</v>
      </c>
      <c r="C383" s="21">
        <v>1.970413</v>
      </c>
      <c r="D383" s="21">
        <v>2.17</v>
      </c>
      <c r="E383" s="21">
        <v>1.608333</v>
      </c>
      <c r="F383" s="21">
        <v>2.3250000000000002</v>
      </c>
      <c r="G383" s="21">
        <v>1.5249999999999999</v>
      </c>
      <c r="H383" s="21">
        <v>1.7250000000000001</v>
      </c>
      <c r="I383" s="21">
        <v>2.3250000000000002</v>
      </c>
    </row>
    <row r="384" spans="1:9" x14ac:dyDescent="0.3">
      <c r="A384">
        <v>2010</v>
      </c>
      <c r="B384" t="s">
        <v>268</v>
      </c>
      <c r="C384" s="21">
        <v>3.4567079999999999</v>
      </c>
      <c r="D384" s="21">
        <v>3.2177959999999999</v>
      </c>
      <c r="E384" s="21">
        <v>3.4159540000000002</v>
      </c>
      <c r="F384" s="21">
        <v>3.262108</v>
      </c>
      <c r="G384" s="21">
        <v>3.5936750000000002</v>
      </c>
      <c r="H384" s="21">
        <v>3.726648</v>
      </c>
      <c r="I384" s="21">
        <v>3.5694300000000001</v>
      </c>
    </row>
    <row r="385" spans="1:9" x14ac:dyDescent="0.3">
      <c r="A385">
        <v>2010</v>
      </c>
      <c r="B385" t="s">
        <v>270</v>
      </c>
      <c r="C385" s="21">
        <v>2.5994169999999999</v>
      </c>
      <c r="D385" s="21">
        <v>2.4047619999999998</v>
      </c>
      <c r="E385" s="21">
        <v>1.8238099999999999</v>
      </c>
      <c r="F385" s="21">
        <v>2.42381</v>
      </c>
      <c r="G385" s="21">
        <v>2.4523809999999999</v>
      </c>
      <c r="H385" s="21">
        <v>3.42381</v>
      </c>
      <c r="I385" s="21">
        <v>3.023809</v>
      </c>
    </row>
    <row r="386" spans="1:9" x14ac:dyDescent="0.3">
      <c r="A386">
        <v>2010</v>
      </c>
      <c r="B386" t="s">
        <v>271</v>
      </c>
      <c r="C386" s="21">
        <v>2.8354789999999999</v>
      </c>
      <c r="D386" s="21">
        <v>2.431905</v>
      </c>
      <c r="E386" s="21">
        <v>2.5619049999999999</v>
      </c>
      <c r="F386" s="21">
        <v>3.3619050000000001</v>
      </c>
      <c r="G386" s="21">
        <v>2.3619050000000001</v>
      </c>
      <c r="H386" s="21">
        <v>2.5619049999999999</v>
      </c>
      <c r="I386" s="21">
        <v>3.5652379999999999</v>
      </c>
    </row>
    <row r="387" spans="1:9" x14ac:dyDescent="0.3">
      <c r="A387">
        <v>2010</v>
      </c>
      <c r="B387" t="s">
        <v>272</v>
      </c>
      <c r="C387" s="21">
        <v>2.8175050000000001</v>
      </c>
      <c r="D387" s="21">
        <v>2.8354509999999999</v>
      </c>
      <c r="E387" s="21">
        <v>2.3459970000000001</v>
      </c>
      <c r="F387" s="21">
        <v>3.0187590000000002</v>
      </c>
      <c r="G387" s="21">
        <v>2.5870850000000001</v>
      </c>
      <c r="H387" s="21">
        <v>2.453751</v>
      </c>
      <c r="I387" s="21">
        <v>3.5225939999999998</v>
      </c>
    </row>
    <row r="388" spans="1:9" x14ac:dyDescent="0.3">
      <c r="A388">
        <v>2010</v>
      </c>
      <c r="B388" t="s">
        <v>273</v>
      </c>
      <c r="C388" s="21">
        <v>2.5995140000000001</v>
      </c>
      <c r="D388" s="21">
        <v>2.415292</v>
      </c>
      <c r="E388" s="21">
        <v>1.9950779999999999</v>
      </c>
      <c r="F388" s="21">
        <v>2.7800319999999998</v>
      </c>
      <c r="G388" s="21">
        <v>2.3763130000000001</v>
      </c>
      <c r="H388" s="21">
        <v>2.5575899999999998</v>
      </c>
      <c r="I388" s="21">
        <v>3.334206</v>
      </c>
    </row>
    <row r="389" spans="1:9" x14ac:dyDescent="0.3">
      <c r="A389">
        <v>2010</v>
      </c>
      <c r="B389" t="s">
        <v>274</v>
      </c>
      <c r="C389" s="21">
        <v>2.2843100000000001</v>
      </c>
      <c r="D389" s="21">
        <v>2.1666669999999999</v>
      </c>
      <c r="E389" s="21">
        <v>1.8333330000000001</v>
      </c>
      <c r="F389" s="21">
        <v>2.4055550000000001</v>
      </c>
      <c r="G389" s="21">
        <v>2.0055559999999999</v>
      </c>
      <c r="H389" s="21">
        <v>2.348611</v>
      </c>
      <c r="I389" s="21">
        <v>2.848611</v>
      </c>
    </row>
    <row r="390" spans="1:9" x14ac:dyDescent="0.3">
      <c r="A390">
        <v>2010</v>
      </c>
      <c r="B390" t="s">
        <v>275</v>
      </c>
      <c r="C390" s="21" t="s">
        <v>30</v>
      </c>
      <c r="D390" s="21" t="s">
        <v>30</v>
      </c>
      <c r="E390" s="21" t="s">
        <v>30</v>
      </c>
      <c r="F390" s="21" t="s">
        <v>30</v>
      </c>
      <c r="G390" s="21" t="s">
        <v>30</v>
      </c>
      <c r="H390" s="21" t="s">
        <v>30</v>
      </c>
      <c r="I390" s="21" t="s">
        <v>30</v>
      </c>
    </row>
    <row r="391" spans="1:9" x14ac:dyDescent="0.3">
      <c r="A391">
        <v>2012</v>
      </c>
      <c r="B391" t="s">
        <v>224</v>
      </c>
      <c r="C391" s="21">
        <v>2.414844</v>
      </c>
      <c r="D391" s="21">
        <v>2.2595960000000002</v>
      </c>
      <c r="E391" s="21">
        <v>2.016162</v>
      </c>
      <c r="F391" s="21">
        <v>2.6828280000000002</v>
      </c>
      <c r="G391" s="21">
        <v>2.1272730000000002</v>
      </c>
      <c r="H391" s="21">
        <v>2.4606059999999998</v>
      </c>
      <c r="I391" s="21">
        <v>2.8542860000000001</v>
      </c>
    </row>
    <row r="392" spans="1:9" x14ac:dyDescent="0.3">
      <c r="A392">
        <v>2012</v>
      </c>
      <c r="B392" t="s">
        <v>225</v>
      </c>
      <c r="C392" s="21">
        <v>2.2760199999999999</v>
      </c>
      <c r="D392" s="21">
        <v>2.3333330000000001</v>
      </c>
      <c r="E392" s="21">
        <v>2.482869</v>
      </c>
      <c r="F392" s="21">
        <v>2.2587299999999999</v>
      </c>
      <c r="G392" s="21">
        <v>2.0026350000000002</v>
      </c>
      <c r="H392" s="21">
        <v>2.001506</v>
      </c>
      <c r="I392" s="21">
        <v>2.585969</v>
      </c>
    </row>
    <row r="393" spans="1:9" x14ac:dyDescent="0.3">
      <c r="A393">
        <v>2012</v>
      </c>
      <c r="B393" t="s">
        <v>226</v>
      </c>
      <c r="C393" s="21">
        <v>2.8526370000000001</v>
      </c>
      <c r="D393" s="21">
        <v>2.5944449999999999</v>
      </c>
      <c r="E393" s="21">
        <v>2.5694439999999998</v>
      </c>
      <c r="F393" s="21">
        <v>2.4361109999999999</v>
      </c>
      <c r="G393" s="21">
        <v>2.9027780000000001</v>
      </c>
      <c r="H393" s="21">
        <v>2.8722219999999998</v>
      </c>
      <c r="I393" s="21">
        <v>3.7361110000000002</v>
      </c>
    </row>
    <row r="394" spans="1:9" x14ac:dyDescent="0.3">
      <c r="A394">
        <v>2012</v>
      </c>
      <c r="B394" t="s">
        <v>227</v>
      </c>
      <c r="C394" s="21">
        <v>2.841809</v>
      </c>
      <c r="D394" s="21">
        <v>2.8155000000000001</v>
      </c>
      <c r="E394" s="21">
        <v>2.8197230000000002</v>
      </c>
      <c r="F394" s="21">
        <v>2.5266109999999999</v>
      </c>
      <c r="G394" s="21">
        <v>2.7427999999999999</v>
      </c>
      <c r="H394" s="21">
        <v>2.7338939999999998</v>
      </c>
      <c r="I394" s="21">
        <v>3.4287869999999998</v>
      </c>
    </row>
    <row r="395" spans="1:9" x14ac:dyDescent="0.3">
      <c r="A395">
        <v>2012</v>
      </c>
      <c r="B395" t="s">
        <v>228</v>
      </c>
      <c r="C395" s="21">
        <v>2.3225899999999999</v>
      </c>
      <c r="D395" s="21">
        <v>2.1186029999999998</v>
      </c>
      <c r="E395" s="21">
        <v>2.4</v>
      </c>
      <c r="F395" s="21">
        <v>2.3333330000000001</v>
      </c>
      <c r="G395" s="21">
        <v>2.2766980000000001</v>
      </c>
      <c r="H395" s="21">
        <v>2.1333329999999999</v>
      </c>
      <c r="I395" s="21">
        <v>2.6666669999999999</v>
      </c>
    </row>
    <row r="396" spans="1:9" x14ac:dyDescent="0.3">
      <c r="A396">
        <v>2012</v>
      </c>
      <c r="B396" t="s">
        <v>229</v>
      </c>
      <c r="C396" s="21">
        <v>1.6099600000000001</v>
      </c>
      <c r="D396" s="21">
        <v>1.665079</v>
      </c>
      <c r="E396" s="21">
        <v>1.6790480000000001</v>
      </c>
      <c r="F396" s="21">
        <v>1.571429</v>
      </c>
      <c r="G396" s="21">
        <v>1.428571</v>
      </c>
      <c r="H396" s="21">
        <v>1.665079</v>
      </c>
      <c r="I396" s="21">
        <v>1.665079</v>
      </c>
    </row>
    <row r="397" spans="1:9" x14ac:dyDescent="0.3">
      <c r="A397">
        <v>2012</v>
      </c>
      <c r="B397" t="s">
        <v>230</v>
      </c>
      <c r="C397" s="21" t="s">
        <v>30</v>
      </c>
      <c r="D397" s="21" t="s">
        <v>30</v>
      </c>
      <c r="E397" s="21" t="s">
        <v>30</v>
      </c>
      <c r="F397" s="21" t="s">
        <v>30</v>
      </c>
      <c r="G397" s="21" t="s">
        <v>30</v>
      </c>
      <c r="H397" s="21" t="s">
        <v>30</v>
      </c>
      <c r="I397" s="21" t="s">
        <v>30</v>
      </c>
    </row>
    <row r="398" spans="1:9" x14ac:dyDescent="0.3">
      <c r="A398">
        <v>2012</v>
      </c>
      <c r="B398" t="s">
        <v>231</v>
      </c>
      <c r="C398" s="21">
        <v>2.5277090000000002</v>
      </c>
      <c r="D398" s="21">
        <v>2.3684210000000001</v>
      </c>
      <c r="E398" s="21">
        <v>2.2444600000000001</v>
      </c>
      <c r="F398" s="21">
        <v>2.3694039999999998</v>
      </c>
      <c r="G398" s="21">
        <v>2.408433</v>
      </c>
      <c r="H398" s="21">
        <v>2.551291</v>
      </c>
      <c r="I398" s="21">
        <v>3.1941480000000002</v>
      </c>
    </row>
    <row r="399" spans="1:9" x14ac:dyDescent="0.3">
      <c r="A399">
        <v>2012</v>
      </c>
      <c r="B399" t="s">
        <v>232</v>
      </c>
      <c r="C399" s="21" t="s">
        <v>30</v>
      </c>
      <c r="D399" s="21" t="s">
        <v>30</v>
      </c>
      <c r="E399" s="21" t="s">
        <v>30</v>
      </c>
      <c r="F399" s="21" t="s">
        <v>30</v>
      </c>
      <c r="G399" s="21" t="s">
        <v>30</v>
      </c>
      <c r="H399" s="21" t="s">
        <v>30</v>
      </c>
      <c r="I399" s="21" t="s">
        <v>30</v>
      </c>
    </row>
    <row r="400" spans="1:9" x14ac:dyDescent="0.3">
      <c r="A400">
        <v>2012</v>
      </c>
      <c r="B400" t="s">
        <v>233</v>
      </c>
      <c r="C400" s="21">
        <v>2.029731</v>
      </c>
      <c r="D400" s="21">
        <v>1.857143</v>
      </c>
      <c r="E400" s="21">
        <v>2</v>
      </c>
      <c r="F400" s="21">
        <v>2</v>
      </c>
      <c r="G400" s="21">
        <v>2</v>
      </c>
      <c r="H400" s="21">
        <v>1.571429</v>
      </c>
      <c r="I400" s="21">
        <v>2.714286</v>
      </c>
    </row>
    <row r="401" spans="1:9" x14ac:dyDescent="0.3">
      <c r="A401">
        <v>2012</v>
      </c>
      <c r="B401" t="s">
        <v>234</v>
      </c>
      <c r="C401" s="21">
        <v>2.1407449999999999</v>
      </c>
      <c r="D401" s="21">
        <v>2</v>
      </c>
      <c r="E401" s="21">
        <v>1.9393940000000001</v>
      </c>
      <c r="F401" s="21">
        <v>1.8106059999999999</v>
      </c>
      <c r="G401" s="21">
        <v>2.1994950000000002</v>
      </c>
      <c r="H401" s="21">
        <v>2.1994950000000002</v>
      </c>
      <c r="I401" s="21">
        <v>2.6994950000000002</v>
      </c>
    </row>
    <row r="402" spans="1:9" x14ac:dyDescent="0.3">
      <c r="A402">
        <v>2012</v>
      </c>
      <c r="B402" t="s">
        <v>235</v>
      </c>
      <c r="C402" s="21">
        <v>2.0845910000000001</v>
      </c>
      <c r="D402" s="21">
        <v>2.100339</v>
      </c>
      <c r="E402" s="21">
        <v>1.958053</v>
      </c>
      <c r="F402" s="21">
        <v>2.234858</v>
      </c>
      <c r="G402" s="21">
        <v>2.1716790000000001</v>
      </c>
      <c r="H402" s="21">
        <v>2.3526199999999999</v>
      </c>
      <c r="I402" s="21">
        <v>2.3814920000000002</v>
      </c>
    </row>
    <row r="403" spans="1:9" x14ac:dyDescent="0.3">
      <c r="A403">
        <v>2012</v>
      </c>
      <c r="B403" t="s">
        <v>239</v>
      </c>
      <c r="C403" s="21">
        <v>2.9789469999999998</v>
      </c>
      <c r="D403" s="21">
        <v>2.5975290000000002</v>
      </c>
      <c r="E403" s="21">
        <v>3.0686249999999999</v>
      </c>
      <c r="F403" s="21">
        <v>3</v>
      </c>
      <c r="G403" s="21">
        <v>2.9541010000000001</v>
      </c>
      <c r="H403" s="21">
        <v>2.8586459999999998</v>
      </c>
      <c r="I403" s="21">
        <v>3.3904570000000001</v>
      </c>
    </row>
    <row r="404" spans="1:9" x14ac:dyDescent="0.3">
      <c r="A404">
        <v>2012</v>
      </c>
      <c r="B404" t="s">
        <v>241</v>
      </c>
      <c r="C404" s="21">
        <v>2.1101990000000002</v>
      </c>
      <c r="D404" s="21">
        <v>1.78</v>
      </c>
      <c r="E404" s="21">
        <v>1.8333330000000001</v>
      </c>
      <c r="F404" s="21">
        <v>2.6333329999999999</v>
      </c>
      <c r="G404" s="21">
        <v>2.0333329999999998</v>
      </c>
      <c r="H404" s="21">
        <v>1.8333330000000001</v>
      </c>
      <c r="I404" s="21">
        <v>2.4333330000000002</v>
      </c>
    </row>
    <row r="405" spans="1:9" x14ac:dyDescent="0.3">
      <c r="A405">
        <v>2012</v>
      </c>
      <c r="B405" t="s">
        <v>429</v>
      </c>
      <c r="C405" s="21">
        <v>2.2368540000000001</v>
      </c>
      <c r="D405" s="21">
        <v>2.0288469999999998</v>
      </c>
      <c r="E405" s="21">
        <v>2.2173910000000001</v>
      </c>
      <c r="F405" s="21">
        <v>2.347029</v>
      </c>
      <c r="G405" s="21">
        <v>2.1604909999999999</v>
      </c>
      <c r="H405" s="21">
        <v>2.1027580000000001</v>
      </c>
      <c r="I405" s="21">
        <v>2.5373770000000002</v>
      </c>
    </row>
    <row r="406" spans="1:9" x14ac:dyDescent="0.3">
      <c r="A406">
        <v>2012</v>
      </c>
      <c r="B406" t="s">
        <v>242</v>
      </c>
      <c r="C406" s="21">
        <v>2.3449650000000002</v>
      </c>
      <c r="D406" s="21">
        <v>2</v>
      </c>
      <c r="E406" s="21">
        <v>2</v>
      </c>
      <c r="F406" s="21">
        <v>2.4</v>
      </c>
      <c r="G406" s="21">
        <v>2.4</v>
      </c>
      <c r="H406" s="21">
        <v>2.2000000000000002</v>
      </c>
      <c r="I406" s="21">
        <v>3</v>
      </c>
    </row>
    <row r="407" spans="1:9" x14ac:dyDescent="0.3">
      <c r="A407">
        <v>2012</v>
      </c>
      <c r="B407" t="s">
        <v>243</v>
      </c>
      <c r="C407" s="21">
        <v>2.4630749999999999</v>
      </c>
      <c r="D407" s="21">
        <v>2.285714</v>
      </c>
      <c r="E407" s="21">
        <v>1.8971739999999999</v>
      </c>
      <c r="F407" s="21">
        <v>2.6296439999999999</v>
      </c>
      <c r="G407" s="21">
        <v>2.5463110000000002</v>
      </c>
      <c r="H407" s="21">
        <v>2.7963110000000002</v>
      </c>
      <c r="I407" s="21">
        <v>2.5463110000000002</v>
      </c>
    </row>
    <row r="408" spans="1:9" x14ac:dyDescent="0.3">
      <c r="A408">
        <v>2012</v>
      </c>
      <c r="B408" t="s">
        <v>250</v>
      </c>
      <c r="C408" s="21">
        <v>2.5076550000000002</v>
      </c>
      <c r="D408" s="21">
        <v>2.3333330000000001</v>
      </c>
      <c r="E408" s="21">
        <v>2.0541670000000001</v>
      </c>
      <c r="F408" s="21">
        <v>2.8055560000000002</v>
      </c>
      <c r="G408" s="21">
        <v>2.6805560000000002</v>
      </c>
      <c r="H408" s="21">
        <v>2.3055560000000002</v>
      </c>
      <c r="I408" s="21">
        <v>2.7604169999999999</v>
      </c>
    </row>
    <row r="409" spans="1:9" x14ac:dyDescent="0.3">
      <c r="A409">
        <v>2012</v>
      </c>
      <c r="B409" t="s">
        <v>244</v>
      </c>
      <c r="C409" s="21">
        <v>2.4813209999999999</v>
      </c>
      <c r="D409" s="21">
        <v>2.4157510000000002</v>
      </c>
      <c r="E409" s="21">
        <v>2.340659</v>
      </c>
      <c r="F409" s="21">
        <v>2.6657510000000002</v>
      </c>
      <c r="G409" s="21">
        <v>2.5879120000000002</v>
      </c>
      <c r="H409" s="21">
        <v>2.332417</v>
      </c>
      <c r="I409" s="21">
        <v>2.4990839999999999</v>
      </c>
    </row>
    <row r="410" spans="1:9" x14ac:dyDescent="0.3">
      <c r="A410">
        <v>2012</v>
      </c>
      <c r="B410" t="s">
        <v>245</v>
      </c>
      <c r="C410" s="21">
        <v>2.5958380000000001</v>
      </c>
      <c r="D410" s="21">
        <v>2.393939</v>
      </c>
      <c r="E410" s="21">
        <v>2.6818179999999998</v>
      </c>
      <c r="F410" s="21">
        <v>2.606061</v>
      </c>
      <c r="G410" s="21">
        <v>2.5818180000000002</v>
      </c>
      <c r="H410" s="21">
        <v>2.5818180000000002</v>
      </c>
      <c r="I410" s="21">
        <v>2.7362120000000001</v>
      </c>
    </row>
    <row r="411" spans="1:9" x14ac:dyDescent="0.3">
      <c r="A411">
        <v>2012</v>
      </c>
      <c r="B411" t="s">
        <v>246</v>
      </c>
      <c r="C411" s="21">
        <v>2.4335010000000001</v>
      </c>
      <c r="D411" s="21">
        <v>2.0769229999999999</v>
      </c>
      <c r="E411" s="21">
        <v>2.1559979999999999</v>
      </c>
      <c r="F411" s="21">
        <v>2.6854629999999999</v>
      </c>
      <c r="G411" s="21">
        <v>2.3848069999999999</v>
      </c>
      <c r="H411" s="21">
        <v>2.3378160000000001</v>
      </c>
      <c r="I411" s="21">
        <v>2.8826160000000001</v>
      </c>
    </row>
    <row r="412" spans="1:9" x14ac:dyDescent="0.3">
      <c r="A412">
        <v>2012</v>
      </c>
      <c r="B412" t="s">
        <v>247</v>
      </c>
      <c r="C412" s="21">
        <v>2.2359580000000001</v>
      </c>
      <c r="D412" s="21">
        <v>2</v>
      </c>
      <c r="E412" s="21">
        <v>2.125</v>
      </c>
      <c r="F412" s="21">
        <v>2.125</v>
      </c>
      <c r="G412" s="21">
        <v>2.4202379999999999</v>
      </c>
      <c r="H412" s="21">
        <v>1.9916670000000001</v>
      </c>
      <c r="I412" s="21">
        <v>2.7314289999999999</v>
      </c>
    </row>
    <row r="413" spans="1:9" x14ac:dyDescent="0.3">
      <c r="A413">
        <v>2012</v>
      </c>
      <c r="B413" t="s">
        <v>251</v>
      </c>
      <c r="C413" s="21">
        <v>2.448261</v>
      </c>
      <c r="D413" s="21">
        <v>2</v>
      </c>
      <c r="E413" s="21">
        <v>2.4083909999999999</v>
      </c>
      <c r="F413" s="21">
        <v>2.5411769999999998</v>
      </c>
      <c r="G413" s="21">
        <v>2.4550909999999999</v>
      </c>
      <c r="H413" s="21">
        <v>2.421008</v>
      </c>
      <c r="I413" s="21">
        <v>2.8397060000000001</v>
      </c>
    </row>
    <row r="414" spans="1:9" x14ac:dyDescent="0.3">
      <c r="A414">
        <v>2012</v>
      </c>
      <c r="B414" t="s">
        <v>248</v>
      </c>
      <c r="C414" s="21">
        <v>2.2827519999999999</v>
      </c>
      <c r="D414" s="21">
        <v>2.0803569999999998</v>
      </c>
      <c r="E414" s="21">
        <v>1.75</v>
      </c>
      <c r="F414" s="21">
        <v>2.625</v>
      </c>
      <c r="G414" s="21">
        <v>2.25</v>
      </c>
      <c r="H414" s="21">
        <v>2.375</v>
      </c>
      <c r="I414" s="21">
        <v>2.5089290000000002</v>
      </c>
    </row>
    <row r="415" spans="1:9" x14ac:dyDescent="0.3">
      <c r="A415">
        <v>2012</v>
      </c>
      <c r="B415" t="s">
        <v>252</v>
      </c>
      <c r="C415" s="21">
        <v>2.7236989999999999</v>
      </c>
      <c r="D415" s="21">
        <v>2.8</v>
      </c>
      <c r="E415" s="21">
        <v>2.4</v>
      </c>
      <c r="F415" s="21">
        <v>2.4</v>
      </c>
      <c r="G415" s="21">
        <v>2.8</v>
      </c>
      <c r="H415" s="21">
        <v>2.8</v>
      </c>
      <c r="I415" s="21">
        <v>3.1333329999999999</v>
      </c>
    </row>
    <row r="416" spans="1:9" x14ac:dyDescent="0.3">
      <c r="A416">
        <v>2012</v>
      </c>
      <c r="B416" t="s">
        <v>253</v>
      </c>
      <c r="C416" s="21">
        <v>2.8079670000000001</v>
      </c>
      <c r="D416" s="21">
        <v>2.513998</v>
      </c>
      <c r="E416" s="21">
        <v>2.7824879999999999</v>
      </c>
      <c r="F416" s="21">
        <v>3.0055559999999999</v>
      </c>
      <c r="G416" s="21">
        <v>2.8505720000000001</v>
      </c>
      <c r="H416" s="21">
        <v>2.5611109999999999</v>
      </c>
      <c r="I416" s="21">
        <v>3.0912850000000001</v>
      </c>
    </row>
    <row r="417" spans="1:9" x14ac:dyDescent="0.3">
      <c r="A417">
        <v>2012</v>
      </c>
      <c r="B417" t="s">
        <v>254</v>
      </c>
      <c r="C417" s="21" t="s">
        <v>30</v>
      </c>
      <c r="D417" s="21" t="s">
        <v>30</v>
      </c>
      <c r="E417" s="21" t="s">
        <v>30</v>
      </c>
      <c r="F417" s="21" t="s">
        <v>30</v>
      </c>
      <c r="G417" s="21" t="s">
        <v>30</v>
      </c>
      <c r="H417" s="21" t="s">
        <v>30</v>
      </c>
      <c r="I417" s="21" t="s">
        <v>30</v>
      </c>
    </row>
    <row r="418" spans="1:9" x14ac:dyDescent="0.3">
      <c r="A418">
        <v>2012</v>
      </c>
      <c r="B418" t="s">
        <v>255</v>
      </c>
      <c r="C418" s="21">
        <v>2.3967320000000001</v>
      </c>
      <c r="D418" s="21">
        <v>2.3333330000000001</v>
      </c>
      <c r="E418" s="21">
        <v>2.3358590000000001</v>
      </c>
      <c r="F418" s="21">
        <v>2.5176769999999999</v>
      </c>
      <c r="G418" s="21">
        <v>2.2821549999999999</v>
      </c>
      <c r="H418" s="21">
        <v>2.2821549999999999</v>
      </c>
      <c r="I418" s="21">
        <v>2.5981139999999998</v>
      </c>
    </row>
    <row r="419" spans="1:9" x14ac:dyDescent="0.3">
      <c r="A419">
        <v>2012</v>
      </c>
      <c r="B419" t="s">
        <v>256</v>
      </c>
      <c r="C419" s="21">
        <v>2.81887</v>
      </c>
      <c r="D419" s="21">
        <v>2.5833330000000001</v>
      </c>
      <c r="E419" s="21">
        <v>2.8333330000000001</v>
      </c>
      <c r="F419" s="21">
        <v>2.5</v>
      </c>
      <c r="G419" s="21">
        <v>2.6666669999999999</v>
      </c>
      <c r="H419" s="21">
        <v>2.8333330000000001</v>
      </c>
      <c r="I419" s="21">
        <v>3.5218430000000001</v>
      </c>
    </row>
    <row r="420" spans="1:9" x14ac:dyDescent="0.3">
      <c r="A420">
        <v>2012</v>
      </c>
      <c r="B420" t="s">
        <v>257</v>
      </c>
      <c r="C420" s="21">
        <v>3.03</v>
      </c>
      <c r="D420" s="21">
        <v>2.6375760000000001</v>
      </c>
      <c r="E420" s="21">
        <v>3.1404040000000002</v>
      </c>
      <c r="F420" s="21">
        <v>3.0111110000000001</v>
      </c>
      <c r="G420" s="21">
        <v>2.8860269999999999</v>
      </c>
      <c r="H420" s="21">
        <v>3.0110269999999999</v>
      </c>
      <c r="I420" s="21">
        <v>3.5110269999999999</v>
      </c>
    </row>
    <row r="421" spans="1:9" x14ac:dyDescent="0.3">
      <c r="A421">
        <v>2012</v>
      </c>
      <c r="B421" t="s">
        <v>258</v>
      </c>
      <c r="C421" s="21" t="s">
        <v>30</v>
      </c>
      <c r="D421" s="21" t="s">
        <v>30</v>
      </c>
      <c r="E421" s="21" t="s">
        <v>30</v>
      </c>
      <c r="F421" s="21" t="s">
        <v>30</v>
      </c>
      <c r="G421" s="21" t="s">
        <v>30</v>
      </c>
      <c r="H421" s="21" t="s">
        <v>30</v>
      </c>
      <c r="I421" s="21" t="s">
        <v>30</v>
      </c>
    </row>
    <row r="422" spans="1:9" x14ac:dyDescent="0.3">
      <c r="A422">
        <v>2012</v>
      </c>
      <c r="B422" t="s">
        <v>259</v>
      </c>
      <c r="C422" s="21">
        <v>2.6530330000000002</v>
      </c>
      <c r="D422" s="21">
        <v>2.7272729999999998</v>
      </c>
      <c r="E422" s="21">
        <v>2.7162540000000002</v>
      </c>
      <c r="F422" s="21">
        <v>2.4940310000000001</v>
      </c>
      <c r="G422" s="21">
        <v>2.649181</v>
      </c>
      <c r="H422" s="21">
        <v>2.8480650000000001</v>
      </c>
      <c r="I422" s="21">
        <v>2.521458</v>
      </c>
    </row>
    <row r="423" spans="1:9" x14ac:dyDescent="0.3">
      <c r="A423">
        <v>2012</v>
      </c>
      <c r="B423" t="s">
        <v>260</v>
      </c>
      <c r="C423" s="21">
        <v>2.692196</v>
      </c>
      <c r="D423" s="21">
        <v>2.6666669999999999</v>
      </c>
      <c r="E423" s="21">
        <v>2.4525250000000001</v>
      </c>
      <c r="F423" s="21">
        <v>2.9070710000000002</v>
      </c>
      <c r="G423" s="21">
        <v>2.4914139999999998</v>
      </c>
      <c r="H423" s="21">
        <v>2.4914139999999998</v>
      </c>
      <c r="I423" s="21">
        <v>3.071596</v>
      </c>
    </row>
    <row r="424" spans="1:9" x14ac:dyDescent="0.3">
      <c r="A424">
        <v>2012</v>
      </c>
      <c r="B424" t="s">
        <v>261</v>
      </c>
      <c r="C424" s="21">
        <v>2.4467219999999998</v>
      </c>
      <c r="D424" s="21">
        <v>1.9677420000000001</v>
      </c>
      <c r="E424" s="21">
        <v>2.270559</v>
      </c>
      <c r="F424" s="21">
        <v>2.5967549999999999</v>
      </c>
      <c r="G424" s="21">
        <v>2.5201950000000002</v>
      </c>
      <c r="H424" s="21">
        <v>2.3474819999999998</v>
      </c>
      <c r="I424" s="21">
        <v>2.9244050000000001</v>
      </c>
    </row>
    <row r="425" spans="1:9" x14ac:dyDescent="0.3">
      <c r="A425">
        <v>2012</v>
      </c>
      <c r="B425" t="s">
        <v>262</v>
      </c>
      <c r="C425" s="21">
        <v>2.27</v>
      </c>
      <c r="D425" s="21">
        <v>2.1875</v>
      </c>
      <c r="E425" s="21">
        <v>1.875</v>
      </c>
      <c r="F425" s="21">
        <v>2.2736230000000002</v>
      </c>
      <c r="G425" s="21">
        <v>2.0570309999999998</v>
      </c>
      <c r="H425" s="21">
        <v>2.3903650000000001</v>
      </c>
      <c r="I425" s="21">
        <v>2.7638690000000001</v>
      </c>
    </row>
    <row r="426" spans="1:9" x14ac:dyDescent="0.3">
      <c r="A426">
        <v>2012</v>
      </c>
      <c r="B426" t="s">
        <v>263</v>
      </c>
      <c r="C426" s="21" t="s">
        <v>30</v>
      </c>
      <c r="D426" s="21" t="s">
        <v>30</v>
      </c>
      <c r="E426" s="21" t="s">
        <v>30</v>
      </c>
      <c r="F426" s="21" t="s">
        <v>30</v>
      </c>
      <c r="G426" s="21" t="s">
        <v>30</v>
      </c>
      <c r="H426" s="21" t="s">
        <v>30</v>
      </c>
      <c r="I426" s="21" t="s">
        <v>30</v>
      </c>
    </row>
    <row r="427" spans="1:9" x14ac:dyDescent="0.3">
      <c r="A427">
        <v>2012</v>
      </c>
      <c r="B427" t="s">
        <v>264</v>
      </c>
      <c r="C427" s="21">
        <v>2.491924</v>
      </c>
      <c r="D427" s="21">
        <v>2.4615390000000001</v>
      </c>
      <c r="E427" s="21">
        <v>2.3076919999999999</v>
      </c>
      <c r="F427" s="21">
        <v>2.7204139999999999</v>
      </c>
      <c r="G427" s="21">
        <v>2.5538370000000001</v>
      </c>
      <c r="H427" s="21">
        <v>2.0992920000000002</v>
      </c>
      <c r="I427" s="21">
        <v>2.7356549999999999</v>
      </c>
    </row>
    <row r="428" spans="1:9" x14ac:dyDescent="0.3">
      <c r="A428">
        <v>2012</v>
      </c>
      <c r="B428" t="s">
        <v>265</v>
      </c>
      <c r="C428" s="21" t="s">
        <v>30</v>
      </c>
      <c r="D428" s="21" t="s">
        <v>30</v>
      </c>
      <c r="E428" s="21" t="s">
        <v>30</v>
      </c>
      <c r="F428" s="21" t="s">
        <v>30</v>
      </c>
      <c r="G428" s="21" t="s">
        <v>30</v>
      </c>
      <c r="H428" s="21" t="s">
        <v>30</v>
      </c>
      <c r="I428" s="21" t="s">
        <v>30</v>
      </c>
    </row>
    <row r="429" spans="1:9" x14ac:dyDescent="0.3">
      <c r="A429">
        <v>2012</v>
      </c>
      <c r="B429" t="s">
        <v>266</v>
      </c>
      <c r="C429" s="21">
        <v>2.0791149999999998</v>
      </c>
      <c r="D429" s="21">
        <v>1.7272730000000001</v>
      </c>
      <c r="E429" s="21">
        <v>2.50101</v>
      </c>
      <c r="F429" s="21">
        <v>1.8545450000000001</v>
      </c>
      <c r="G429" s="21">
        <v>1.9845120000000001</v>
      </c>
      <c r="H429" s="21">
        <v>2.1360269999999999</v>
      </c>
      <c r="I429" s="21">
        <v>2.348754</v>
      </c>
    </row>
    <row r="430" spans="1:9" x14ac:dyDescent="0.3">
      <c r="A430">
        <v>2012</v>
      </c>
      <c r="B430" t="s">
        <v>268</v>
      </c>
      <c r="C430" s="21">
        <v>3.6713170000000002</v>
      </c>
      <c r="D430" s="21">
        <v>3.3466339999999999</v>
      </c>
      <c r="E430" s="21">
        <v>3.7896730000000001</v>
      </c>
      <c r="F430" s="21">
        <v>3.4997980000000002</v>
      </c>
      <c r="G430" s="21">
        <v>3.5625149999999999</v>
      </c>
      <c r="H430" s="21">
        <v>3.831807</v>
      </c>
      <c r="I430" s="21">
        <v>4.0330380000000003</v>
      </c>
    </row>
    <row r="431" spans="1:9" x14ac:dyDescent="0.3">
      <c r="A431">
        <v>2012</v>
      </c>
      <c r="B431" t="s">
        <v>270</v>
      </c>
      <c r="C431" s="21">
        <v>2.5791659999999998</v>
      </c>
      <c r="D431" s="21">
        <v>2.285714</v>
      </c>
      <c r="E431" s="21">
        <v>2.459184</v>
      </c>
      <c r="F431" s="21">
        <v>3.1258499999999998</v>
      </c>
      <c r="G431" s="21">
        <v>2.2925170000000001</v>
      </c>
      <c r="H431" s="21">
        <v>2.459184</v>
      </c>
      <c r="I431" s="21">
        <v>2.7653059999999998</v>
      </c>
    </row>
    <row r="432" spans="1:9" x14ac:dyDescent="0.3">
      <c r="A432">
        <v>2012</v>
      </c>
      <c r="B432" t="s">
        <v>271</v>
      </c>
      <c r="C432" s="21">
        <v>3.168596</v>
      </c>
      <c r="D432" s="21">
        <v>3.125</v>
      </c>
      <c r="E432" s="21">
        <v>2.875</v>
      </c>
      <c r="F432" s="21">
        <v>2.875</v>
      </c>
      <c r="G432" s="21">
        <v>3.125</v>
      </c>
      <c r="H432" s="21">
        <v>3.25</v>
      </c>
      <c r="I432" s="21">
        <v>3.75</v>
      </c>
    </row>
    <row r="433" spans="1:9" x14ac:dyDescent="0.3">
      <c r="A433">
        <v>2012</v>
      </c>
      <c r="B433" t="s">
        <v>272</v>
      </c>
      <c r="C433" s="21" t="s">
        <v>30</v>
      </c>
      <c r="D433" s="21" t="s">
        <v>30</v>
      </c>
      <c r="E433" s="21" t="s">
        <v>30</v>
      </c>
      <c r="F433" s="21" t="s">
        <v>30</v>
      </c>
      <c r="G433" s="21" t="s">
        <v>30</v>
      </c>
      <c r="H433" s="21" t="s">
        <v>30</v>
      </c>
      <c r="I433" s="21" t="s">
        <v>30</v>
      </c>
    </row>
    <row r="434" spans="1:9" x14ac:dyDescent="0.3">
      <c r="A434">
        <v>2012</v>
      </c>
      <c r="B434" t="s">
        <v>273</v>
      </c>
      <c r="C434" s="21">
        <v>2.6536810000000002</v>
      </c>
      <c r="D434" s="21">
        <v>2.167414</v>
      </c>
      <c r="E434" s="21">
        <v>2.405322</v>
      </c>
      <c r="F434" s="21">
        <v>2.9133520000000002</v>
      </c>
      <c r="G434" s="21">
        <v>2.635294</v>
      </c>
      <c r="H434" s="21">
        <v>2.7704949999999999</v>
      </c>
      <c r="I434" s="21">
        <v>2.9686270000000001</v>
      </c>
    </row>
    <row r="435" spans="1:9" x14ac:dyDescent="0.3">
      <c r="A435">
        <v>2012</v>
      </c>
      <c r="B435" t="s">
        <v>274</v>
      </c>
      <c r="C435" s="21">
        <v>2.4626739999999998</v>
      </c>
      <c r="D435" s="21">
        <v>2.3146520000000002</v>
      </c>
      <c r="E435" s="21">
        <v>2.2000000000000002</v>
      </c>
      <c r="F435" s="21">
        <v>2.6697799999999998</v>
      </c>
      <c r="G435" s="21">
        <v>2.268132</v>
      </c>
      <c r="H435" s="21">
        <v>2.498901</v>
      </c>
      <c r="I435" s="21">
        <v>3.268132</v>
      </c>
    </row>
    <row r="436" spans="1:9" x14ac:dyDescent="0.3">
      <c r="A436">
        <v>2012</v>
      </c>
      <c r="B436" t="s">
        <v>275</v>
      </c>
      <c r="C436" s="21" t="s">
        <v>30</v>
      </c>
      <c r="D436" s="21" t="s">
        <v>30</v>
      </c>
      <c r="E436" s="21" t="s">
        <v>30</v>
      </c>
      <c r="F436" s="21" t="s">
        <v>30</v>
      </c>
      <c r="G436" s="21" t="s">
        <v>30</v>
      </c>
      <c r="H436" s="21" t="s">
        <v>30</v>
      </c>
      <c r="I436" s="21" t="s">
        <v>30</v>
      </c>
    </row>
    <row r="437" spans="1:9" x14ac:dyDescent="0.3">
      <c r="A437">
        <v>2014</v>
      </c>
      <c r="B437" t="s">
        <v>224</v>
      </c>
      <c r="C437" s="21">
        <v>2.649451</v>
      </c>
      <c r="D437" s="21">
        <v>2.714286</v>
      </c>
      <c r="E437" s="21">
        <v>2.540816</v>
      </c>
      <c r="F437" s="21">
        <v>2.540816</v>
      </c>
      <c r="G437" s="21">
        <v>2.540816</v>
      </c>
      <c r="H437" s="21">
        <v>2.540816</v>
      </c>
      <c r="I437" s="21">
        <v>3.040816</v>
      </c>
    </row>
    <row r="438" spans="1:9" x14ac:dyDescent="0.3">
      <c r="A438">
        <v>2014</v>
      </c>
      <c r="B438" t="s">
        <v>225</v>
      </c>
      <c r="C438" s="21">
        <v>2.54298</v>
      </c>
      <c r="D438" s="21">
        <v>2.3684210000000001</v>
      </c>
      <c r="E438" s="21">
        <v>2.1052629999999999</v>
      </c>
      <c r="F438" s="21">
        <v>2.7894739999999998</v>
      </c>
      <c r="G438" s="21">
        <v>2.3111730000000001</v>
      </c>
      <c r="H438" s="21">
        <v>2.5889500000000001</v>
      </c>
      <c r="I438" s="21">
        <v>3.0239509999999998</v>
      </c>
    </row>
    <row r="439" spans="1:9" x14ac:dyDescent="0.3">
      <c r="A439">
        <v>2014</v>
      </c>
      <c r="B439" t="s">
        <v>226</v>
      </c>
      <c r="C439" s="21">
        <v>2.5608219999999999</v>
      </c>
      <c r="D439" s="21">
        <v>2.643939</v>
      </c>
      <c r="E439" s="21">
        <v>2.351515</v>
      </c>
      <c r="F439" s="21">
        <v>2.6893940000000001</v>
      </c>
      <c r="G439" s="21">
        <v>2.351515</v>
      </c>
      <c r="H439" s="21">
        <v>2.4515150000000001</v>
      </c>
      <c r="I439" s="21">
        <v>2.851515</v>
      </c>
    </row>
    <row r="440" spans="1:9" x14ac:dyDescent="0.3">
      <c r="A440">
        <v>2014</v>
      </c>
      <c r="B440" t="s">
        <v>227</v>
      </c>
      <c r="C440" s="21">
        <v>2.492775</v>
      </c>
      <c r="D440" s="21">
        <v>2.3846150000000002</v>
      </c>
      <c r="E440" s="21">
        <v>2.233136</v>
      </c>
      <c r="F440" s="21">
        <v>2.4177520000000001</v>
      </c>
      <c r="G440" s="21">
        <v>2.5771920000000001</v>
      </c>
      <c r="H440" s="21">
        <v>2.3953739999999999</v>
      </c>
      <c r="I440" s="21">
        <v>2.9408280000000002</v>
      </c>
    </row>
    <row r="441" spans="1:9" x14ac:dyDescent="0.3">
      <c r="A441">
        <v>2014</v>
      </c>
      <c r="B441" t="s">
        <v>228</v>
      </c>
      <c r="C441" s="21">
        <v>2.6383000000000001</v>
      </c>
      <c r="D441" s="21">
        <v>2.5</v>
      </c>
      <c r="E441" s="21">
        <v>2.348214</v>
      </c>
      <c r="F441" s="21">
        <v>2.6339290000000002</v>
      </c>
      <c r="G441" s="21">
        <v>2.6339290000000002</v>
      </c>
      <c r="H441" s="21">
        <v>2.4910709999999998</v>
      </c>
      <c r="I441" s="21">
        <v>3.2053569999999998</v>
      </c>
    </row>
    <row r="442" spans="1:9" x14ac:dyDescent="0.3">
      <c r="A442">
        <v>2014</v>
      </c>
      <c r="B442" t="s">
        <v>229</v>
      </c>
      <c r="C442" s="21">
        <v>2.5657350000000001</v>
      </c>
      <c r="D442" s="21">
        <v>2.6</v>
      </c>
      <c r="E442" s="21">
        <v>2.4</v>
      </c>
      <c r="F442" s="21">
        <v>2.6</v>
      </c>
      <c r="G442" s="21">
        <v>2.5099999999999998</v>
      </c>
      <c r="H442" s="21">
        <v>2.5099999999999998</v>
      </c>
      <c r="I442" s="21">
        <v>2.76</v>
      </c>
    </row>
    <row r="443" spans="1:9" x14ac:dyDescent="0.3">
      <c r="A443">
        <v>2014</v>
      </c>
      <c r="B443" t="s">
        <v>230</v>
      </c>
      <c r="C443" s="21" t="s">
        <v>30</v>
      </c>
    </row>
    <row r="444" spans="1:9" x14ac:dyDescent="0.3">
      <c r="A444">
        <v>2014</v>
      </c>
      <c r="B444" t="s">
        <v>231</v>
      </c>
      <c r="C444" s="21">
        <v>2.2966160000000002</v>
      </c>
      <c r="D444" s="21">
        <v>1.857143</v>
      </c>
      <c r="E444" s="21">
        <v>1.853742</v>
      </c>
      <c r="F444" s="21">
        <v>2.195748</v>
      </c>
      <c r="G444" s="21">
        <v>2.5204080000000002</v>
      </c>
      <c r="H444" s="21">
        <v>2.5204080000000002</v>
      </c>
      <c r="I444" s="21">
        <v>2.7957480000000001</v>
      </c>
    </row>
    <row r="445" spans="1:9" x14ac:dyDescent="0.3">
      <c r="A445">
        <v>2014</v>
      </c>
      <c r="B445" t="s">
        <v>232</v>
      </c>
      <c r="C445" s="21">
        <v>2.5732430000000002</v>
      </c>
      <c r="D445" s="21">
        <v>2.4702380000000002</v>
      </c>
      <c r="E445" s="21">
        <v>2.4976189999999998</v>
      </c>
      <c r="F445" s="21">
        <v>2.160714</v>
      </c>
      <c r="G445" s="21">
        <v>2.3079360000000002</v>
      </c>
      <c r="H445" s="21">
        <v>2.3079360000000002</v>
      </c>
      <c r="I445" s="21">
        <v>2.4746030000000001</v>
      </c>
    </row>
    <row r="446" spans="1:9" x14ac:dyDescent="0.3">
      <c r="A446">
        <v>2014</v>
      </c>
      <c r="B446" t="s">
        <v>233</v>
      </c>
      <c r="C446" s="21">
        <v>2.5296799999999999</v>
      </c>
      <c r="D446" s="21">
        <v>2.4629629999999998</v>
      </c>
      <c r="E446" s="21">
        <v>2.3333330000000001</v>
      </c>
      <c r="F446" s="21">
        <v>2.3333330000000001</v>
      </c>
      <c r="G446" s="21">
        <v>2.3379629999999998</v>
      </c>
      <c r="H446" s="21">
        <v>2.7129629999999998</v>
      </c>
      <c r="I446" s="21">
        <v>3.0231479999999999</v>
      </c>
    </row>
    <row r="447" spans="1:9" x14ac:dyDescent="0.3">
      <c r="A447">
        <v>2014</v>
      </c>
      <c r="B447" t="s">
        <v>234</v>
      </c>
      <c r="C447" s="21">
        <v>2.402136</v>
      </c>
      <c r="D447" s="21">
        <v>2.5790850000000001</v>
      </c>
      <c r="E447" s="21">
        <v>2.2999999999999998</v>
      </c>
      <c r="F447" s="21">
        <v>2.5111110000000001</v>
      </c>
      <c r="G447" s="21">
        <v>2.260294</v>
      </c>
      <c r="H447" s="21">
        <v>2.371569</v>
      </c>
      <c r="I447" s="21">
        <v>2.371569</v>
      </c>
    </row>
    <row r="448" spans="1:9" x14ac:dyDescent="0.3">
      <c r="A448">
        <v>2014</v>
      </c>
      <c r="B448" t="s">
        <v>235</v>
      </c>
      <c r="C448" s="21">
        <v>2.0771489999999999</v>
      </c>
      <c r="D448" s="21">
        <v>1.7774300000000001</v>
      </c>
      <c r="E448" s="21">
        <v>1.834573</v>
      </c>
      <c r="F448" s="21">
        <v>1.7049510000000001</v>
      </c>
      <c r="G448" s="21">
        <v>1.837745</v>
      </c>
      <c r="H448" s="21">
        <v>2.1044119999999999</v>
      </c>
      <c r="I448" s="21">
        <v>2.0377450000000001</v>
      </c>
    </row>
    <row r="449" spans="1:9" x14ac:dyDescent="0.3">
      <c r="A449">
        <v>2014</v>
      </c>
      <c r="B449" t="s">
        <v>239</v>
      </c>
      <c r="C449" s="21">
        <v>2.9659110000000002</v>
      </c>
      <c r="D449" s="21">
        <v>2.8524129999999999</v>
      </c>
      <c r="E449" s="21">
        <v>2.8612700000000002</v>
      </c>
      <c r="F449" s="21">
        <v>2.8666670000000001</v>
      </c>
      <c r="G449" s="21">
        <v>2.9909729999999999</v>
      </c>
      <c r="H449" s="21">
        <v>3.2321029999999999</v>
      </c>
      <c r="I449" s="21">
        <v>2.9921030000000002</v>
      </c>
    </row>
    <row r="450" spans="1:9" x14ac:dyDescent="0.3">
      <c r="A450">
        <v>2014</v>
      </c>
      <c r="B450" t="s">
        <v>241</v>
      </c>
      <c r="C450" s="21">
        <v>2.0847549999999999</v>
      </c>
      <c r="D450" s="21">
        <v>1.898889</v>
      </c>
      <c r="E450" s="21">
        <v>1.6766669999999999</v>
      </c>
      <c r="F450" s="21">
        <v>1.9</v>
      </c>
      <c r="G450" s="21">
        <v>2.2322220000000002</v>
      </c>
      <c r="H450" s="21">
        <v>2.0099999999999998</v>
      </c>
      <c r="I450" s="21">
        <v>2.7877779999999999</v>
      </c>
    </row>
    <row r="451" spans="1:9" x14ac:dyDescent="0.3">
      <c r="A451">
        <v>2014</v>
      </c>
      <c r="B451" t="s">
        <v>429</v>
      </c>
      <c r="C451" s="21">
        <v>2.5936249999999998</v>
      </c>
      <c r="D451" s="21">
        <v>2.420833</v>
      </c>
      <c r="E451" s="21">
        <v>2.1666669999999999</v>
      </c>
      <c r="F451" s="21">
        <v>2.5</v>
      </c>
      <c r="G451" s="21">
        <v>2.6208330000000002</v>
      </c>
      <c r="H451" s="21">
        <v>2.6666669999999999</v>
      </c>
      <c r="I451" s="21">
        <v>3.1666669999999999</v>
      </c>
    </row>
    <row r="452" spans="1:9" x14ac:dyDescent="0.3">
      <c r="A452">
        <v>2014</v>
      </c>
      <c r="B452" t="s">
        <v>242</v>
      </c>
      <c r="C452" s="21">
        <v>2.2028989999999999</v>
      </c>
      <c r="D452" s="21">
        <v>2</v>
      </c>
      <c r="E452" s="21">
        <v>2.0833330000000001</v>
      </c>
      <c r="F452" s="21">
        <v>2.5833330000000001</v>
      </c>
      <c r="G452" s="21">
        <v>2.25</v>
      </c>
      <c r="H452" s="21">
        <v>1.9166669999999999</v>
      </c>
      <c r="I452" s="21">
        <v>2.3088380000000002</v>
      </c>
    </row>
    <row r="453" spans="1:9" x14ac:dyDescent="0.3">
      <c r="A453">
        <v>2014</v>
      </c>
      <c r="B453" t="s">
        <v>243</v>
      </c>
      <c r="C453" s="21">
        <v>2.2490809999999999</v>
      </c>
      <c r="D453" s="21">
        <v>2.0580250000000002</v>
      </c>
      <c r="E453" s="21">
        <v>2</v>
      </c>
      <c r="F453" s="21">
        <v>2.6666669999999999</v>
      </c>
      <c r="G453" s="21">
        <v>2.2222219999999999</v>
      </c>
      <c r="H453" s="21">
        <v>2</v>
      </c>
      <c r="I453" s="21">
        <v>2.4580250000000001</v>
      </c>
    </row>
    <row r="454" spans="1:9" x14ac:dyDescent="0.3">
      <c r="A454">
        <v>2014</v>
      </c>
      <c r="B454" t="s">
        <v>250</v>
      </c>
      <c r="C454" s="21">
        <v>2.6269339999999999</v>
      </c>
      <c r="D454" s="21">
        <v>2.216488</v>
      </c>
      <c r="E454" s="21">
        <v>2.669054</v>
      </c>
      <c r="F454" s="21">
        <v>2.7272729999999998</v>
      </c>
      <c r="G454" s="21">
        <v>2.3718319999999999</v>
      </c>
      <c r="H454" s="21">
        <v>2.903635</v>
      </c>
      <c r="I454" s="21">
        <v>2.8600469999999998</v>
      </c>
    </row>
    <row r="455" spans="1:9" x14ac:dyDescent="0.3">
      <c r="A455">
        <v>2014</v>
      </c>
      <c r="B455" t="s">
        <v>244</v>
      </c>
      <c r="C455" s="21">
        <v>2.464191</v>
      </c>
      <c r="D455" s="21">
        <v>2.3404470000000002</v>
      </c>
      <c r="E455" s="21">
        <v>2.097318</v>
      </c>
      <c r="F455" s="21">
        <v>2.4705879999999998</v>
      </c>
      <c r="G455" s="21">
        <v>2.347318</v>
      </c>
      <c r="H455" s="21">
        <v>2.409818</v>
      </c>
      <c r="I455" s="21">
        <v>3.097318</v>
      </c>
    </row>
    <row r="456" spans="1:9" x14ac:dyDescent="0.3">
      <c r="A456">
        <v>2014</v>
      </c>
      <c r="B456" t="s">
        <v>245</v>
      </c>
      <c r="C456" s="21">
        <v>2.4264640000000002</v>
      </c>
      <c r="D456" s="21">
        <v>2.4285709999999998</v>
      </c>
      <c r="E456" s="21">
        <v>2.285714</v>
      </c>
      <c r="F456" s="21">
        <v>2.285714</v>
      </c>
      <c r="G456" s="21">
        <v>2.5714290000000002</v>
      </c>
      <c r="H456" s="21">
        <v>2.285714</v>
      </c>
      <c r="I456" s="21">
        <v>2.714286</v>
      </c>
    </row>
    <row r="457" spans="1:9" x14ac:dyDescent="0.3">
      <c r="A457">
        <v>2014</v>
      </c>
      <c r="B457" t="s">
        <v>246</v>
      </c>
      <c r="C457" s="21">
        <v>2.8120790000000002</v>
      </c>
      <c r="D457" s="21">
        <v>1.9576389999999999</v>
      </c>
      <c r="E457" s="21">
        <v>2.4027780000000001</v>
      </c>
      <c r="F457" s="21">
        <v>3.1527780000000001</v>
      </c>
      <c r="G457" s="21">
        <v>2.6527780000000001</v>
      </c>
      <c r="H457" s="21">
        <v>3.0277780000000001</v>
      </c>
      <c r="I457" s="21">
        <v>3.5798610000000002</v>
      </c>
    </row>
    <row r="458" spans="1:9" x14ac:dyDescent="0.3">
      <c r="A458">
        <v>2014</v>
      </c>
      <c r="B458" t="s">
        <v>247</v>
      </c>
      <c r="C458" s="21">
        <v>2.372849</v>
      </c>
      <c r="D458" s="21">
        <v>2.2222219999999999</v>
      </c>
      <c r="E458" s="21">
        <v>2.3503090000000002</v>
      </c>
      <c r="F458" s="21">
        <v>2.4753090000000002</v>
      </c>
      <c r="G458" s="21">
        <v>2.2253090000000002</v>
      </c>
      <c r="H458" s="21">
        <v>2.3503090000000002</v>
      </c>
      <c r="I458" s="21">
        <v>2.6003090000000002</v>
      </c>
    </row>
    <row r="459" spans="1:9" x14ac:dyDescent="0.3">
      <c r="A459">
        <v>2014</v>
      </c>
      <c r="B459" t="s">
        <v>251</v>
      </c>
      <c r="C459" s="21">
        <v>2.62</v>
      </c>
      <c r="D459" s="21">
        <v>2.5714290000000002</v>
      </c>
      <c r="E459" s="21">
        <v>2.5714290000000002</v>
      </c>
      <c r="F459" s="21">
        <v>2.5714290000000002</v>
      </c>
      <c r="G459" s="21">
        <v>2.8571430000000002</v>
      </c>
      <c r="H459" s="21">
        <v>2.5714290000000002</v>
      </c>
      <c r="I459" s="21">
        <v>2.5714290000000002</v>
      </c>
    </row>
    <row r="460" spans="1:9" x14ac:dyDescent="0.3">
      <c r="A460">
        <v>2014</v>
      </c>
      <c r="B460" t="s">
        <v>248</v>
      </c>
      <c r="C460" s="21">
        <v>2.4969790000000001</v>
      </c>
      <c r="D460" s="21">
        <v>2.4117649999999999</v>
      </c>
      <c r="E460" s="21">
        <v>2.2941180000000001</v>
      </c>
      <c r="F460" s="21">
        <v>2.2941180000000001</v>
      </c>
      <c r="G460" s="21">
        <v>2.2941180000000001</v>
      </c>
      <c r="H460" s="21">
        <v>2.8544550000000002</v>
      </c>
      <c r="I460" s="21">
        <v>2.8544550000000002</v>
      </c>
    </row>
    <row r="461" spans="1:9" x14ac:dyDescent="0.3">
      <c r="A461">
        <v>2014</v>
      </c>
      <c r="B461" t="s">
        <v>252</v>
      </c>
      <c r="C461" s="21">
        <v>2.382349</v>
      </c>
      <c r="D461" s="21">
        <v>2.0568179999999998</v>
      </c>
      <c r="E461" s="21">
        <v>2.1477270000000002</v>
      </c>
      <c r="F461" s="21">
        <v>2.381313</v>
      </c>
      <c r="G461" s="21">
        <v>2.329545</v>
      </c>
      <c r="H461" s="21">
        <v>2.2904040000000001</v>
      </c>
      <c r="I461" s="21">
        <v>3.0744950000000002</v>
      </c>
    </row>
    <row r="462" spans="1:9" x14ac:dyDescent="0.3">
      <c r="A462">
        <v>2014</v>
      </c>
      <c r="B462" t="s">
        <v>253</v>
      </c>
      <c r="C462" s="21">
        <v>2.8130289999999998</v>
      </c>
      <c r="D462" s="21">
        <v>2.785714</v>
      </c>
      <c r="E462" s="21">
        <v>3.042141</v>
      </c>
      <c r="F462" s="21">
        <v>2.6254740000000001</v>
      </c>
      <c r="G462" s="21">
        <v>2.8614600000000001</v>
      </c>
      <c r="H462" s="21">
        <v>2.6306910000000001</v>
      </c>
      <c r="I462" s="21">
        <v>2.9891549999999998</v>
      </c>
    </row>
    <row r="463" spans="1:9" x14ac:dyDescent="0.3">
      <c r="A463">
        <v>2014</v>
      </c>
      <c r="B463" t="s">
        <v>254</v>
      </c>
      <c r="C463" s="21">
        <v>2.5030730000000001</v>
      </c>
      <c r="D463" s="21">
        <v>2.0833330000000001</v>
      </c>
      <c r="E463" s="21">
        <v>2.2027779999999999</v>
      </c>
      <c r="F463" s="21">
        <v>2.802778</v>
      </c>
      <c r="G463" s="21">
        <v>2.2027779999999999</v>
      </c>
      <c r="H463" s="21">
        <v>2.7027779999999999</v>
      </c>
      <c r="I463" s="21">
        <v>2.9027780000000001</v>
      </c>
    </row>
    <row r="464" spans="1:9" x14ac:dyDescent="0.3">
      <c r="A464">
        <v>2014</v>
      </c>
      <c r="B464" t="s">
        <v>255</v>
      </c>
      <c r="C464" s="21">
        <v>2.2289089999999998</v>
      </c>
      <c r="D464" s="21">
        <v>1.925</v>
      </c>
      <c r="E464" s="21">
        <v>2.4</v>
      </c>
      <c r="F464" s="21">
        <v>2.0666669999999998</v>
      </c>
      <c r="G464" s="21">
        <v>2.0583330000000002</v>
      </c>
      <c r="H464" s="21">
        <v>2.2250000000000001</v>
      </c>
      <c r="I464" s="21">
        <v>2.75</v>
      </c>
    </row>
    <row r="465" spans="1:9" x14ac:dyDescent="0.3">
      <c r="A465">
        <v>2014</v>
      </c>
      <c r="B465" t="s">
        <v>256</v>
      </c>
      <c r="C465" s="21">
        <v>2.5149189999999999</v>
      </c>
      <c r="D465" s="21">
        <v>2.25</v>
      </c>
      <c r="E465" s="21">
        <v>2.5</v>
      </c>
      <c r="F465" s="21">
        <v>2.625</v>
      </c>
      <c r="G465" s="21">
        <v>2.4832589999999999</v>
      </c>
      <c r="H465" s="21">
        <v>2.3404020000000001</v>
      </c>
      <c r="I465" s="21">
        <v>2.875</v>
      </c>
    </row>
    <row r="466" spans="1:9" x14ac:dyDescent="0.3">
      <c r="A466">
        <v>2014</v>
      </c>
      <c r="B466" t="s">
        <v>257</v>
      </c>
      <c r="C466" s="21" t="s">
        <v>30</v>
      </c>
      <c r="D466" s="21" t="s">
        <v>30</v>
      </c>
      <c r="E466" s="21" t="s">
        <v>30</v>
      </c>
      <c r="F466" s="21" t="s">
        <v>30</v>
      </c>
      <c r="G466" s="21" t="s">
        <v>30</v>
      </c>
      <c r="H466" s="21" t="s">
        <v>30</v>
      </c>
      <c r="I466" s="21" t="s">
        <v>30</v>
      </c>
    </row>
    <row r="467" spans="1:9" x14ac:dyDescent="0.3">
      <c r="A467">
        <v>2014</v>
      </c>
      <c r="B467" t="s">
        <v>258</v>
      </c>
      <c r="C467" s="21">
        <v>2.6841050000000002</v>
      </c>
      <c r="D467" s="21">
        <v>2.261218</v>
      </c>
      <c r="E467" s="21">
        <v>2.1538460000000001</v>
      </c>
      <c r="F467" s="21">
        <v>2.0769229999999999</v>
      </c>
      <c r="G467" s="21">
        <v>2.1021269999999999</v>
      </c>
      <c r="H467" s="21">
        <v>2.0769229999999999</v>
      </c>
      <c r="I467" s="21">
        <v>2.7371799999999999</v>
      </c>
    </row>
    <row r="468" spans="1:9" x14ac:dyDescent="0.3">
      <c r="A468">
        <v>2014</v>
      </c>
      <c r="B468" t="s">
        <v>259</v>
      </c>
      <c r="C468" s="21">
        <v>2.657883</v>
      </c>
      <c r="D468" s="21">
        <v>2.2727270000000002</v>
      </c>
      <c r="E468" s="21">
        <v>2.5707930000000001</v>
      </c>
      <c r="F468" s="21">
        <v>2.6957930000000001</v>
      </c>
      <c r="G468" s="21">
        <v>2.6877870000000001</v>
      </c>
      <c r="H468" s="21">
        <v>2.5594290000000002</v>
      </c>
      <c r="I468" s="21">
        <v>3.1466419999999999</v>
      </c>
    </row>
    <row r="469" spans="1:9" x14ac:dyDescent="0.3">
      <c r="A469">
        <v>2014</v>
      </c>
      <c r="B469" t="s">
        <v>260</v>
      </c>
      <c r="C469" s="21">
        <v>2.3933990000000001</v>
      </c>
      <c r="D469" s="21">
        <v>2.4855429999999998</v>
      </c>
      <c r="E469" s="21">
        <v>2.079882</v>
      </c>
      <c r="F469" s="21">
        <v>2.3846150000000002</v>
      </c>
      <c r="G469" s="21">
        <v>2.2768739999999998</v>
      </c>
      <c r="H469" s="21">
        <v>2.3602069999999999</v>
      </c>
      <c r="I469" s="21">
        <v>2.7582710000000001</v>
      </c>
    </row>
    <row r="470" spans="1:9" x14ac:dyDescent="0.3">
      <c r="A470">
        <v>2014</v>
      </c>
      <c r="B470" t="s">
        <v>261</v>
      </c>
      <c r="C470" s="21">
        <v>2.8087780000000002</v>
      </c>
      <c r="D470" s="21">
        <v>2.3486289999999999</v>
      </c>
      <c r="E470" s="21">
        <v>2.5593279999999998</v>
      </c>
      <c r="F470" s="21">
        <v>2.627793</v>
      </c>
      <c r="G470" s="21">
        <v>2.7024759999999999</v>
      </c>
      <c r="H470" s="21">
        <v>3.156793</v>
      </c>
      <c r="I470" s="21">
        <v>3.464486</v>
      </c>
    </row>
    <row r="471" spans="1:9" x14ac:dyDescent="0.3">
      <c r="A471">
        <v>2014</v>
      </c>
      <c r="B471" t="s">
        <v>262</v>
      </c>
      <c r="C471" s="21">
        <v>2.7591160000000001</v>
      </c>
      <c r="D471" s="21">
        <v>2.5</v>
      </c>
      <c r="E471" s="21">
        <v>2.3219699999999999</v>
      </c>
      <c r="F471" s="21">
        <v>2.7765149999999998</v>
      </c>
      <c r="G471" s="21">
        <v>2.6393939999999998</v>
      </c>
      <c r="H471" s="21">
        <v>2.9393940000000001</v>
      </c>
      <c r="I471" s="21">
        <v>3.339394</v>
      </c>
    </row>
    <row r="472" spans="1:9" x14ac:dyDescent="0.3">
      <c r="A472">
        <v>2014</v>
      </c>
      <c r="B472" t="s">
        <v>263</v>
      </c>
      <c r="C472" s="21" t="s">
        <v>30</v>
      </c>
      <c r="D472" s="21" t="s">
        <v>30</v>
      </c>
      <c r="E472" s="21" t="s">
        <v>30</v>
      </c>
      <c r="F472" s="21" t="s">
        <v>30</v>
      </c>
      <c r="G472" s="21" t="s">
        <v>30</v>
      </c>
      <c r="H472" s="21" t="s">
        <v>30</v>
      </c>
      <c r="I472" s="21" t="s">
        <v>30</v>
      </c>
    </row>
    <row r="473" spans="1:9" x14ac:dyDescent="0.3">
      <c r="A473">
        <v>2014</v>
      </c>
      <c r="B473" t="s">
        <v>264</v>
      </c>
      <c r="C473" s="21">
        <v>2.6221700000000001</v>
      </c>
      <c r="D473" s="21">
        <v>2.6111110000000002</v>
      </c>
      <c r="E473" s="21">
        <v>2.2999999999999998</v>
      </c>
      <c r="F473" s="21">
        <v>3.0249999999999999</v>
      </c>
      <c r="G473" s="21">
        <v>2.5249999999999999</v>
      </c>
      <c r="H473" s="21">
        <v>2.65</v>
      </c>
      <c r="I473" s="21">
        <v>2.5249999999999999</v>
      </c>
    </row>
    <row r="474" spans="1:9" x14ac:dyDescent="0.3">
      <c r="A474">
        <v>2014</v>
      </c>
      <c r="B474" t="s">
        <v>265</v>
      </c>
      <c r="C474" s="21" t="s">
        <v>30</v>
      </c>
    </row>
    <row r="475" spans="1:9" x14ac:dyDescent="0.3">
      <c r="A475">
        <v>2014</v>
      </c>
      <c r="B475" t="s">
        <v>266</v>
      </c>
      <c r="C475" s="21" t="s">
        <v>30</v>
      </c>
      <c r="D475" s="21" t="s">
        <v>30</v>
      </c>
      <c r="E475" s="21" t="s">
        <v>30</v>
      </c>
      <c r="F475" s="21" t="s">
        <v>30</v>
      </c>
      <c r="G475" s="21" t="s">
        <v>30</v>
      </c>
      <c r="H475" s="21" t="s">
        <v>30</v>
      </c>
      <c r="I475" s="21" t="s">
        <v>30</v>
      </c>
    </row>
    <row r="476" spans="1:9" x14ac:dyDescent="0.3">
      <c r="A476">
        <v>2014</v>
      </c>
      <c r="B476" t="s">
        <v>268</v>
      </c>
      <c r="C476" s="21">
        <v>3.431244</v>
      </c>
      <c r="D476" s="21">
        <v>3.1078109999999999</v>
      </c>
      <c r="E476" s="21">
        <v>3.2</v>
      </c>
      <c r="F476" s="21">
        <v>3.45</v>
      </c>
      <c r="G476" s="21">
        <v>3.617883</v>
      </c>
      <c r="H476" s="21">
        <v>3.3020930000000002</v>
      </c>
      <c r="I476" s="21">
        <v>3.8810410000000002</v>
      </c>
    </row>
    <row r="477" spans="1:9" x14ac:dyDescent="0.3">
      <c r="A477">
        <v>2014</v>
      </c>
      <c r="B477" t="s">
        <v>270</v>
      </c>
      <c r="C477" s="21">
        <v>2.31846</v>
      </c>
      <c r="D477" s="21">
        <v>2.0909089999999999</v>
      </c>
      <c r="E477" s="21">
        <v>2.0729340000000001</v>
      </c>
      <c r="F477" s="21">
        <v>2.472934</v>
      </c>
      <c r="G477" s="21">
        <v>2.139669</v>
      </c>
      <c r="H477" s="21">
        <v>2.4888659999999998</v>
      </c>
      <c r="I477" s="21">
        <v>2.599977</v>
      </c>
    </row>
    <row r="478" spans="1:9" x14ac:dyDescent="0.3">
      <c r="A478">
        <v>2014</v>
      </c>
      <c r="B478" t="s">
        <v>271</v>
      </c>
      <c r="C478" s="21">
        <v>2.550996</v>
      </c>
      <c r="D478" s="21">
        <v>2.015987</v>
      </c>
      <c r="E478" s="21">
        <v>2.2990819999999998</v>
      </c>
      <c r="F478" s="21">
        <v>2.9090910000000001</v>
      </c>
      <c r="G478" s="21">
        <v>2.4220160000000002</v>
      </c>
      <c r="H478" s="21">
        <v>2.4220160000000002</v>
      </c>
      <c r="I478" s="21">
        <v>3.1590449999999999</v>
      </c>
    </row>
    <row r="479" spans="1:9" x14ac:dyDescent="0.3">
      <c r="A479">
        <v>2014</v>
      </c>
      <c r="B479" t="s">
        <v>272</v>
      </c>
      <c r="C479" s="21" t="s">
        <v>30</v>
      </c>
      <c r="D479" s="21" t="s">
        <v>30</v>
      </c>
      <c r="E479" s="21" t="s">
        <v>30</v>
      </c>
      <c r="F479" s="21" t="s">
        <v>30</v>
      </c>
      <c r="G479" s="21" t="s">
        <v>30</v>
      </c>
      <c r="H479" s="21" t="s">
        <v>30</v>
      </c>
      <c r="I479" s="21" t="s">
        <v>30</v>
      </c>
    </row>
    <row r="480" spans="1:9" x14ac:dyDescent="0.3">
      <c r="A480">
        <v>2014</v>
      </c>
      <c r="B480" t="s">
        <v>273</v>
      </c>
      <c r="C480" s="21">
        <v>2.3308339999999999</v>
      </c>
      <c r="D480" s="21">
        <v>2.015987</v>
      </c>
      <c r="E480" s="21">
        <v>2.2990819999999998</v>
      </c>
      <c r="F480" s="21">
        <v>2.9090910000000001</v>
      </c>
      <c r="G480" s="21">
        <v>2.4220160000000002</v>
      </c>
      <c r="H480" s="21">
        <v>2.4220160000000002</v>
      </c>
      <c r="I480" s="21">
        <v>3.1590449999999999</v>
      </c>
    </row>
    <row r="481" spans="1:9" x14ac:dyDescent="0.3">
      <c r="A481">
        <v>2014</v>
      </c>
      <c r="B481" t="s">
        <v>274</v>
      </c>
      <c r="C481" s="21">
        <v>2.4298129999999998</v>
      </c>
      <c r="D481" s="21">
        <v>2.539209</v>
      </c>
      <c r="E481" s="21">
        <v>2.3106059999999999</v>
      </c>
      <c r="F481" s="21">
        <v>2.1287880000000001</v>
      </c>
      <c r="G481" s="21">
        <v>2.4679929999999999</v>
      </c>
      <c r="H481" s="21">
        <v>2.4679929999999999</v>
      </c>
      <c r="I481" s="21">
        <v>2.9126259999999999</v>
      </c>
    </row>
    <row r="482" spans="1:9" x14ac:dyDescent="0.3">
      <c r="A482">
        <v>2014</v>
      </c>
      <c r="B482" t="s">
        <v>275</v>
      </c>
      <c r="C482" s="21">
        <v>2.33928</v>
      </c>
      <c r="D482" s="21">
        <v>1.888889</v>
      </c>
      <c r="E482" s="21">
        <v>2.2484570000000001</v>
      </c>
      <c r="F482" s="21">
        <v>2.2484570000000001</v>
      </c>
      <c r="G482" s="21">
        <v>2.4984570000000001</v>
      </c>
      <c r="H482" s="21">
        <v>2.2202929999999999</v>
      </c>
      <c r="I482" s="21">
        <v>2.9345789999999998</v>
      </c>
    </row>
    <row r="483" spans="1:9" x14ac:dyDescent="0.3">
      <c r="A483">
        <v>2016</v>
      </c>
      <c r="B483" t="s">
        <v>224</v>
      </c>
      <c r="C483" s="21">
        <v>2.7696830000000001</v>
      </c>
      <c r="D483" s="21">
        <v>2.3684210000000001</v>
      </c>
      <c r="E483" s="21">
        <v>2.577318</v>
      </c>
      <c r="F483" s="21">
        <v>2.8010429999999999</v>
      </c>
      <c r="G483" s="21">
        <v>2.9124979999999998</v>
      </c>
      <c r="H483" s="21">
        <v>2.8567710000000002</v>
      </c>
      <c r="I483" s="21">
        <v>3.0796809999999999</v>
      </c>
    </row>
    <row r="484" spans="1:9" x14ac:dyDescent="0.3">
      <c r="A484">
        <v>2016</v>
      </c>
      <c r="B484" t="s">
        <v>225</v>
      </c>
      <c r="C484" s="21">
        <v>2.2411829999999999</v>
      </c>
      <c r="D484" s="21">
        <v>1.7968329999999999</v>
      </c>
      <c r="E484" s="21">
        <v>2.1337890000000002</v>
      </c>
      <c r="F484" s="21">
        <v>2.3707379999999998</v>
      </c>
      <c r="G484" s="21">
        <v>2.3106300000000002</v>
      </c>
      <c r="H484" s="21">
        <v>2.2118790000000002</v>
      </c>
      <c r="I484" s="21">
        <v>2.589369</v>
      </c>
    </row>
    <row r="485" spans="1:9" x14ac:dyDescent="0.3">
      <c r="A485">
        <v>2016</v>
      </c>
      <c r="B485" t="s">
        <v>226</v>
      </c>
      <c r="C485" s="21">
        <v>2.4281250000000001</v>
      </c>
      <c r="D485" s="21">
        <v>2.1971500000000002</v>
      </c>
      <c r="E485" s="21">
        <v>2.3914740000000001</v>
      </c>
      <c r="F485" s="21">
        <v>2.5492309999999998</v>
      </c>
      <c r="G485" s="21">
        <v>2.471603</v>
      </c>
      <c r="H485" s="21">
        <v>2.230769</v>
      </c>
      <c r="I485" s="21">
        <v>2.6906620000000001</v>
      </c>
    </row>
    <row r="486" spans="1:9" x14ac:dyDescent="0.3">
      <c r="A486">
        <v>2016</v>
      </c>
      <c r="B486" t="s">
        <v>227</v>
      </c>
      <c r="C486" s="21">
        <v>3.045458</v>
      </c>
      <c r="D486" s="21">
        <v>3.049388</v>
      </c>
      <c r="E486" s="21">
        <v>2.95539</v>
      </c>
      <c r="F486" s="21">
        <v>2.9080270000000001</v>
      </c>
      <c r="G486" s="21">
        <v>2.7351619999999999</v>
      </c>
      <c r="H486" s="21">
        <v>2.8851619999999998</v>
      </c>
      <c r="I486" s="21">
        <v>3.7187399999999999</v>
      </c>
    </row>
    <row r="487" spans="1:9" x14ac:dyDescent="0.3">
      <c r="A487">
        <v>2016</v>
      </c>
      <c r="B487" t="s">
        <v>228</v>
      </c>
      <c r="C487" s="21">
        <v>2.73081</v>
      </c>
      <c r="D487" s="21">
        <v>2.5517240000000001</v>
      </c>
      <c r="E487" s="21">
        <v>2.6685120000000002</v>
      </c>
      <c r="F487" s="21">
        <v>2.7311429999999999</v>
      </c>
      <c r="G487" s="21">
        <v>2.7815400000000001</v>
      </c>
      <c r="H487" s="21">
        <v>2.4852439999999998</v>
      </c>
      <c r="I487" s="21">
        <v>3.1322580000000002</v>
      </c>
    </row>
    <row r="488" spans="1:9" x14ac:dyDescent="0.3">
      <c r="A488">
        <v>2016</v>
      </c>
      <c r="B488" t="s">
        <v>229</v>
      </c>
      <c r="C488" s="21">
        <v>2.509776</v>
      </c>
      <c r="D488" s="21">
        <v>2.0169760000000001</v>
      </c>
      <c r="E488" s="21">
        <v>1.98495</v>
      </c>
      <c r="F488" s="21">
        <v>2.41805</v>
      </c>
      <c r="G488" s="21">
        <v>2.461408</v>
      </c>
      <c r="H488" s="21">
        <v>2.677575</v>
      </c>
      <c r="I488" s="21">
        <v>3.4494039999999999</v>
      </c>
    </row>
    <row r="489" spans="1:9" x14ac:dyDescent="0.3">
      <c r="A489">
        <v>2016</v>
      </c>
      <c r="B489" t="s">
        <v>230</v>
      </c>
      <c r="C489" s="21" t="s">
        <v>30</v>
      </c>
    </row>
    <row r="490" spans="1:9" x14ac:dyDescent="0.3">
      <c r="A490">
        <v>2016</v>
      </c>
      <c r="B490" t="s">
        <v>231</v>
      </c>
      <c r="C490" s="21">
        <v>2.1514989999999998</v>
      </c>
      <c r="D490" s="21">
        <v>2.0909089999999999</v>
      </c>
      <c r="E490" s="21">
        <v>2.2056930000000001</v>
      </c>
      <c r="F490" s="21">
        <v>1.983471</v>
      </c>
      <c r="G490" s="21">
        <v>2.3168039999999999</v>
      </c>
      <c r="H490" s="21">
        <v>2.0369609999999998</v>
      </c>
      <c r="I490" s="21">
        <v>2.2869609999999998</v>
      </c>
    </row>
    <row r="491" spans="1:9" x14ac:dyDescent="0.3">
      <c r="A491">
        <v>2016</v>
      </c>
      <c r="B491" t="s">
        <v>232</v>
      </c>
      <c r="C491" s="21" t="s">
        <v>30</v>
      </c>
      <c r="D491" s="21" t="s">
        <v>30</v>
      </c>
      <c r="E491" s="21" t="s">
        <v>30</v>
      </c>
      <c r="F491" s="21" t="s">
        <v>30</v>
      </c>
      <c r="G491" s="21" t="s">
        <v>30</v>
      </c>
      <c r="H491" s="21" t="s">
        <v>30</v>
      </c>
      <c r="I491" s="21" t="s">
        <v>30</v>
      </c>
    </row>
    <row r="492" spans="1:9" x14ac:dyDescent="0.3">
      <c r="A492">
        <v>2016</v>
      </c>
      <c r="B492" t="s">
        <v>233</v>
      </c>
      <c r="C492" s="21">
        <v>2.164453</v>
      </c>
      <c r="D492" s="21">
        <v>2.0772590000000002</v>
      </c>
      <c r="E492" s="21">
        <v>2.0743740000000002</v>
      </c>
      <c r="F492" s="21">
        <v>2.405843</v>
      </c>
      <c r="G492" s="21">
        <v>2.0586350000000002</v>
      </c>
      <c r="H492" s="21">
        <v>2.071723</v>
      </c>
      <c r="I492" s="21">
        <v>2.2541509999999998</v>
      </c>
    </row>
    <row r="493" spans="1:9" x14ac:dyDescent="0.3">
      <c r="A493">
        <v>2016</v>
      </c>
      <c r="B493" t="s">
        <v>234</v>
      </c>
      <c r="C493" s="21">
        <v>2.5791400000000002</v>
      </c>
      <c r="D493" s="21">
        <v>2.632571</v>
      </c>
      <c r="E493" s="21">
        <v>2.3641200000000002</v>
      </c>
      <c r="F493" s="21">
        <v>2.5761500000000002</v>
      </c>
      <c r="G493" s="21">
        <v>2.6049340000000001</v>
      </c>
      <c r="H493" s="21">
        <v>2.4382670000000002</v>
      </c>
      <c r="I493" s="21">
        <v>2.8194720000000002</v>
      </c>
    </row>
    <row r="494" spans="1:9" x14ac:dyDescent="0.3">
      <c r="A494">
        <v>2016</v>
      </c>
      <c r="B494" t="s">
        <v>235</v>
      </c>
      <c r="C494" s="21">
        <v>2.3767680000000002</v>
      </c>
      <c r="D494" s="21">
        <v>2.2231130000000001</v>
      </c>
      <c r="E494" s="21">
        <v>2.0099179999999999</v>
      </c>
      <c r="F494" s="21">
        <v>2.3291949999999999</v>
      </c>
      <c r="G494" s="21">
        <v>2.333415</v>
      </c>
      <c r="H494" s="21">
        <v>2.369828</v>
      </c>
      <c r="I494" s="21">
        <v>2.9433889999999998</v>
      </c>
    </row>
    <row r="495" spans="1:9" x14ac:dyDescent="0.3">
      <c r="A495">
        <v>2016</v>
      </c>
      <c r="B495" t="s">
        <v>239</v>
      </c>
      <c r="C495" s="21">
        <v>3.1849639999999999</v>
      </c>
      <c r="D495" s="21">
        <v>2.7496200000000002</v>
      </c>
      <c r="E495" s="21">
        <v>3.0724100000000001</v>
      </c>
      <c r="F495" s="21">
        <v>3.2732610000000002</v>
      </c>
      <c r="G495" s="21">
        <v>3.2039849999999999</v>
      </c>
      <c r="H495" s="21">
        <v>3.1503519999999998</v>
      </c>
      <c r="I495" s="21">
        <v>3.6279319999999999</v>
      </c>
    </row>
    <row r="496" spans="1:9" x14ac:dyDescent="0.3">
      <c r="A496">
        <v>2016</v>
      </c>
      <c r="B496" t="s">
        <v>241</v>
      </c>
      <c r="C496" s="21">
        <v>2.1718419999999998</v>
      </c>
      <c r="D496" s="21">
        <v>2.006993</v>
      </c>
      <c r="E496" s="21">
        <v>2.0629369999999998</v>
      </c>
      <c r="F496" s="21">
        <v>2.1608390000000002</v>
      </c>
      <c r="G496" s="21">
        <v>2.24864</v>
      </c>
      <c r="H496" s="21">
        <v>2.0264180000000001</v>
      </c>
      <c r="I496" s="21">
        <v>2.4966200000000001</v>
      </c>
    </row>
    <row r="497" spans="1:9" x14ac:dyDescent="0.3">
      <c r="A497">
        <v>2016</v>
      </c>
      <c r="B497" t="s">
        <v>429</v>
      </c>
      <c r="C497" s="21">
        <v>2.3767670000000001</v>
      </c>
      <c r="D497" s="21">
        <v>2.5989429999999998</v>
      </c>
      <c r="E497" s="21">
        <v>2.1176740000000001</v>
      </c>
      <c r="F497" s="21">
        <v>2.562729</v>
      </c>
      <c r="G497" s="21">
        <v>2.3676740000000001</v>
      </c>
      <c r="H497" s="21">
        <v>2.1781130000000002</v>
      </c>
      <c r="I497" s="21">
        <v>2.3708040000000001</v>
      </c>
    </row>
    <row r="498" spans="1:9" x14ac:dyDescent="0.3">
      <c r="A498">
        <v>2016</v>
      </c>
      <c r="B498" t="s">
        <v>242</v>
      </c>
      <c r="C498" s="21">
        <v>2.1916500000000001</v>
      </c>
      <c r="D498" s="21">
        <v>2.069849</v>
      </c>
      <c r="E498" s="21">
        <v>2.0459429999999998</v>
      </c>
      <c r="F498" s="21">
        <v>2.281237</v>
      </c>
      <c r="G498" s="21">
        <v>2.1211690000000001</v>
      </c>
      <c r="H498" s="21">
        <v>2.0676600000000001</v>
      </c>
      <c r="I498" s="21">
        <v>2.5223770000000001</v>
      </c>
    </row>
    <row r="499" spans="1:9" x14ac:dyDescent="0.3">
      <c r="A499">
        <v>2016</v>
      </c>
      <c r="B499" t="s">
        <v>243</v>
      </c>
      <c r="C499" s="21" t="s">
        <v>30</v>
      </c>
    </row>
    <row r="500" spans="1:9" x14ac:dyDescent="0.3">
      <c r="A500">
        <v>2016</v>
      </c>
      <c r="B500" t="s">
        <v>250</v>
      </c>
      <c r="C500" s="21">
        <v>2.6609310000000002</v>
      </c>
      <c r="D500" s="21">
        <v>2.4568940000000001</v>
      </c>
      <c r="E500" s="21">
        <v>2.484248</v>
      </c>
      <c r="F500" s="21">
        <v>2.7141730000000002</v>
      </c>
      <c r="G500" s="21">
        <v>2.5384039999999999</v>
      </c>
      <c r="H500" s="21">
        <v>2.5153650000000001</v>
      </c>
      <c r="I500" s="21">
        <v>3.2096149999999999</v>
      </c>
    </row>
    <row r="501" spans="1:9" x14ac:dyDescent="0.3">
      <c r="A501">
        <v>2016</v>
      </c>
      <c r="B501" t="s">
        <v>244</v>
      </c>
      <c r="C501" s="21">
        <v>2.3589600000000002</v>
      </c>
      <c r="D501" s="21">
        <v>2.2820510000000001</v>
      </c>
      <c r="E501" s="21">
        <v>2.0116550000000002</v>
      </c>
      <c r="F501" s="21">
        <v>2.3752909999999998</v>
      </c>
      <c r="G501" s="21">
        <v>2.5423460000000002</v>
      </c>
      <c r="H501" s="21">
        <v>2.5423460000000002</v>
      </c>
      <c r="I501" s="21">
        <v>2.3754469999999999</v>
      </c>
    </row>
    <row r="502" spans="1:9" x14ac:dyDescent="0.3">
      <c r="A502">
        <v>2016</v>
      </c>
      <c r="B502" t="s">
        <v>245</v>
      </c>
      <c r="C502" s="21">
        <v>2.3706809999999998</v>
      </c>
      <c r="D502" s="21">
        <v>2.4444439999999998</v>
      </c>
      <c r="E502" s="21">
        <v>1.9074070000000001</v>
      </c>
      <c r="F502" s="21">
        <v>2.574074</v>
      </c>
      <c r="G502" s="21">
        <v>2.074074</v>
      </c>
      <c r="H502" s="21">
        <v>2.4074070000000001</v>
      </c>
      <c r="I502" s="21">
        <v>2.7407409999999999</v>
      </c>
    </row>
    <row r="503" spans="1:9" x14ac:dyDescent="0.3">
      <c r="A503">
        <v>2016</v>
      </c>
      <c r="B503" t="s">
        <v>246</v>
      </c>
      <c r="C503" s="21">
        <v>3.3312949999999999</v>
      </c>
      <c r="D503" s="21">
        <v>3.1686230000000002</v>
      </c>
      <c r="E503" s="21">
        <v>3.2097090000000001</v>
      </c>
      <c r="F503" s="21">
        <v>3.2432590000000001</v>
      </c>
      <c r="G503" s="21">
        <v>3.2443390000000001</v>
      </c>
      <c r="H503" s="21">
        <v>3.4229379999999998</v>
      </c>
      <c r="I503" s="21">
        <v>3.696094</v>
      </c>
    </row>
    <row r="504" spans="1:9" x14ac:dyDescent="0.3">
      <c r="A504">
        <v>2016</v>
      </c>
      <c r="B504" t="s">
        <v>247</v>
      </c>
      <c r="C504" s="21">
        <v>2.0259830000000001</v>
      </c>
      <c r="D504" s="21">
        <v>1.9129069999999999</v>
      </c>
      <c r="E504" s="21">
        <v>1.9616439999999999</v>
      </c>
      <c r="F504" s="21">
        <v>1.838721</v>
      </c>
      <c r="G504" s="21">
        <v>2.1640570000000001</v>
      </c>
      <c r="H504" s="21">
        <v>1.923316</v>
      </c>
      <c r="I504" s="21">
        <v>2.3536839999999999</v>
      </c>
    </row>
    <row r="505" spans="1:9" x14ac:dyDescent="0.3">
      <c r="A505">
        <v>2016</v>
      </c>
      <c r="B505" t="s">
        <v>251</v>
      </c>
      <c r="C505" s="21">
        <v>2.2039140000000002</v>
      </c>
      <c r="D505" s="21">
        <v>2.0657239999999999</v>
      </c>
      <c r="E505" s="21">
        <v>2.0126140000000001</v>
      </c>
      <c r="F505" s="21">
        <v>2.2246760000000001</v>
      </c>
      <c r="G505" s="21">
        <v>2.0742500000000001</v>
      </c>
      <c r="H505" s="21">
        <v>2.0742500000000001</v>
      </c>
      <c r="I505" s="21">
        <v>2.728634</v>
      </c>
    </row>
    <row r="506" spans="1:9" x14ac:dyDescent="0.3">
      <c r="A506">
        <v>2016</v>
      </c>
      <c r="B506" t="s">
        <v>248</v>
      </c>
      <c r="C506" s="21">
        <v>2.2644950000000001</v>
      </c>
      <c r="D506" s="21">
        <v>1.8841540000000001</v>
      </c>
      <c r="E506" s="21">
        <v>2.0407199999999999</v>
      </c>
      <c r="F506" s="21">
        <v>2.39697</v>
      </c>
      <c r="G506" s="21">
        <v>2.4969700000000001</v>
      </c>
      <c r="H506" s="21">
        <v>1.8509260000000001</v>
      </c>
      <c r="I506" s="21">
        <v>2.8342589999999999</v>
      </c>
    </row>
    <row r="507" spans="1:9" x14ac:dyDescent="0.3">
      <c r="A507">
        <v>2016</v>
      </c>
      <c r="B507" t="s">
        <v>252</v>
      </c>
      <c r="C507" s="21">
        <v>2.154639</v>
      </c>
      <c r="D507" s="21">
        <v>2.3315739999999998</v>
      </c>
      <c r="E507" s="21">
        <v>2.1182219999999998</v>
      </c>
      <c r="F507" s="21">
        <v>2.1713110000000002</v>
      </c>
      <c r="G507" s="21">
        <v>1.927087</v>
      </c>
      <c r="H507" s="21">
        <v>2.0104199999999999</v>
      </c>
      <c r="I507" s="21">
        <v>2.347782</v>
      </c>
    </row>
    <row r="508" spans="1:9" x14ac:dyDescent="0.3">
      <c r="A508">
        <v>2016</v>
      </c>
      <c r="B508" t="s">
        <v>253</v>
      </c>
      <c r="C508" s="21" t="s">
        <v>30</v>
      </c>
      <c r="D508" s="21" t="s">
        <v>30</v>
      </c>
      <c r="E508" s="21" t="s">
        <v>30</v>
      </c>
      <c r="F508" s="21" t="s">
        <v>30</v>
      </c>
      <c r="G508" s="21" t="s">
        <v>30</v>
      </c>
      <c r="H508" s="21" t="s">
        <v>30</v>
      </c>
      <c r="I508" s="21" t="s">
        <v>30</v>
      </c>
    </row>
    <row r="509" spans="1:9" x14ac:dyDescent="0.3">
      <c r="A509">
        <v>2016</v>
      </c>
      <c r="B509" t="s">
        <v>254</v>
      </c>
      <c r="C509" s="21">
        <v>2.5</v>
      </c>
      <c r="D509" s="21">
        <v>2.4462830000000002</v>
      </c>
      <c r="E509" s="21">
        <v>2.2992309999999998</v>
      </c>
      <c r="F509" s="21">
        <v>2.478704</v>
      </c>
      <c r="G509" s="21">
        <v>2.464359</v>
      </c>
      <c r="H509" s="21">
        <v>2.3627950000000002</v>
      </c>
      <c r="I509" s="21">
        <v>2.928013</v>
      </c>
    </row>
    <row r="510" spans="1:9" x14ac:dyDescent="0.3">
      <c r="A510">
        <v>2016</v>
      </c>
      <c r="B510" t="s">
        <v>255</v>
      </c>
      <c r="C510" s="21">
        <v>1.866001</v>
      </c>
      <c r="D510" s="21">
        <v>2.1428569999999998</v>
      </c>
      <c r="E510" s="21">
        <v>1.5428569999999999</v>
      </c>
      <c r="F510" s="21">
        <v>2</v>
      </c>
      <c r="G510" s="21">
        <v>1.7428570000000001</v>
      </c>
      <c r="H510" s="21">
        <v>1.5428569999999999</v>
      </c>
      <c r="I510" s="21">
        <v>2.1428569999999998</v>
      </c>
    </row>
    <row r="511" spans="1:9" x14ac:dyDescent="0.3">
      <c r="A511">
        <v>2016</v>
      </c>
      <c r="B511" t="s">
        <v>256</v>
      </c>
      <c r="C511" s="21" t="s">
        <v>30</v>
      </c>
    </row>
    <row r="512" spans="1:9" x14ac:dyDescent="0.3">
      <c r="A512">
        <v>2016</v>
      </c>
      <c r="B512" t="s">
        <v>257</v>
      </c>
      <c r="C512" s="21">
        <v>2.665994</v>
      </c>
      <c r="D512" s="21">
        <v>2.2222219999999999</v>
      </c>
      <c r="E512" s="21">
        <v>2.4614199999999999</v>
      </c>
      <c r="F512" s="21">
        <v>3.0864199999999999</v>
      </c>
      <c r="G512" s="21">
        <v>2.5864199999999999</v>
      </c>
      <c r="H512" s="21">
        <v>2.3364199999999999</v>
      </c>
      <c r="I512" s="21">
        <v>3.1993390000000002</v>
      </c>
    </row>
    <row r="513" spans="1:9" x14ac:dyDescent="0.3">
      <c r="A513">
        <v>2016</v>
      </c>
      <c r="B513" t="s">
        <v>258</v>
      </c>
      <c r="C513" s="21">
        <v>2.6693141666666667</v>
      </c>
      <c r="D513" s="21">
        <v>2.491724</v>
      </c>
      <c r="E513" s="21">
        <v>2.2380170000000001</v>
      </c>
      <c r="F513" s="21">
        <v>3.0551059999999999</v>
      </c>
      <c r="G513" s="21">
        <v>2.44495</v>
      </c>
      <c r="H513" s="21">
        <v>2.7510330000000001</v>
      </c>
      <c r="I513" s="21">
        <v>3.0350549999999998</v>
      </c>
    </row>
    <row r="514" spans="1:9" x14ac:dyDescent="0.3">
      <c r="A514">
        <v>2016</v>
      </c>
      <c r="B514" t="s">
        <v>259</v>
      </c>
      <c r="C514" s="21">
        <v>2.744745</v>
      </c>
      <c r="D514" s="21">
        <v>2.647065</v>
      </c>
      <c r="E514" s="21">
        <v>2.7638889999999998</v>
      </c>
      <c r="F514" s="21">
        <v>2.6927080000000001</v>
      </c>
      <c r="G514" s="21">
        <v>2.6300569999999999</v>
      </c>
      <c r="H514" s="21">
        <v>2.5246590000000002</v>
      </c>
      <c r="I514" s="21">
        <v>3.1913260000000001</v>
      </c>
    </row>
    <row r="515" spans="1:9" x14ac:dyDescent="0.3">
      <c r="A515">
        <v>2016</v>
      </c>
      <c r="B515" t="s">
        <v>260</v>
      </c>
      <c r="C515" s="21">
        <v>2.5619510000000001</v>
      </c>
      <c r="D515" s="21">
        <v>2.5874130000000002</v>
      </c>
      <c r="E515" s="21">
        <v>2.2224189999999999</v>
      </c>
      <c r="F515" s="21">
        <v>2.6309499999999999</v>
      </c>
      <c r="G515" s="21">
        <v>2.4976919999999998</v>
      </c>
      <c r="H515" s="21">
        <v>2.3455539999999999</v>
      </c>
      <c r="I515" s="21">
        <v>3.0169389999999998</v>
      </c>
    </row>
    <row r="516" spans="1:9" x14ac:dyDescent="0.3">
      <c r="A516">
        <v>2016</v>
      </c>
      <c r="B516" t="s">
        <v>261</v>
      </c>
      <c r="C516" s="21">
        <v>2.6280899999999998</v>
      </c>
      <c r="D516" s="21">
        <v>2.4619800000000001</v>
      </c>
      <c r="E516" s="21">
        <v>2.3988459999999998</v>
      </c>
      <c r="F516" s="21">
        <v>2.429646</v>
      </c>
      <c r="G516" s="21">
        <v>2.7352539999999999</v>
      </c>
      <c r="H516" s="21">
        <v>2.695249</v>
      </c>
      <c r="I516" s="21">
        <v>3.041795</v>
      </c>
    </row>
    <row r="517" spans="1:9" x14ac:dyDescent="0.3">
      <c r="A517">
        <v>2016</v>
      </c>
      <c r="B517" t="s">
        <v>262</v>
      </c>
      <c r="C517" s="21">
        <v>2.9862289999999998</v>
      </c>
      <c r="D517" s="21">
        <v>2.933449</v>
      </c>
      <c r="E517" s="21">
        <v>2.621956</v>
      </c>
      <c r="F517" s="21">
        <v>3.053013</v>
      </c>
      <c r="G517" s="21">
        <v>2.8680340000000002</v>
      </c>
      <c r="H517" s="21">
        <v>3.0400860000000001</v>
      </c>
      <c r="I517" s="21">
        <v>3.3518289999999999</v>
      </c>
    </row>
    <row r="518" spans="1:9" x14ac:dyDescent="0.3">
      <c r="A518">
        <v>2016</v>
      </c>
      <c r="B518" t="s">
        <v>263</v>
      </c>
      <c r="C518" s="21">
        <v>2.3256329999999998</v>
      </c>
      <c r="D518" s="21">
        <v>2.2398760000000002</v>
      </c>
      <c r="E518" s="21">
        <v>2.1178170000000001</v>
      </c>
      <c r="F518" s="21">
        <v>2.2584559999999998</v>
      </c>
      <c r="G518" s="21">
        <v>2.4161190000000001</v>
      </c>
      <c r="H518" s="21">
        <v>2.1350259999999999</v>
      </c>
      <c r="I518" s="21">
        <v>2.7474569999999998</v>
      </c>
    </row>
    <row r="519" spans="1:9" x14ac:dyDescent="0.3">
      <c r="A519">
        <v>2016</v>
      </c>
      <c r="B519" t="s">
        <v>264</v>
      </c>
      <c r="C519" s="21">
        <v>2.3277109999999999</v>
      </c>
      <c r="D519" s="21">
        <v>2.3147440000000001</v>
      </c>
      <c r="E519" s="21">
        <v>2.2334939999999999</v>
      </c>
      <c r="F519" s="21">
        <v>2.2455129999999999</v>
      </c>
      <c r="G519" s="21">
        <v>2.39391</v>
      </c>
      <c r="H519" s="21">
        <v>2.1512120000000001</v>
      </c>
      <c r="I519" s="21">
        <v>2.606071</v>
      </c>
    </row>
    <row r="520" spans="1:9" x14ac:dyDescent="0.3">
      <c r="A520">
        <v>2016</v>
      </c>
      <c r="B520" t="s">
        <v>265</v>
      </c>
      <c r="C520" s="21" t="s">
        <v>30</v>
      </c>
      <c r="D520" s="21" t="s">
        <v>30</v>
      </c>
      <c r="E520" s="21" t="s">
        <v>30</v>
      </c>
      <c r="F520" s="21" t="s">
        <v>30</v>
      </c>
      <c r="G520" s="21" t="s">
        <v>30</v>
      </c>
      <c r="H520" s="21" t="s">
        <v>30</v>
      </c>
      <c r="I520" s="21" t="s">
        <v>30</v>
      </c>
    </row>
    <row r="521" spans="1:9" x14ac:dyDescent="0.3">
      <c r="A521">
        <v>2016</v>
      </c>
      <c r="B521" t="s">
        <v>266</v>
      </c>
      <c r="C521" s="21">
        <v>2.02</v>
      </c>
      <c r="D521" s="21">
        <v>1.9090910000000001</v>
      </c>
      <c r="E521" s="21">
        <v>2.0694669999999999</v>
      </c>
      <c r="F521" s="21">
        <v>2.3082639999999999</v>
      </c>
      <c r="G521" s="21">
        <v>1.847245</v>
      </c>
      <c r="H521" s="21">
        <v>1.7361340000000001</v>
      </c>
      <c r="I521" s="21">
        <v>2.2293020000000001</v>
      </c>
    </row>
    <row r="522" spans="1:9" x14ac:dyDescent="0.3">
      <c r="A522">
        <v>2016</v>
      </c>
      <c r="B522" t="s">
        <v>268</v>
      </c>
      <c r="C522" s="21">
        <v>3.7753209999999999</v>
      </c>
      <c r="D522" s="21">
        <v>3.5954600000000001</v>
      </c>
      <c r="E522" s="21">
        <v>3.7762609999999999</v>
      </c>
      <c r="F522" s="21">
        <v>3.6225040000000002</v>
      </c>
      <c r="G522" s="21">
        <v>3.7478220000000002</v>
      </c>
      <c r="H522" s="21">
        <v>3.9154469999999999</v>
      </c>
      <c r="I522" s="21">
        <v>4.0181579999999997</v>
      </c>
    </row>
    <row r="523" spans="1:9" x14ac:dyDescent="0.3">
      <c r="A523">
        <v>2016</v>
      </c>
      <c r="B523" t="s">
        <v>270</v>
      </c>
      <c r="C523" s="21">
        <v>2.6177779999999999</v>
      </c>
      <c r="D523" s="21">
        <v>2.4907870000000001</v>
      </c>
      <c r="E523" s="21">
        <v>2.2366280000000001</v>
      </c>
      <c r="F523" s="21">
        <v>2.6224919999999998</v>
      </c>
      <c r="G523" s="21">
        <v>2.4620160000000002</v>
      </c>
      <c r="H523" s="21">
        <v>2.598379</v>
      </c>
      <c r="I523" s="21">
        <v>3.2413720000000001</v>
      </c>
    </row>
    <row r="524" spans="1:9" x14ac:dyDescent="0.3">
      <c r="A524">
        <v>2016</v>
      </c>
      <c r="B524" t="s">
        <v>271</v>
      </c>
      <c r="C524" s="21">
        <v>2.4966879999999998</v>
      </c>
      <c r="D524" s="21">
        <v>1.963889</v>
      </c>
      <c r="E524" s="21">
        <v>2.4444439999999998</v>
      </c>
      <c r="F524" s="21">
        <v>2.3333330000000001</v>
      </c>
      <c r="G524" s="21">
        <v>2.588889</v>
      </c>
      <c r="H524" s="21">
        <v>2.6666669999999999</v>
      </c>
      <c r="I524" s="21">
        <v>3</v>
      </c>
    </row>
    <row r="525" spans="1:9" x14ac:dyDescent="0.3">
      <c r="A525">
        <v>2016</v>
      </c>
      <c r="B525" t="s">
        <v>272</v>
      </c>
      <c r="C525" s="21">
        <v>3.04</v>
      </c>
      <c r="D525" s="21">
        <v>2.9722900000000001</v>
      </c>
      <c r="E525" s="21">
        <v>2.7397239999999998</v>
      </c>
      <c r="F525" s="21">
        <v>2.8786130000000001</v>
      </c>
      <c r="G525" s="21">
        <v>2.9312290000000001</v>
      </c>
      <c r="H525" s="21">
        <v>3.0093920000000001</v>
      </c>
      <c r="I525" s="21">
        <v>3.6980849999999998</v>
      </c>
    </row>
    <row r="526" spans="1:9" x14ac:dyDescent="0.3">
      <c r="A526">
        <v>2016</v>
      </c>
      <c r="B526" t="s">
        <v>273</v>
      </c>
      <c r="C526" s="21" t="s">
        <v>30</v>
      </c>
      <c r="D526" s="21" t="s">
        <v>30</v>
      </c>
      <c r="E526" s="21" t="s">
        <v>30</v>
      </c>
      <c r="F526" s="21" t="s">
        <v>30</v>
      </c>
      <c r="G526" s="21" t="s">
        <v>30</v>
      </c>
      <c r="H526" s="21" t="s">
        <v>30</v>
      </c>
      <c r="I526" s="21" t="s">
        <v>30</v>
      </c>
    </row>
    <row r="527" spans="1:9" x14ac:dyDescent="0.3">
      <c r="A527">
        <v>2016</v>
      </c>
      <c r="B527" t="s">
        <v>274</v>
      </c>
      <c r="C527" s="21">
        <v>2.42</v>
      </c>
      <c r="D527" s="21">
        <v>2.246019</v>
      </c>
      <c r="E527" s="21">
        <v>2.2627709999999999</v>
      </c>
      <c r="F527" s="21">
        <v>2.5147089999999999</v>
      </c>
      <c r="G527" s="21">
        <v>2.4154930000000001</v>
      </c>
      <c r="H527" s="21">
        <v>2.3631549999999999</v>
      </c>
      <c r="I527" s="21">
        <v>2.73847</v>
      </c>
    </row>
    <row r="528" spans="1:9" x14ac:dyDescent="0.3">
      <c r="A528">
        <v>2016</v>
      </c>
      <c r="B528" t="s">
        <v>275</v>
      </c>
      <c r="C528" s="21">
        <v>2.082408</v>
      </c>
      <c r="D528" s="21">
        <v>1.9952380000000001</v>
      </c>
      <c r="E528" s="21">
        <v>2.2135159999999998</v>
      </c>
      <c r="F528" s="21">
        <v>2.0801829999999999</v>
      </c>
      <c r="G528" s="21">
        <v>2.12967</v>
      </c>
      <c r="H528" s="21">
        <v>1.946337</v>
      </c>
      <c r="I528" s="21">
        <v>2.1319050000000002</v>
      </c>
    </row>
    <row r="529" spans="1:9" x14ac:dyDescent="0.3">
      <c r="A529">
        <v>2018</v>
      </c>
      <c r="B529" t="s">
        <v>224</v>
      </c>
      <c r="C529" s="21">
        <v>2.4494031666666665</v>
      </c>
      <c r="D529" s="21">
        <v>2.13028</v>
      </c>
      <c r="E529" s="21">
        <v>2.4213830000000001</v>
      </c>
      <c r="F529" s="21">
        <v>2.38747</v>
      </c>
      <c r="G529" s="21">
        <v>2.3912469999999999</v>
      </c>
      <c r="H529" s="21">
        <v>2.6048619999999998</v>
      </c>
      <c r="I529" s="21">
        <v>2.761177</v>
      </c>
    </row>
    <row r="530" spans="1:9" x14ac:dyDescent="0.3">
      <c r="A530">
        <v>2018</v>
      </c>
      <c r="B530" t="s">
        <v>225</v>
      </c>
      <c r="C530" s="21">
        <v>2.0390786666666667</v>
      </c>
      <c r="D530" s="21">
        <v>1.571429</v>
      </c>
      <c r="E530" s="21">
        <v>1.857143</v>
      </c>
      <c r="F530" s="21">
        <v>2.202283</v>
      </c>
      <c r="G530" s="21">
        <v>2.0043169999999999</v>
      </c>
      <c r="H530" s="21">
        <v>2.0043169999999999</v>
      </c>
      <c r="I530" s="21">
        <v>2.594983</v>
      </c>
    </row>
    <row r="531" spans="1:9" x14ac:dyDescent="0.3">
      <c r="A531">
        <v>2018</v>
      </c>
      <c r="B531" t="s">
        <v>226</v>
      </c>
      <c r="C531" s="21">
        <v>2.7433141666666665</v>
      </c>
      <c r="D531" s="21">
        <v>2.5625</v>
      </c>
      <c r="E531" s="21">
        <v>2.4969950000000001</v>
      </c>
      <c r="F531" s="21">
        <v>2.7338939999999998</v>
      </c>
      <c r="G531" s="21">
        <v>2.502329</v>
      </c>
      <c r="H531" s="21">
        <v>2.7484220000000001</v>
      </c>
      <c r="I531" s="21">
        <v>3.4157449999999998</v>
      </c>
    </row>
    <row r="532" spans="1:9" x14ac:dyDescent="0.3">
      <c r="A532">
        <v>2018</v>
      </c>
      <c r="B532" t="s">
        <v>227</v>
      </c>
      <c r="C532" s="21" t="s">
        <v>30</v>
      </c>
      <c r="D532" s="21" t="s">
        <v>30</v>
      </c>
      <c r="E532" s="21" t="s">
        <v>30</v>
      </c>
      <c r="F532" s="21" t="s">
        <v>30</v>
      </c>
      <c r="G532" s="21" t="s">
        <v>30</v>
      </c>
      <c r="H532" s="21" t="s">
        <v>30</v>
      </c>
      <c r="I532" s="21" t="s">
        <v>30</v>
      </c>
    </row>
    <row r="533" spans="1:9" x14ac:dyDescent="0.3">
      <c r="A533">
        <v>2018</v>
      </c>
      <c r="B533" t="s">
        <v>228</v>
      </c>
      <c r="C533" s="21">
        <v>2.6101191666666668</v>
      </c>
      <c r="D533" s="21">
        <v>2.4128790000000002</v>
      </c>
      <c r="E533" s="21">
        <v>2.430736</v>
      </c>
      <c r="F533" s="21">
        <v>2.9177490000000001</v>
      </c>
      <c r="G533" s="21">
        <v>2.4599570000000002</v>
      </c>
      <c r="H533" s="21">
        <v>2.4015149999999998</v>
      </c>
      <c r="I533" s="21">
        <v>3.0378790000000002</v>
      </c>
    </row>
    <row r="534" spans="1:9" x14ac:dyDescent="0.3">
      <c r="A534">
        <v>2018</v>
      </c>
      <c r="B534" t="s">
        <v>229</v>
      </c>
      <c r="C534" s="21">
        <v>2.0598143333333332</v>
      </c>
      <c r="D534" s="21">
        <v>1.6875</v>
      </c>
      <c r="E534" s="21">
        <v>1.9528650000000001</v>
      </c>
      <c r="F534" s="21">
        <v>2.2144159999999999</v>
      </c>
      <c r="G534" s="21">
        <v>2.3320910000000001</v>
      </c>
      <c r="H534" s="21">
        <v>2.006542</v>
      </c>
      <c r="I534" s="21">
        <v>2.1654719999999998</v>
      </c>
    </row>
    <row r="535" spans="1:9" x14ac:dyDescent="0.3">
      <c r="A535">
        <v>2018</v>
      </c>
      <c r="B535" t="s">
        <v>230</v>
      </c>
      <c r="C535" s="21" t="s">
        <v>30</v>
      </c>
      <c r="D535" s="21" t="s">
        <v>30</v>
      </c>
      <c r="E535" s="21" t="s">
        <v>30</v>
      </c>
      <c r="F535" s="21" t="s">
        <v>30</v>
      </c>
      <c r="G535" s="21" t="s">
        <v>30</v>
      </c>
      <c r="H535" s="21" t="s">
        <v>30</v>
      </c>
      <c r="I535" s="21" t="s">
        <v>30</v>
      </c>
    </row>
    <row r="536" spans="1:9" x14ac:dyDescent="0.3">
      <c r="A536">
        <v>2018</v>
      </c>
      <c r="B536" t="s">
        <v>231</v>
      </c>
      <c r="C536" s="21">
        <v>2.5897916666666667</v>
      </c>
      <c r="D536" s="21">
        <v>2.459686</v>
      </c>
      <c r="E536" s="21">
        <v>2.5724800000000001</v>
      </c>
      <c r="F536" s="21">
        <v>2.8727279999999999</v>
      </c>
      <c r="G536" s="21">
        <v>2.5969359999999999</v>
      </c>
      <c r="H536" s="21">
        <v>2.4713780000000001</v>
      </c>
      <c r="I536" s="21">
        <v>2.5655420000000002</v>
      </c>
    </row>
    <row r="537" spans="1:9" x14ac:dyDescent="0.3">
      <c r="A537">
        <v>2018</v>
      </c>
      <c r="B537" t="s">
        <v>232</v>
      </c>
      <c r="C537" s="21">
        <v>2.1396823333333335</v>
      </c>
      <c r="D537" s="21">
        <v>2.2380949999999999</v>
      </c>
      <c r="E537" s="21">
        <v>1.928571</v>
      </c>
      <c r="F537" s="21">
        <v>2.3047620000000002</v>
      </c>
      <c r="G537" s="21">
        <v>1.928571</v>
      </c>
      <c r="H537" s="21">
        <v>2.104762</v>
      </c>
      <c r="I537" s="21">
        <v>2.3333330000000001</v>
      </c>
    </row>
    <row r="538" spans="1:9" x14ac:dyDescent="0.3">
      <c r="A538">
        <v>2018</v>
      </c>
      <c r="B538" t="s">
        <v>233</v>
      </c>
      <c r="C538" s="21">
        <v>2.4178501666666667</v>
      </c>
      <c r="D538" s="21">
        <v>2.1538460000000001</v>
      </c>
      <c r="E538" s="21">
        <v>2.3720409999999998</v>
      </c>
      <c r="F538" s="21">
        <v>2.3695270000000002</v>
      </c>
      <c r="G538" s="21">
        <v>2.6198229999999998</v>
      </c>
      <c r="H538" s="21">
        <v>2.3720409999999998</v>
      </c>
      <c r="I538" s="21">
        <v>2.6198229999999998</v>
      </c>
    </row>
    <row r="539" spans="1:9" x14ac:dyDescent="0.3">
      <c r="A539">
        <v>2018</v>
      </c>
      <c r="B539" t="s">
        <v>234</v>
      </c>
      <c r="C539" s="21">
        <v>2.5526415</v>
      </c>
      <c r="D539" s="21">
        <v>2.625</v>
      </c>
      <c r="E539" s="21">
        <v>2.25</v>
      </c>
      <c r="F539" s="21">
        <v>2.4949780000000001</v>
      </c>
      <c r="G539" s="21">
        <v>2.2135419999999999</v>
      </c>
      <c r="H539" s="21">
        <v>2.9278270000000002</v>
      </c>
      <c r="I539" s="21">
        <v>2.8045019999999998</v>
      </c>
    </row>
    <row r="540" spans="1:9" x14ac:dyDescent="0.3">
      <c r="A540">
        <v>2018</v>
      </c>
      <c r="B540" t="s">
        <v>235</v>
      </c>
      <c r="C540" s="21">
        <v>2.4235356666666665</v>
      </c>
      <c r="D540" s="21">
        <v>2.3699530000000002</v>
      </c>
      <c r="E540" s="21">
        <v>2.1162040000000002</v>
      </c>
      <c r="F540" s="21">
        <v>2.3662040000000002</v>
      </c>
      <c r="G540" s="21">
        <v>2.4936630000000002</v>
      </c>
      <c r="H540" s="21">
        <v>2.5083329999999999</v>
      </c>
      <c r="I540" s="21">
        <v>2.6868569999999998</v>
      </c>
    </row>
    <row r="541" spans="1:9" x14ac:dyDescent="0.3">
      <c r="A541">
        <v>2018</v>
      </c>
      <c r="B541" t="s">
        <v>239</v>
      </c>
      <c r="C541" s="21">
        <v>2.8243705000000001</v>
      </c>
      <c r="D541" s="21">
        <v>2.6</v>
      </c>
      <c r="E541" s="21">
        <v>2.8177780000000001</v>
      </c>
      <c r="F541" s="21">
        <v>2.7918889999999998</v>
      </c>
      <c r="G541" s="21">
        <v>2.8177780000000001</v>
      </c>
      <c r="H541" s="21">
        <v>2.7243889999999999</v>
      </c>
      <c r="I541" s="21">
        <v>3.1943890000000001</v>
      </c>
    </row>
    <row r="542" spans="1:9" x14ac:dyDescent="0.3">
      <c r="A542">
        <v>2018</v>
      </c>
      <c r="B542" t="s">
        <v>241</v>
      </c>
      <c r="C542" s="21">
        <v>2.0833334999999997</v>
      </c>
      <c r="D542" s="21">
        <v>2.1339290000000002</v>
      </c>
      <c r="E542" s="21">
        <v>1.8625</v>
      </c>
      <c r="F542" s="21">
        <v>2.0874999999999999</v>
      </c>
      <c r="G542" s="21">
        <v>2.167262</v>
      </c>
      <c r="H542" s="21">
        <v>2.167262</v>
      </c>
      <c r="I542" s="21">
        <v>2.0815480000000002</v>
      </c>
    </row>
    <row r="543" spans="1:9" x14ac:dyDescent="0.3">
      <c r="A543">
        <v>2018</v>
      </c>
      <c r="B543" t="s">
        <v>429</v>
      </c>
      <c r="C543" s="21">
        <v>3.3060065000000005</v>
      </c>
      <c r="D543" s="21">
        <v>3.3220369999999999</v>
      </c>
      <c r="E543" s="21">
        <v>3.0986379999999998</v>
      </c>
      <c r="F543" s="21">
        <v>3.2621540000000002</v>
      </c>
      <c r="G543" s="21">
        <v>3.1478510000000002</v>
      </c>
      <c r="H543" s="21">
        <v>3.2066750000000002</v>
      </c>
      <c r="I543" s="21">
        <v>3.7986840000000002</v>
      </c>
    </row>
    <row r="544" spans="1:9" x14ac:dyDescent="0.3">
      <c r="A544">
        <v>2018</v>
      </c>
      <c r="B544" t="s">
        <v>242</v>
      </c>
      <c r="C544" s="21">
        <v>2.1600945</v>
      </c>
      <c r="D544" s="21">
        <v>1.9555400000000001</v>
      </c>
      <c r="E544" s="21">
        <v>2.0918610000000002</v>
      </c>
      <c r="F544" s="21">
        <v>2.0986790000000002</v>
      </c>
      <c r="G544" s="21">
        <v>2.0747620000000002</v>
      </c>
      <c r="H544" s="21">
        <v>2.0674600000000001</v>
      </c>
      <c r="I544" s="21">
        <v>2.6722649999999999</v>
      </c>
    </row>
    <row r="545" spans="1:9" x14ac:dyDescent="0.3">
      <c r="A545">
        <v>2018</v>
      </c>
      <c r="B545" t="s">
        <v>243</v>
      </c>
      <c r="C545" s="21" t="s">
        <v>30</v>
      </c>
      <c r="D545" s="21" t="s">
        <v>30</v>
      </c>
      <c r="E545" s="21" t="s">
        <v>30</v>
      </c>
      <c r="F545" s="21" t="s">
        <v>30</v>
      </c>
      <c r="G545" s="21" t="s">
        <v>30</v>
      </c>
      <c r="H545" s="21" t="s">
        <v>30</v>
      </c>
      <c r="I545" s="21" t="s">
        <v>30</v>
      </c>
    </row>
    <row r="546" spans="1:9" x14ac:dyDescent="0.3">
      <c r="A546">
        <v>2018</v>
      </c>
      <c r="B546" t="s">
        <v>250</v>
      </c>
      <c r="C546" s="21">
        <v>2.562897833333333</v>
      </c>
      <c r="D546" s="21">
        <v>2.4522140000000001</v>
      </c>
      <c r="E546" s="21">
        <v>2.4428899999999998</v>
      </c>
      <c r="F546" s="21">
        <v>2.5337990000000001</v>
      </c>
      <c r="G546" s="21">
        <v>2.5066039999999998</v>
      </c>
      <c r="H546" s="21">
        <v>2.5709399999999998</v>
      </c>
      <c r="I546" s="21">
        <v>2.87094</v>
      </c>
    </row>
    <row r="547" spans="1:9" x14ac:dyDescent="0.3">
      <c r="A547">
        <v>2018</v>
      </c>
      <c r="B547" t="s">
        <v>244</v>
      </c>
      <c r="C547" s="21">
        <v>2.1884183333333334</v>
      </c>
      <c r="D547" s="21">
        <v>2.4470160000000001</v>
      </c>
      <c r="E547" s="21">
        <v>1.5555559999999999</v>
      </c>
      <c r="F547" s="21">
        <v>2.3220160000000001</v>
      </c>
      <c r="G547" s="21">
        <v>2.0720160000000001</v>
      </c>
      <c r="H547" s="21">
        <v>2.6970160000000001</v>
      </c>
      <c r="I547" s="21">
        <v>2.0368900000000001</v>
      </c>
    </row>
    <row r="548" spans="1:9" x14ac:dyDescent="0.3">
      <c r="A548">
        <v>2018</v>
      </c>
      <c r="B548" t="s">
        <v>245</v>
      </c>
      <c r="C548" s="21">
        <v>2.3743831666666666</v>
      </c>
      <c r="D548" s="21">
        <v>2.0079549999999999</v>
      </c>
      <c r="E548" s="21">
        <v>1.7797400000000001</v>
      </c>
      <c r="F548" s="21">
        <v>2.5340910000000001</v>
      </c>
      <c r="G548" s="21">
        <v>2.2840910000000001</v>
      </c>
      <c r="H548" s="21">
        <v>2.7840910000000001</v>
      </c>
      <c r="I548" s="21">
        <v>2.856331</v>
      </c>
    </row>
    <row r="549" spans="1:9" x14ac:dyDescent="0.3">
      <c r="A549">
        <v>2018</v>
      </c>
      <c r="B549" t="s">
        <v>246</v>
      </c>
      <c r="C549" s="21">
        <v>2.8142779999999998</v>
      </c>
      <c r="D549" s="21">
        <v>2.6538569999999999</v>
      </c>
      <c r="E549" s="21">
        <v>2.5538859999999999</v>
      </c>
      <c r="F549" s="21">
        <v>2.6218490000000001</v>
      </c>
      <c r="G549" s="21">
        <v>2.810438</v>
      </c>
      <c r="H549" s="21">
        <v>3.0694859999999999</v>
      </c>
      <c r="I549" s="21">
        <v>3.1761520000000001</v>
      </c>
    </row>
    <row r="550" spans="1:9" x14ac:dyDescent="0.3">
      <c r="A550">
        <v>2018</v>
      </c>
      <c r="B550" t="s">
        <v>247</v>
      </c>
      <c r="C550" s="21">
        <v>2.2708333333333335</v>
      </c>
      <c r="D550" s="21">
        <v>2.3611110000000002</v>
      </c>
      <c r="E550" s="21">
        <v>1.9583330000000001</v>
      </c>
      <c r="F550" s="21">
        <v>2.2083330000000001</v>
      </c>
      <c r="G550" s="21">
        <v>2.0324080000000002</v>
      </c>
      <c r="H550" s="21">
        <v>2.3657409999999999</v>
      </c>
      <c r="I550" s="21">
        <v>2.699074</v>
      </c>
    </row>
    <row r="551" spans="1:9" x14ac:dyDescent="0.3">
      <c r="A551">
        <v>2018</v>
      </c>
      <c r="B551" t="s">
        <v>251</v>
      </c>
      <c r="C551" s="21">
        <v>2.2226058333333336</v>
      </c>
      <c r="D551" s="21">
        <v>1.9056280000000001</v>
      </c>
      <c r="E551" s="21">
        <v>1.9144190000000001</v>
      </c>
      <c r="F551" s="21">
        <v>2.082001</v>
      </c>
      <c r="G551" s="21">
        <v>2.1390739999999999</v>
      </c>
      <c r="H551" s="21">
        <v>2.048165</v>
      </c>
      <c r="I551" s="21">
        <v>3.2463479999999998</v>
      </c>
    </row>
    <row r="552" spans="1:9" x14ac:dyDescent="0.3">
      <c r="A552">
        <v>2018</v>
      </c>
      <c r="B552" t="s">
        <v>248</v>
      </c>
      <c r="C552" s="21">
        <v>2.1071188333333333</v>
      </c>
      <c r="D552" s="21">
        <v>1.953632</v>
      </c>
      <c r="E552" s="21">
        <v>2.2487180000000002</v>
      </c>
      <c r="F552" s="21">
        <v>1.9891350000000001</v>
      </c>
      <c r="G552" s="21">
        <v>2.045299</v>
      </c>
      <c r="H552" s="21">
        <v>1.6358440000000001</v>
      </c>
      <c r="I552" s="21">
        <v>2.7700849999999999</v>
      </c>
    </row>
    <row r="553" spans="1:9" x14ac:dyDescent="0.3">
      <c r="A553">
        <v>2018</v>
      </c>
      <c r="B553" t="s">
        <v>252</v>
      </c>
      <c r="C553" s="21">
        <v>2.3890345000000002</v>
      </c>
      <c r="D553" s="21">
        <v>2.3161499999999999</v>
      </c>
      <c r="E553" s="21">
        <v>2.1595439999999999</v>
      </c>
      <c r="F553" s="21">
        <v>2.1854640000000001</v>
      </c>
      <c r="G553" s="21">
        <v>2.3299919999999998</v>
      </c>
      <c r="H553" s="21">
        <v>2.6102180000000001</v>
      </c>
      <c r="I553" s="21">
        <v>2.7328389999999998</v>
      </c>
    </row>
    <row r="554" spans="1:9" x14ac:dyDescent="0.3">
      <c r="A554">
        <v>2018</v>
      </c>
      <c r="B554" t="s">
        <v>253</v>
      </c>
      <c r="C554" s="21">
        <v>2.5783951666666667</v>
      </c>
      <c r="D554" s="21">
        <v>2.425926</v>
      </c>
      <c r="E554" s="21">
        <v>2.175926</v>
      </c>
      <c r="F554" s="21">
        <v>2.550926</v>
      </c>
      <c r="G554" s="21">
        <v>2.675926</v>
      </c>
      <c r="H554" s="21">
        <v>2.6666669999999999</v>
      </c>
      <c r="I554" s="21">
        <v>2.9750000000000001</v>
      </c>
    </row>
    <row r="555" spans="1:9" x14ac:dyDescent="0.3">
      <c r="A555">
        <v>2018</v>
      </c>
      <c r="B555" t="s">
        <v>254</v>
      </c>
      <c r="C555" s="21">
        <v>2.5855768333333331</v>
      </c>
      <c r="D555" s="21">
        <v>2.1538460000000001</v>
      </c>
      <c r="E555" s="21">
        <v>2.3025389999999999</v>
      </c>
      <c r="F555" s="21">
        <v>2.7025389999999998</v>
      </c>
      <c r="G555" s="21">
        <v>2.4504929999999998</v>
      </c>
      <c r="H555" s="21">
        <v>3.0770219999999999</v>
      </c>
      <c r="I555" s="21">
        <v>2.8270219999999999</v>
      </c>
    </row>
    <row r="556" spans="1:9" x14ac:dyDescent="0.3">
      <c r="A556">
        <v>2018</v>
      </c>
      <c r="B556" t="s">
        <v>255</v>
      </c>
      <c r="C556" s="21">
        <v>2.3321091666666667</v>
      </c>
      <c r="D556" s="21">
        <v>2.2000000000000002</v>
      </c>
      <c r="E556" s="21">
        <v>2.262861</v>
      </c>
      <c r="F556" s="21">
        <v>2.1923689999999998</v>
      </c>
      <c r="G556" s="21">
        <v>2.1923689999999998</v>
      </c>
      <c r="H556" s="21">
        <v>2.46841</v>
      </c>
      <c r="I556" s="21">
        <v>2.6766459999999999</v>
      </c>
    </row>
    <row r="557" spans="1:9" x14ac:dyDescent="0.3">
      <c r="A557">
        <v>2018</v>
      </c>
      <c r="B557" t="s">
        <v>256</v>
      </c>
      <c r="C557" s="21">
        <v>2.7466073333333334</v>
      </c>
      <c r="D557" s="21">
        <v>2.7050000000000001</v>
      </c>
      <c r="E557" s="21">
        <v>2.8</v>
      </c>
      <c r="F557" s="21">
        <v>2.12</v>
      </c>
      <c r="G557" s="21">
        <v>2.8563100000000001</v>
      </c>
      <c r="H557" s="21">
        <v>2.9991669999999999</v>
      </c>
      <c r="I557" s="21">
        <v>2.9991669999999999</v>
      </c>
    </row>
    <row r="558" spans="1:9" x14ac:dyDescent="0.3">
      <c r="A558">
        <v>2018</v>
      </c>
      <c r="B558" t="s">
        <v>257</v>
      </c>
      <c r="C558" s="21">
        <v>2.5363363333333333</v>
      </c>
      <c r="D558" s="21">
        <v>2.3281040000000002</v>
      </c>
      <c r="E558" s="21">
        <v>2.4346030000000001</v>
      </c>
      <c r="F558" s="21">
        <v>2.5752109999999999</v>
      </c>
      <c r="G558" s="21">
        <v>2.489252</v>
      </c>
      <c r="H558" s="21">
        <v>2.5127090000000001</v>
      </c>
      <c r="I558" s="21">
        <v>2.878139</v>
      </c>
    </row>
    <row r="559" spans="1:9" x14ac:dyDescent="0.3">
      <c r="A559">
        <v>2018</v>
      </c>
      <c r="B559" t="s">
        <v>258</v>
      </c>
      <c r="C559" s="21" t="s">
        <v>30</v>
      </c>
      <c r="D559" s="21" t="s">
        <v>30</v>
      </c>
      <c r="E559" s="21" t="s">
        <v>30</v>
      </c>
      <c r="F559" s="21" t="s">
        <v>30</v>
      </c>
      <c r="G559" s="21" t="s">
        <v>30</v>
      </c>
      <c r="H559" s="21" t="s">
        <v>30</v>
      </c>
      <c r="I559" s="21" t="s">
        <v>30</v>
      </c>
    </row>
    <row r="560" spans="1:9" x14ac:dyDescent="0.3">
      <c r="A560">
        <v>2018</v>
      </c>
      <c r="B560" t="s">
        <v>259</v>
      </c>
      <c r="C560" s="21" t="s">
        <v>30</v>
      </c>
      <c r="D560" s="21" t="s">
        <v>30</v>
      </c>
      <c r="E560" s="21" t="s">
        <v>30</v>
      </c>
      <c r="F560" s="21" t="s">
        <v>30</v>
      </c>
      <c r="G560" s="21" t="s">
        <v>30</v>
      </c>
      <c r="H560" s="21" t="s">
        <v>30</v>
      </c>
      <c r="I560" s="21" t="s">
        <v>30</v>
      </c>
    </row>
    <row r="561" spans="1:9" x14ac:dyDescent="0.3">
      <c r="A561">
        <v>2018</v>
      </c>
      <c r="B561" t="s">
        <v>260</v>
      </c>
      <c r="C561" s="21">
        <v>2.0709166666666667</v>
      </c>
      <c r="D561" s="21">
        <v>1.7655000000000001</v>
      </c>
      <c r="E561" s="21">
        <v>2.0011109999999999</v>
      </c>
      <c r="F561" s="21">
        <v>2.0011109999999999</v>
      </c>
      <c r="G561" s="21">
        <v>2.1</v>
      </c>
      <c r="H561" s="21">
        <v>2.2233329999999998</v>
      </c>
      <c r="I561" s="21">
        <v>2.3344450000000001</v>
      </c>
    </row>
    <row r="562" spans="1:9" x14ac:dyDescent="0.3">
      <c r="A562">
        <v>2018</v>
      </c>
      <c r="B562" t="s">
        <v>261</v>
      </c>
      <c r="C562" s="21">
        <v>2.5333795000000001</v>
      </c>
      <c r="D562" s="21">
        <v>1.9666669999999999</v>
      </c>
      <c r="E562" s="21">
        <v>2.5597219999999998</v>
      </c>
      <c r="F562" s="21">
        <v>2.5222220000000002</v>
      </c>
      <c r="G562" s="21">
        <v>2.3986109999999998</v>
      </c>
      <c r="H562" s="21">
        <v>2.6847219999999998</v>
      </c>
      <c r="I562" s="21">
        <v>3.068333</v>
      </c>
    </row>
    <row r="563" spans="1:9" x14ac:dyDescent="0.3">
      <c r="A563">
        <v>2018</v>
      </c>
      <c r="B563" t="s">
        <v>262</v>
      </c>
      <c r="C563" s="21">
        <v>2.9611110000000003</v>
      </c>
      <c r="D563" s="21">
        <v>2.6666669999999999</v>
      </c>
      <c r="E563" s="21">
        <v>2.7550500000000002</v>
      </c>
      <c r="F563" s="21">
        <v>3.3914140000000002</v>
      </c>
      <c r="G563" s="21">
        <v>2.851178</v>
      </c>
      <c r="H563" s="21">
        <v>2.751179</v>
      </c>
      <c r="I563" s="21">
        <v>3.351178</v>
      </c>
    </row>
    <row r="564" spans="1:9" x14ac:dyDescent="0.3">
      <c r="A564">
        <v>2018</v>
      </c>
      <c r="B564" t="s">
        <v>263</v>
      </c>
      <c r="C564" s="21">
        <v>2.650846</v>
      </c>
      <c r="D564" s="21">
        <v>2.714286</v>
      </c>
      <c r="E564" s="21">
        <v>2.3304960000000001</v>
      </c>
      <c r="F564" s="21">
        <v>2.4159860000000002</v>
      </c>
      <c r="G564" s="21">
        <v>2.6462850000000002</v>
      </c>
      <c r="H564" s="21">
        <v>2.7833169999999998</v>
      </c>
      <c r="I564" s="21">
        <v>3.0147059999999999</v>
      </c>
    </row>
    <row r="565" spans="1:9" x14ac:dyDescent="0.3">
      <c r="A565">
        <v>2018</v>
      </c>
      <c r="B565" t="s">
        <v>264</v>
      </c>
      <c r="C565" s="21">
        <v>2.2481006666666663</v>
      </c>
      <c r="D565" s="21">
        <v>2.1692420000000001</v>
      </c>
      <c r="E565" s="21">
        <v>2.2242860000000002</v>
      </c>
      <c r="F565" s="21">
        <v>2.363394</v>
      </c>
      <c r="G565" s="21">
        <v>2.1066389999999999</v>
      </c>
      <c r="H565" s="21">
        <v>2.1066389999999999</v>
      </c>
      <c r="I565" s="21">
        <v>2.5184039999999999</v>
      </c>
    </row>
    <row r="566" spans="1:9" x14ac:dyDescent="0.3">
      <c r="A566">
        <v>2018</v>
      </c>
      <c r="B566" t="s">
        <v>265</v>
      </c>
      <c r="C566" s="21">
        <v>2.0719530000000002</v>
      </c>
      <c r="D566" s="21">
        <v>1.818182</v>
      </c>
      <c r="E566" s="21">
        <v>1.818182</v>
      </c>
      <c r="F566" s="21">
        <v>2.1842980000000001</v>
      </c>
      <c r="G566" s="21">
        <v>2</v>
      </c>
      <c r="H566" s="21">
        <v>2.2727270000000002</v>
      </c>
      <c r="I566" s="21">
        <v>2.3383289999999999</v>
      </c>
    </row>
    <row r="567" spans="1:9" x14ac:dyDescent="0.3">
      <c r="A567">
        <v>2018</v>
      </c>
      <c r="B567" t="s">
        <v>266</v>
      </c>
      <c r="C567" s="21">
        <v>2.1945958333333331</v>
      </c>
      <c r="D567" s="21">
        <v>2</v>
      </c>
      <c r="E567" s="21">
        <v>1.8128649999999999</v>
      </c>
      <c r="F567" s="21">
        <v>2.6128650000000002</v>
      </c>
      <c r="G567" s="21">
        <v>2.3045390000000001</v>
      </c>
      <c r="H567" s="21">
        <v>2.2331099999999999</v>
      </c>
      <c r="I567" s="21">
        <v>2.204196</v>
      </c>
    </row>
    <row r="568" spans="1:9" x14ac:dyDescent="0.3">
      <c r="A568">
        <v>2018</v>
      </c>
      <c r="B568" t="s">
        <v>268</v>
      </c>
      <c r="C568" s="21">
        <v>3.4048720000000006</v>
      </c>
      <c r="D568" s="21">
        <v>3.1424970000000001</v>
      </c>
      <c r="E568" s="21">
        <v>3.1381329999999998</v>
      </c>
      <c r="F568" s="21">
        <v>3.4568979999999998</v>
      </c>
      <c r="G568" s="21">
        <v>3.4107259999999999</v>
      </c>
      <c r="H568" s="21">
        <v>3.4671609999999999</v>
      </c>
      <c r="I568" s="21">
        <v>3.8138169999999998</v>
      </c>
    </row>
    <row r="569" spans="1:9" x14ac:dyDescent="0.3">
      <c r="A569">
        <v>2018</v>
      </c>
      <c r="B569" t="s">
        <v>270</v>
      </c>
      <c r="C569" s="21">
        <v>2.4406705</v>
      </c>
      <c r="D569" s="21">
        <v>2.3143940000000001</v>
      </c>
      <c r="E569" s="21">
        <v>2.23245</v>
      </c>
      <c r="F569" s="21">
        <v>2.518939</v>
      </c>
      <c r="G569" s="21">
        <v>2.2497189999999998</v>
      </c>
      <c r="H569" s="21">
        <v>2.4496349999999998</v>
      </c>
      <c r="I569" s="21">
        <v>2.8788860000000001</v>
      </c>
    </row>
    <row r="570" spans="1:9" x14ac:dyDescent="0.3">
      <c r="A570">
        <v>2018</v>
      </c>
      <c r="B570" t="s">
        <v>271</v>
      </c>
      <c r="C570" s="21">
        <v>2.5613889999999997</v>
      </c>
      <c r="D570" s="21">
        <v>2.375</v>
      </c>
      <c r="E570" s="21">
        <v>2.097569</v>
      </c>
      <c r="F570" s="21">
        <v>2.4975700000000001</v>
      </c>
      <c r="G570" s="21">
        <v>2.2975699999999999</v>
      </c>
      <c r="H570" s="21">
        <v>2.8645830000000001</v>
      </c>
      <c r="I570" s="21">
        <v>3.2360419999999999</v>
      </c>
    </row>
    <row r="571" spans="1:9" x14ac:dyDescent="0.3">
      <c r="A571">
        <v>2018</v>
      </c>
      <c r="B571" t="s">
        <v>272</v>
      </c>
      <c r="C571" s="21">
        <v>2.5625288333333329</v>
      </c>
      <c r="D571" s="21">
        <v>2.6105580000000002</v>
      </c>
      <c r="E571" s="21">
        <v>2.1939929999999999</v>
      </c>
      <c r="F571" s="21">
        <v>2.7608929999999998</v>
      </c>
      <c r="G571" s="21">
        <v>2.4963669999999998</v>
      </c>
      <c r="H571" s="21">
        <v>2.414145</v>
      </c>
      <c r="I571" s="21">
        <v>2.8992170000000002</v>
      </c>
    </row>
    <row r="572" spans="1:9" x14ac:dyDescent="0.3">
      <c r="A572">
        <v>2018</v>
      </c>
      <c r="B572" t="s">
        <v>273</v>
      </c>
      <c r="C572" s="21" t="s">
        <v>30</v>
      </c>
      <c r="D572" s="21" t="s">
        <v>30</v>
      </c>
      <c r="E572" s="21" t="s">
        <v>30</v>
      </c>
      <c r="F572" s="21" t="s">
        <v>30</v>
      </c>
      <c r="G572" s="21" t="s">
        <v>30</v>
      </c>
      <c r="H572" s="21" t="s">
        <v>30</v>
      </c>
      <c r="I572" s="21" t="s">
        <v>30</v>
      </c>
    </row>
    <row r="573" spans="1:9" x14ac:dyDescent="0.3">
      <c r="A573">
        <v>2018</v>
      </c>
      <c r="B573" t="s">
        <v>274</v>
      </c>
      <c r="C573" s="21">
        <v>2.5086683333333331</v>
      </c>
      <c r="D573" s="21">
        <v>2.180161</v>
      </c>
      <c r="E573" s="21">
        <v>2.3034309999999998</v>
      </c>
      <c r="F573" s="21">
        <v>3.0528189999999999</v>
      </c>
      <c r="G573" s="21">
        <v>2.4813900000000002</v>
      </c>
      <c r="H573" s="21">
        <v>1.98139</v>
      </c>
      <c r="I573" s="21">
        <v>3.0528189999999999</v>
      </c>
    </row>
    <row r="574" spans="1:9" x14ac:dyDescent="0.3">
      <c r="A574">
        <v>2018</v>
      </c>
      <c r="B574" t="s">
        <v>275</v>
      </c>
      <c r="C574" s="21">
        <v>2.1162478333333334</v>
      </c>
      <c r="D574" s="21">
        <v>2</v>
      </c>
      <c r="E574" s="21">
        <v>1.8333330000000001</v>
      </c>
      <c r="F574" s="21">
        <v>2.0555560000000002</v>
      </c>
      <c r="G574" s="21">
        <v>2.1604939999999999</v>
      </c>
      <c r="H574" s="21">
        <v>2.2621470000000001</v>
      </c>
      <c r="I574" s="21">
        <v>2.3859569999999999</v>
      </c>
    </row>
    <row r="575" spans="1:9" x14ac:dyDescent="0.3">
      <c r="A575">
        <v>2007</v>
      </c>
      <c r="B575" t="s">
        <v>422</v>
      </c>
      <c r="C575" s="21">
        <v>3.3267266666666671</v>
      </c>
      <c r="D575" s="21">
        <v>2.9929600000000001</v>
      </c>
      <c r="E575" s="21">
        <v>3.2028500000000002</v>
      </c>
      <c r="F575" s="21">
        <v>3.3127300000000002</v>
      </c>
      <c r="G575" s="21">
        <v>3.4</v>
      </c>
      <c r="H575" s="21">
        <v>3.37453</v>
      </c>
      <c r="I575" s="21">
        <v>3.6772900000000002</v>
      </c>
    </row>
    <row r="576" spans="1:9" x14ac:dyDescent="0.3">
      <c r="A576">
        <v>2007</v>
      </c>
      <c r="B576" t="s">
        <v>439</v>
      </c>
      <c r="C576" s="21">
        <v>4.0331450000000002</v>
      </c>
      <c r="D576" s="21">
        <v>3.7864800000000001</v>
      </c>
      <c r="E576" s="21">
        <v>4.1063799999999997</v>
      </c>
      <c r="F576" s="21">
        <v>3.7655699999999999</v>
      </c>
      <c r="G576" s="21">
        <v>4.1198499999999996</v>
      </c>
      <c r="H576" s="21">
        <v>4.0760500000000004</v>
      </c>
      <c r="I576" s="21">
        <v>4.3445400000000003</v>
      </c>
    </row>
    <row r="577" spans="1:9" x14ac:dyDescent="0.3">
      <c r="A577">
        <v>2007</v>
      </c>
      <c r="B577" s="12" t="s">
        <v>485</v>
      </c>
      <c r="C577" s="21">
        <v>3.8568233333333333</v>
      </c>
      <c r="D577" s="21">
        <v>3.51919</v>
      </c>
      <c r="E577" s="21">
        <v>4.0711300000000001</v>
      </c>
      <c r="F577" s="21">
        <v>3.5817000000000001</v>
      </c>
      <c r="G577" s="21">
        <v>3.8452899999999999</v>
      </c>
      <c r="H577" s="21">
        <v>4.0091999999999999</v>
      </c>
      <c r="I577" s="21">
        <v>4.1144299999999996</v>
      </c>
    </row>
    <row r="578" spans="1:9" x14ac:dyDescent="0.3">
      <c r="A578">
        <v>2010</v>
      </c>
      <c r="B578" t="s">
        <v>422</v>
      </c>
      <c r="C578" s="21">
        <v>3.4952859999999997</v>
      </c>
      <c r="D578" s="21">
        <v>3.1624819999999998</v>
      </c>
      <c r="E578" s="21">
        <v>3.5399989999999999</v>
      </c>
      <c r="F578" s="21">
        <v>3.3100559999999999</v>
      </c>
      <c r="G578" s="21">
        <v>3.491444</v>
      </c>
      <c r="H578" s="21">
        <v>3.5530499999999998</v>
      </c>
      <c r="I578" s="21">
        <v>3.914685</v>
      </c>
    </row>
    <row r="579" spans="1:9" x14ac:dyDescent="0.3">
      <c r="A579">
        <v>2010</v>
      </c>
      <c r="B579" t="s">
        <v>439</v>
      </c>
      <c r="C579" s="21">
        <v>3.984747</v>
      </c>
      <c r="D579" s="21">
        <v>3.785498</v>
      </c>
      <c r="E579" s="21">
        <v>4.1881199999999996</v>
      </c>
      <c r="F579" s="21">
        <v>3.5489820000000001</v>
      </c>
      <c r="G579" s="21">
        <v>3.9960800000000001</v>
      </c>
      <c r="H579" s="21">
        <v>4.1288869999999998</v>
      </c>
      <c r="I579" s="21">
        <v>4.2609149999999998</v>
      </c>
    </row>
    <row r="580" spans="1:9" x14ac:dyDescent="0.3">
      <c r="A580">
        <v>2010</v>
      </c>
      <c r="B580" s="12" t="s">
        <v>485</v>
      </c>
      <c r="C580" s="21">
        <v>3.8848413333333336</v>
      </c>
      <c r="D580" s="21">
        <v>3.6805460000000001</v>
      </c>
      <c r="E580" s="21">
        <v>4.152495</v>
      </c>
      <c r="F580" s="21">
        <v>3.2069589999999999</v>
      </c>
      <c r="G580" s="21">
        <v>3.9150079999999998</v>
      </c>
      <c r="H580" s="21">
        <v>4.1686649999999998</v>
      </c>
      <c r="I580" s="21">
        <v>4.1853749999999996</v>
      </c>
    </row>
    <row r="581" spans="1:9" x14ac:dyDescent="0.3">
      <c r="A581">
        <v>2012</v>
      </c>
      <c r="B581" t="s">
        <v>422</v>
      </c>
      <c r="C581" s="21">
        <v>3.5346498333333329</v>
      </c>
      <c r="D581" s="21">
        <v>3.2545329999999999</v>
      </c>
      <c r="E581" s="21">
        <v>3.6139969999999999</v>
      </c>
      <c r="F581" s="21">
        <v>3.4628369999999999</v>
      </c>
      <c r="G581" s="21">
        <v>3.4716170000000002</v>
      </c>
      <c r="H581" s="21">
        <v>3.515504</v>
      </c>
      <c r="I581" s="21">
        <v>3.7969149999999998</v>
      </c>
    </row>
    <row r="582" spans="1:9" x14ac:dyDescent="0.3">
      <c r="A582">
        <v>2012</v>
      </c>
      <c r="B582" t="s">
        <v>439</v>
      </c>
      <c r="C582" s="21">
        <v>3.9297383333333333</v>
      </c>
      <c r="D582" s="21">
        <v>3.7195930000000001</v>
      </c>
      <c r="E582" s="21">
        <v>4.1062719999999997</v>
      </c>
      <c r="F582" s="21">
        <v>3.6114799999999998</v>
      </c>
      <c r="G582" s="21">
        <v>3.974135</v>
      </c>
      <c r="H582" s="21">
        <v>4.0335679999999998</v>
      </c>
      <c r="I582" s="21">
        <v>4.2107099999999997</v>
      </c>
    </row>
    <row r="583" spans="1:9" x14ac:dyDescent="0.3">
      <c r="A583">
        <v>2012</v>
      </c>
      <c r="B583" s="12" t="s">
        <v>485</v>
      </c>
      <c r="C583" s="21">
        <v>3.9342520000000003</v>
      </c>
      <c r="D583" s="21">
        <v>3.6718120000000001</v>
      </c>
      <c r="E583" s="21">
        <v>4.138655</v>
      </c>
      <c r="F583" s="21">
        <v>3.5617890000000001</v>
      </c>
      <c r="G583" s="21">
        <v>3.964769</v>
      </c>
      <c r="H583" s="21">
        <v>4.1104450000000003</v>
      </c>
      <c r="I583" s="21">
        <v>4.2052639999999997</v>
      </c>
    </row>
    <row r="584" spans="1:9" x14ac:dyDescent="0.3">
      <c r="A584">
        <v>2014</v>
      </c>
      <c r="B584" t="s">
        <v>422</v>
      </c>
      <c r="C584" s="21">
        <v>3.5346498333333329</v>
      </c>
      <c r="D584" s="21">
        <v>3.2051379999999998</v>
      </c>
      <c r="E584" s="21">
        <v>3.6692719999999999</v>
      </c>
      <c r="F584" s="21">
        <v>3.5032179999999999</v>
      </c>
      <c r="G584" s="21">
        <v>3.460197</v>
      </c>
      <c r="H584" s="21">
        <v>3.5032589999999999</v>
      </c>
      <c r="I584" s="21">
        <v>3.8668149999999999</v>
      </c>
    </row>
    <row r="585" spans="1:9" x14ac:dyDescent="0.3">
      <c r="A585">
        <v>2014</v>
      </c>
      <c r="B585" t="s">
        <v>439</v>
      </c>
      <c r="C585" s="21">
        <v>3.9297383333333333</v>
      </c>
      <c r="D585" s="21">
        <v>3.781139</v>
      </c>
      <c r="E585" s="21">
        <v>4.1554250000000001</v>
      </c>
      <c r="F585" s="21">
        <v>3.5184389999999999</v>
      </c>
      <c r="G585" s="21">
        <v>3.9315669999999998</v>
      </c>
      <c r="H585" s="21">
        <v>3.9523799999999998</v>
      </c>
      <c r="I585" s="21">
        <v>4.2394800000000004</v>
      </c>
    </row>
    <row r="586" spans="1:9" x14ac:dyDescent="0.3">
      <c r="A586">
        <v>2014</v>
      </c>
      <c r="B586" s="12" t="s">
        <v>485</v>
      </c>
      <c r="C586" s="21">
        <v>3.9342520000000003</v>
      </c>
      <c r="D586" s="21">
        <v>3.728529</v>
      </c>
      <c r="E586" s="21">
        <v>4.184653</v>
      </c>
      <c r="F586" s="21">
        <v>3.4480400000000002</v>
      </c>
      <c r="G586" s="21">
        <v>3.970199</v>
      </c>
      <c r="H586" s="21">
        <v>4.1375960000000003</v>
      </c>
      <c r="I586" s="21">
        <v>4.136495</v>
      </c>
    </row>
    <row r="587" spans="1:9" x14ac:dyDescent="0.3">
      <c r="A587">
        <v>2016</v>
      </c>
      <c r="B587" t="s">
        <v>422</v>
      </c>
      <c r="C587" s="21">
        <v>3.6615433333333329</v>
      </c>
      <c r="D587" s="21">
        <v>3.318883</v>
      </c>
      <c r="E587" s="21">
        <v>3.7523590000000002</v>
      </c>
      <c r="F587" s="21">
        <v>3.7049609999999999</v>
      </c>
      <c r="G587" s="21">
        <v>3.6200709999999998</v>
      </c>
      <c r="H587" s="21">
        <v>3.6767020000000001</v>
      </c>
      <c r="I587" s="21">
        <v>3.8962840000000001</v>
      </c>
    </row>
    <row r="588" spans="1:9" x14ac:dyDescent="0.3">
      <c r="A588">
        <v>2016</v>
      </c>
      <c r="B588" t="s">
        <v>439</v>
      </c>
      <c r="C588" s="21">
        <v>3.9777729999999996</v>
      </c>
      <c r="D588" s="21">
        <v>3.8484479999999999</v>
      </c>
      <c r="E588" s="21">
        <v>4.0968869999999997</v>
      </c>
      <c r="F588" s="21">
        <v>3.6945079999999999</v>
      </c>
      <c r="G588" s="21">
        <v>3.9902329999999999</v>
      </c>
      <c r="H588" s="21">
        <v>4.0299459999999998</v>
      </c>
      <c r="I588" s="21">
        <v>4.2066160000000004</v>
      </c>
    </row>
    <row r="589" spans="1:9" x14ac:dyDescent="0.3">
      <c r="A589">
        <v>2016</v>
      </c>
      <c r="B589" s="12" t="s">
        <v>485</v>
      </c>
      <c r="C589" s="21">
        <v>4.0032635000000001</v>
      </c>
      <c r="D589" s="21">
        <v>3.7524860000000002</v>
      </c>
      <c r="E589" s="21">
        <v>4.1520109999999999</v>
      </c>
      <c r="F589" s="21">
        <v>3.6503060000000001</v>
      </c>
      <c r="G589" s="21">
        <v>4.0142259999999998</v>
      </c>
      <c r="H589" s="21">
        <v>4.2000250000000001</v>
      </c>
      <c r="I589" s="21">
        <v>4.2505269999999999</v>
      </c>
    </row>
    <row r="590" spans="1:9" x14ac:dyDescent="0.3">
      <c r="A590">
        <v>2018</v>
      </c>
      <c r="B590" t="s">
        <v>422</v>
      </c>
      <c r="C590" s="21">
        <v>3.6097193333333331</v>
      </c>
      <c r="D590" s="21">
        <v>3.2859240000000001</v>
      </c>
      <c r="E590" s="21">
        <v>3.7532179999999999</v>
      </c>
      <c r="F590" s="21">
        <v>3.5357150000000002</v>
      </c>
      <c r="G590" s="21">
        <v>3.5949749999999998</v>
      </c>
      <c r="H590" s="21">
        <v>3.648469</v>
      </c>
      <c r="I590" s="21">
        <v>3.8400150000000002</v>
      </c>
    </row>
    <row r="591" spans="1:9" x14ac:dyDescent="0.3">
      <c r="A591">
        <v>2018</v>
      </c>
      <c r="B591" t="s">
        <v>439</v>
      </c>
      <c r="C591" s="21">
        <v>4.0376278333333335</v>
      </c>
      <c r="D591" s="21">
        <v>3.9939900000000002</v>
      </c>
      <c r="E591" s="21">
        <v>4.24824</v>
      </c>
      <c r="F591" s="21">
        <v>3.5919159999999999</v>
      </c>
      <c r="G591" s="21">
        <v>4.0884510000000001</v>
      </c>
      <c r="H591" s="21">
        <v>4.0491010000000003</v>
      </c>
      <c r="I591" s="21">
        <v>4.2540690000000003</v>
      </c>
    </row>
    <row r="592" spans="1:9" x14ac:dyDescent="0.3">
      <c r="A592">
        <v>2018</v>
      </c>
      <c r="B592" s="12" t="s">
        <v>485</v>
      </c>
      <c r="C592" s="21">
        <v>3.8960376666666665</v>
      </c>
      <c r="D592" s="21">
        <v>3.7751420000000002</v>
      </c>
      <c r="E592" s="21">
        <v>4.0451319999999997</v>
      </c>
      <c r="F592" s="21">
        <v>3.5063249999999999</v>
      </c>
      <c r="G592" s="21">
        <v>3.8742529999999999</v>
      </c>
      <c r="H592" s="21">
        <v>4.0917510000000004</v>
      </c>
      <c r="I592" s="21">
        <v>4.0836230000000002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00"/>
  </sheetPr>
  <dimension ref="A1:T1103"/>
  <sheetViews>
    <sheetView topLeftCell="K1" zoomScale="57" zoomScaleNormal="57" workbookViewId="0">
      <selection activeCell="O36" sqref="O36"/>
    </sheetView>
  </sheetViews>
  <sheetFormatPr defaultRowHeight="14" x14ac:dyDescent="0.3"/>
  <cols>
    <col min="2" max="2" width="35.75" customWidth="1"/>
    <col min="3" max="3" width="17.9140625" customWidth="1"/>
    <col min="4" max="5" width="16.6640625" style="2" customWidth="1"/>
    <col min="6" max="9" width="16.6640625" customWidth="1"/>
    <col min="10" max="10" width="12.4140625" style="9" customWidth="1"/>
    <col min="11" max="15" width="12.4140625" style="21" customWidth="1"/>
    <col min="16" max="17" width="8.75" customWidth="1"/>
    <col min="18" max="18" width="31.08203125" customWidth="1"/>
    <col min="19" max="19" width="17.9140625" customWidth="1"/>
    <col min="20" max="20" width="16.6640625" customWidth="1"/>
  </cols>
  <sheetData>
    <row r="1" spans="1:20" x14ac:dyDescent="0.3">
      <c r="A1" s="9" t="s">
        <v>0</v>
      </c>
      <c r="B1" t="s">
        <v>136</v>
      </c>
      <c r="C1" t="s">
        <v>1</v>
      </c>
      <c r="D1" s="2" t="s">
        <v>2</v>
      </c>
      <c r="E1" s="2" t="s">
        <v>3</v>
      </c>
      <c r="F1" s="1" t="s">
        <v>4</v>
      </c>
      <c r="G1" s="1" t="s">
        <v>53</v>
      </c>
      <c r="H1" s="1" t="s">
        <v>5</v>
      </c>
      <c r="I1" s="1" t="s">
        <v>6</v>
      </c>
      <c r="J1" s="21" t="s">
        <v>24</v>
      </c>
      <c r="K1" s="21" t="s">
        <v>23</v>
      </c>
      <c r="L1" s="21" t="s">
        <v>22</v>
      </c>
      <c r="M1" s="21" t="s">
        <v>21</v>
      </c>
      <c r="N1" s="21" t="s">
        <v>20</v>
      </c>
      <c r="O1" s="21" t="s">
        <v>19</v>
      </c>
      <c r="R1" t="s">
        <v>136</v>
      </c>
      <c r="S1" s="2" t="s">
        <v>5</v>
      </c>
      <c r="T1" s="1" t="s">
        <v>6</v>
      </c>
    </row>
    <row r="2" spans="1:20" x14ac:dyDescent="0.3">
      <c r="A2">
        <v>2007</v>
      </c>
      <c r="B2" s="12" t="s">
        <v>407</v>
      </c>
      <c r="C2" s="29" t="s">
        <v>487</v>
      </c>
      <c r="D2" s="10">
        <v>3022000</v>
      </c>
      <c r="E2" s="10">
        <v>454000</v>
      </c>
      <c r="F2" s="2">
        <f>E2+D2</f>
        <v>3476000</v>
      </c>
      <c r="G2" s="2">
        <f>E2-D2</f>
        <v>-2568000</v>
      </c>
      <c r="H2">
        <v>321.44099999999997</v>
      </c>
      <c r="I2">
        <v>26616.792000000001</v>
      </c>
      <c r="J2" s="31">
        <v>1.3</v>
      </c>
      <c r="K2" s="31">
        <v>1.1000000000000001</v>
      </c>
      <c r="L2" s="31">
        <v>1.2222200000000001</v>
      </c>
      <c r="M2" s="31">
        <v>1.25</v>
      </c>
      <c r="N2" s="31">
        <v>1</v>
      </c>
      <c r="O2" s="31">
        <v>1.375</v>
      </c>
      <c r="R2" s="12" t="s">
        <v>277</v>
      </c>
      <c r="S2">
        <f>SUMIF(GDP!$A$2:$A$195,'World-LPIraw'!B2,GDP!$D$2:$D$195)</f>
        <v>321.44099999999997</v>
      </c>
      <c r="T2">
        <f>SUMIF(POP!$A$3:$A$235,'World-LPIraw'!R2,POP!$B$3:$B$235)</f>
        <v>26616.792000000001</v>
      </c>
    </row>
    <row r="3" spans="1:20" x14ac:dyDescent="0.3">
      <c r="A3">
        <v>2007</v>
      </c>
      <c r="B3" s="12" t="s">
        <v>98</v>
      </c>
      <c r="C3" s="29" t="s">
        <v>488</v>
      </c>
      <c r="D3" s="10">
        <v>4200864.0460000001</v>
      </c>
      <c r="E3" s="10">
        <v>1077690.3589999999</v>
      </c>
      <c r="F3" s="2">
        <f t="shared" ref="F3:F57" si="0">E3+D3</f>
        <v>5278554.4050000003</v>
      </c>
      <c r="G3" s="2">
        <f t="shared" ref="G3:G57" si="1">E3-D3</f>
        <v>-3123173.6869999999</v>
      </c>
      <c r="H3">
        <v>3594.1</v>
      </c>
      <c r="I3">
        <v>3023.9070000000002</v>
      </c>
      <c r="J3" s="31">
        <v>2</v>
      </c>
      <c r="K3" s="31">
        <v>2.3333300000000001</v>
      </c>
      <c r="L3" s="31">
        <v>2.3333300000000001</v>
      </c>
      <c r="M3" s="31">
        <v>2</v>
      </c>
      <c r="N3" s="31">
        <v>1.6666700000000001</v>
      </c>
      <c r="O3" s="31">
        <v>2.125</v>
      </c>
      <c r="R3" s="11" t="s">
        <v>54</v>
      </c>
      <c r="S3">
        <f>SUMIF(GDP!$A$2:$A$195,'World-LPIraw'!B3,GDP!$D$2:$D$195)</f>
        <v>3594.1</v>
      </c>
      <c r="T3">
        <f>SUMIF(POP!$A$3:$A$235,'World-LPIraw'!R3,POP!$B$3:$B$235)</f>
        <v>3023.9070000000002</v>
      </c>
    </row>
    <row r="4" spans="1:20" x14ac:dyDescent="0.3">
      <c r="A4">
        <v>2007</v>
      </c>
      <c r="B4" s="12" t="s">
        <v>224</v>
      </c>
      <c r="C4" s="12" t="s">
        <v>276</v>
      </c>
      <c r="D4" s="10">
        <v>27631203.951000001</v>
      </c>
      <c r="E4" s="10">
        <v>60163160.346000001</v>
      </c>
      <c r="F4" s="2">
        <f t="shared" si="0"/>
        <v>87794364.297000006</v>
      </c>
      <c r="G4" s="2">
        <f t="shared" si="1"/>
        <v>32531956.395</v>
      </c>
      <c r="H4">
        <v>3986.56</v>
      </c>
      <c r="I4">
        <v>34300.076000000001</v>
      </c>
      <c r="J4" s="21">
        <v>1.6</v>
      </c>
      <c r="K4" s="21">
        <v>1.8333299999999999</v>
      </c>
      <c r="L4" s="21">
        <v>2</v>
      </c>
      <c r="M4" s="21">
        <v>1.9166700000000001</v>
      </c>
      <c r="N4" s="21">
        <v>2.2727300000000001</v>
      </c>
      <c r="O4" s="21">
        <v>2.8181799999999999</v>
      </c>
      <c r="R4" s="11" t="s">
        <v>171</v>
      </c>
      <c r="S4">
        <f>SUMIF(GDP!$A$2:$A$195,'World-LPIraw'!B4,GDP!$D$2:$D$195)</f>
        <v>3986.56</v>
      </c>
      <c r="T4">
        <f>SUMIF(POP!$A$3:$A$235,'World-LPIraw'!R4,POP!$B$3:$B$235)</f>
        <v>34300.076000000001</v>
      </c>
    </row>
    <row r="5" spans="1:20" x14ac:dyDescent="0.3">
      <c r="A5">
        <v>2007</v>
      </c>
      <c r="B5" s="12" t="s">
        <v>225</v>
      </c>
      <c r="C5" s="12" t="s">
        <v>276</v>
      </c>
      <c r="D5" s="10">
        <v>13661000</v>
      </c>
      <c r="E5" s="10">
        <v>44177783.071000002</v>
      </c>
      <c r="F5" s="2">
        <f t="shared" si="0"/>
        <v>57838783.071000002</v>
      </c>
      <c r="G5" s="2">
        <f t="shared" si="1"/>
        <v>30516783.071000002</v>
      </c>
      <c r="H5">
        <v>3099.09</v>
      </c>
      <c r="I5">
        <v>20997.687000000002</v>
      </c>
      <c r="J5" s="21">
        <v>2.4</v>
      </c>
      <c r="K5" s="21">
        <v>2.25</v>
      </c>
      <c r="L5" s="21">
        <v>2.5</v>
      </c>
      <c r="M5" s="21">
        <v>2.5</v>
      </c>
      <c r="N5" s="21">
        <v>2.375</v>
      </c>
      <c r="O5" s="21">
        <v>2.8333300000000001</v>
      </c>
      <c r="R5" s="11" t="s">
        <v>172</v>
      </c>
      <c r="S5">
        <f>SUMIF(GDP!$A$2:$A$195,'World-LPIraw'!B5,GDP!$D$2:$D$195)</f>
        <v>3099.09</v>
      </c>
      <c r="T5">
        <f>SUMIF(POP!$A$3:$A$235,'World-LPIraw'!R5,POP!$B$3:$B$235)</f>
        <v>20997.687000000002</v>
      </c>
    </row>
    <row r="6" spans="1:20" x14ac:dyDescent="0.3">
      <c r="A6">
        <v>2007</v>
      </c>
      <c r="B6" s="28" t="s">
        <v>410</v>
      </c>
      <c r="C6" s="12" t="s">
        <v>498</v>
      </c>
      <c r="D6" s="10">
        <v>728256</v>
      </c>
      <c r="E6" s="10">
        <v>59352</v>
      </c>
      <c r="F6" s="2">
        <f t="shared" si="0"/>
        <v>787608</v>
      </c>
      <c r="G6" s="2">
        <f t="shared" si="1"/>
        <v>-668904</v>
      </c>
      <c r="H6">
        <v>15996.06</v>
      </c>
      <c r="I6">
        <v>91.381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1">
        <v>0</v>
      </c>
      <c r="R6" s="11" t="s">
        <v>380</v>
      </c>
      <c r="S6">
        <f>SUMIF(GDP!$A$2:$A$195,'World-LPIraw'!B6,GDP!$D$2:$D$195)</f>
        <v>15996.06</v>
      </c>
      <c r="T6">
        <f>SUMIF(POP!$A$3:$A$235,'World-LPIraw'!R6,POP!$B$3:$B$235)</f>
        <v>91.381</v>
      </c>
    </row>
    <row r="7" spans="1:20" x14ac:dyDescent="0.3">
      <c r="A7">
        <v>2007</v>
      </c>
      <c r="B7" s="12" t="s">
        <v>411</v>
      </c>
      <c r="C7" s="12" t="s">
        <v>498</v>
      </c>
      <c r="D7" s="10">
        <v>44707041.807999998</v>
      </c>
      <c r="E7" s="10">
        <v>55779579.836000003</v>
      </c>
      <c r="F7" s="2">
        <f t="shared" si="0"/>
        <v>100486621.64399999</v>
      </c>
      <c r="G7" s="2">
        <f t="shared" si="1"/>
        <v>11072538.028000005</v>
      </c>
      <c r="H7">
        <v>7315.73</v>
      </c>
      <c r="I7">
        <v>39970.224000000002</v>
      </c>
      <c r="J7" s="31">
        <v>2.6486499999999999</v>
      </c>
      <c r="K7" s="31">
        <v>2.8055599999999998</v>
      </c>
      <c r="L7" s="31">
        <v>2.9697</v>
      </c>
      <c r="M7" s="31">
        <v>3</v>
      </c>
      <c r="N7" s="31">
        <v>3</v>
      </c>
      <c r="O7" s="31">
        <v>3.5</v>
      </c>
      <c r="R7" s="11" t="s">
        <v>381</v>
      </c>
      <c r="S7">
        <f>SUMIF(GDP!$A$2:$A$195,'World-LPIraw'!B7,GDP!$D$2:$D$195)</f>
        <v>7315.73</v>
      </c>
      <c r="T7">
        <f>SUMIF(POP!$A$3:$A$235,'World-LPIraw'!R7,POP!$B$3:$B$235)</f>
        <v>39970.224000000002</v>
      </c>
    </row>
    <row r="8" spans="1:20" x14ac:dyDescent="0.3">
      <c r="A8">
        <v>2007</v>
      </c>
      <c r="B8" s="12" t="s">
        <v>155</v>
      </c>
      <c r="C8" s="12" t="s">
        <v>137</v>
      </c>
      <c r="D8" s="10">
        <v>3052565.5469999998</v>
      </c>
      <c r="E8" s="10">
        <v>1121222.4639999999</v>
      </c>
      <c r="F8" s="2">
        <f t="shared" si="0"/>
        <v>4173788.0109999999</v>
      </c>
      <c r="G8" s="2">
        <f t="shared" si="1"/>
        <v>-1931343.0829999999</v>
      </c>
      <c r="H8">
        <v>3079.03</v>
      </c>
      <c r="I8">
        <v>2933.056</v>
      </c>
      <c r="J8" s="21">
        <v>2.1</v>
      </c>
      <c r="K8" s="21">
        <v>1.7777799999999999</v>
      </c>
      <c r="L8" s="21">
        <v>2</v>
      </c>
      <c r="M8" s="21">
        <v>2.11111</v>
      </c>
      <c r="N8" s="21">
        <v>2.2222200000000001</v>
      </c>
      <c r="O8" s="21">
        <v>2.625</v>
      </c>
      <c r="R8" s="11" t="s">
        <v>138</v>
      </c>
      <c r="S8">
        <f>SUMIF(GDP!$A$2:$A$195,'World-LPIraw'!B8,GDP!$D$2:$D$195)</f>
        <v>3079.03</v>
      </c>
      <c r="T8">
        <f>SUMIF(POP!$A$3:$A$235,'World-LPIraw'!R8,POP!$B$3:$B$235)</f>
        <v>2933.056</v>
      </c>
    </row>
    <row r="9" spans="1:20" x14ac:dyDescent="0.3">
      <c r="A9">
        <v>2007</v>
      </c>
      <c r="B9" s="28" t="s">
        <v>412</v>
      </c>
      <c r="C9" s="12" t="s">
        <v>498</v>
      </c>
      <c r="D9" s="10">
        <v>5126313</v>
      </c>
      <c r="E9" s="10">
        <v>5206257</v>
      </c>
      <c r="F9" s="2">
        <f t="shared" si="0"/>
        <v>10332570</v>
      </c>
      <c r="G9" s="2">
        <f t="shared" si="1"/>
        <v>79944</v>
      </c>
      <c r="H9">
        <v>26114.09</v>
      </c>
      <c r="I9">
        <v>101.22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1">
        <v>0</v>
      </c>
      <c r="R9" s="11" t="s">
        <v>278</v>
      </c>
      <c r="S9">
        <f>SUMIF(GDP!$A$2:$A$195,'World-LPIraw'!B9,GDP!$D$2:$D$195)</f>
        <v>26114.09</v>
      </c>
      <c r="T9">
        <f>SUMIF(POP!$A$3:$A$235,'World-LPIraw'!R9,POP!$B$3:$B$235)</f>
        <v>101.22</v>
      </c>
    </row>
    <row r="10" spans="1:20" x14ac:dyDescent="0.3">
      <c r="A10">
        <v>2007</v>
      </c>
      <c r="B10" s="12" t="s">
        <v>413</v>
      </c>
      <c r="C10" s="12" t="s">
        <v>497</v>
      </c>
      <c r="D10" s="10">
        <v>165471525.33899999</v>
      </c>
      <c r="E10" s="10">
        <v>141181512.40099999</v>
      </c>
      <c r="F10" s="2">
        <f t="shared" si="0"/>
        <v>306653037.74000001</v>
      </c>
      <c r="G10" s="2">
        <f t="shared" si="1"/>
        <v>-24290012.937999994</v>
      </c>
      <c r="H10">
        <v>45105.41</v>
      </c>
      <c r="I10">
        <v>20946.664000000001</v>
      </c>
      <c r="J10" s="31">
        <v>3.5833300000000001</v>
      </c>
      <c r="K10" s="31">
        <v>3.6470600000000002</v>
      </c>
      <c r="L10" s="31">
        <v>3.71875</v>
      </c>
      <c r="M10" s="31">
        <v>3.7575799999999999</v>
      </c>
      <c r="N10" s="31">
        <v>3.96875</v>
      </c>
      <c r="O10" s="31">
        <v>4.0999999999999996</v>
      </c>
      <c r="R10" s="11" t="s">
        <v>279</v>
      </c>
      <c r="S10">
        <f>SUMIF(GDP!$A$2:$A$195,'World-LPIraw'!B10,GDP!$D$2:$D$195)</f>
        <v>45105.41</v>
      </c>
      <c r="T10">
        <f>SUMIF(POP!$A$3:$A$235,'World-LPIraw'!R10,POP!$B$3:$B$235)</f>
        <v>20946.664000000001</v>
      </c>
    </row>
    <row r="11" spans="1:20" x14ac:dyDescent="0.3">
      <c r="A11">
        <v>2007</v>
      </c>
      <c r="B11" s="12" t="s">
        <v>99</v>
      </c>
      <c r="C11" s="12" t="s">
        <v>488</v>
      </c>
      <c r="D11" s="10">
        <v>156055652.65000001</v>
      </c>
      <c r="E11" s="10">
        <v>156588406.56200001</v>
      </c>
      <c r="F11" s="2">
        <f t="shared" si="0"/>
        <v>312644059.21200001</v>
      </c>
      <c r="G11" s="2">
        <f t="shared" si="1"/>
        <v>532753.91200000048</v>
      </c>
      <c r="H11">
        <v>46922.42</v>
      </c>
      <c r="I11">
        <v>8311.7829999999994</v>
      </c>
      <c r="J11" s="21">
        <v>3.8333300000000001</v>
      </c>
      <c r="K11" s="21">
        <v>4.0606099999999996</v>
      </c>
      <c r="L11" s="21">
        <v>3.9666700000000001</v>
      </c>
      <c r="M11" s="21">
        <v>4.1333299999999999</v>
      </c>
      <c r="N11" s="21">
        <v>3.9655200000000002</v>
      </c>
      <c r="O11" s="21">
        <v>4.4444400000000002</v>
      </c>
      <c r="R11" s="11" t="s">
        <v>56</v>
      </c>
      <c r="S11">
        <f>SUMIF(GDP!$A$2:$A$195,'World-LPIraw'!B11,GDP!$D$2:$D$195)</f>
        <v>46922.42</v>
      </c>
      <c r="T11">
        <f>SUMIF(POP!$A$3:$A$235,'World-LPIraw'!R11,POP!$B$3:$B$235)</f>
        <v>8311.7829999999994</v>
      </c>
    </row>
    <row r="12" spans="1:20" x14ac:dyDescent="0.3">
      <c r="A12">
        <v>2007</v>
      </c>
      <c r="B12" s="12" t="s">
        <v>156</v>
      </c>
      <c r="C12" s="12" t="s">
        <v>137</v>
      </c>
      <c r="D12" s="10">
        <v>5712226.7050000001</v>
      </c>
      <c r="E12" s="10">
        <v>21269317</v>
      </c>
      <c r="F12" s="2">
        <f t="shared" si="0"/>
        <v>26981543.704999998</v>
      </c>
      <c r="G12" s="2">
        <f t="shared" si="1"/>
        <v>15557090.295</v>
      </c>
      <c r="H12">
        <v>3818.27</v>
      </c>
      <c r="I12">
        <v>8724.3040000000001</v>
      </c>
      <c r="J12" s="21">
        <v>2.2307700000000001</v>
      </c>
      <c r="K12" s="21">
        <v>2</v>
      </c>
      <c r="L12" s="21">
        <v>2.5</v>
      </c>
      <c r="M12" s="21">
        <v>2</v>
      </c>
      <c r="N12" s="21">
        <v>2.375</v>
      </c>
      <c r="O12" s="21">
        <v>2.625</v>
      </c>
      <c r="R12" s="11" t="s">
        <v>139</v>
      </c>
      <c r="S12">
        <f>SUMIF(GDP!$A$2:$A$195,'World-LPIraw'!B12,GDP!$D$2:$D$195)</f>
        <v>3818.27</v>
      </c>
      <c r="T12">
        <f>SUMIF(POP!$A$3:$A$235,'World-LPIraw'!R12,POP!$B$3:$B$235)</f>
        <v>8724.3040000000001</v>
      </c>
    </row>
    <row r="13" spans="1:20" x14ac:dyDescent="0.3">
      <c r="A13">
        <v>2007</v>
      </c>
      <c r="B13" s="28" t="s">
        <v>473</v>
      </c>
      <c r="C13" s="12" t="s">
        <v>498</v>
      </c>
      <c r="D13" s="10">
        <v>3102601.5520000001</v>
      </c>
      <c r="E13" s="10">
        <v>801900</v>
      </c>
      <c r="F13" s="2">
        <f t="shared" si="0"/>
        <v>3904501.5520000001</v>
      </c>
      <c r="G13" s="2">
        <f t="shared" si="1"/>
        <v>-2300701.5520000001</v>
      </c>
      <c r="H13">
        <v>31894.400000000001</v>
      </c>
      <c r="I13">
        <v>342.32799999999997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1">
        <v>0</v>
      </c>
      <c r="R13" s="11" t="s">
        <v>280</v>
      </c>
      <c r="S13">
        <f>SUMIF(GDP!$A$2:$A$195,'World-LPIraw'!B13,GDP!$D$2:$D$195)</f>
        <v>31894.400000000001</v>
      </c>
      <c r="T13">
        <f>SUMIF(POP!$A$3:$A$235,'World-LPIraw'!R13,POP!$B$3:$B$235)</f>
        <v>342.32799999999997</v>
      </c>
    </row>
    <row r="14" spans="1:20" x14ac:dyDescent="0.3">
      <c r="A14">
        <v>2007</v>
      </c>
      <c r="B14" s="12" t="s">
        <v>157</v>
      </c>
      <c r="C14" s="12" t="s">
        <v>137</v>
      </c>
      <c r="D14" s="10">
        <v>11515148.862</v>
      </c>
      <c r="E14" s="10">
        <v>13664874.24</v>
      </c>
      <c r="F14" s="2">
        <f t="shared" si="0"/>
        <v>25180023.101999998</v>
      </c>
      <c r="G14" s="2">
        <f t="shared" si="1"/>
        <v>2149725.3780000005</v>
      </c>
      <c r="H14">
        <v>20908.34</v>
      </c>
      <c r="I14">
        <v>1035.8910000000001</v>
      </c>
      <c r="J14" s="21">
        <v>3.4</v>
      </c>
      <c r="K14" s="21">
        <v>3.4</v>
      </c>
      <c r="L14" s="21">
        <v>3.3333300000000001</v>
      </c>
      <c r="M14" s="21">
        <v>2.75</v>
      </c>
      <c r="N14" s="21">
        <v>3</v>
      </c>
      <c r="O14" s="21">
        <v>3</v>
      </c>
      <c r="R14" s="11" t="s">
        <v>140</v>
      </c>
      <c r="S14">
        <f>SUMIF(GDP!$A$2:$A$195,'World-LPIraw'!B14,GDP!$D$2:$D$195)</f>
        <v>20908.34</v>
      </c>
      <c r="T14">
        <f>SUMIF(POP!$A$3:$A$235,'World-LPIraw'!R14,POP!$B$3:$B$235)</f>
        <v>1035.8910000000001</v>
      </c>
    </row>
    <row r="15" spans="1:20" x14ac:dyDescent="0.3">
      <c r="A15">
        <v>2007</v>
      </c>
      <c r="B15" s="12" t="s">
        <v>414</v>
      </c>
      <c r="C15" s="12" t="s">
        <v>487</v>
      </c>
      <c r="D15" s="10">
        <v>17622872.861000001</v>
      </c>
      <c r="E15" s="10">
        <v>13142952.925000001</v>
      </c>
      <c r="F15" s="2">
        <f t="shared" si="0"/>
        <v>30765825.786000002</v>
      </c>
      <c r="G15" s="2">
        <f t="shared" si="1"/>
        <v>-4479919.9360000007</v>
      </c>
      <c r="H15">
        <v>584.5</v>
      </c>
      <c r="I15">
        <v>147139.19099999999</v>
      </c>
      <c r="J15" s="31">
        <v>2</v>
      </c>
      <c r="K15" s="31">
        <v>2.2857099999999999</v>
      </c>
      <c r="L15" s="31">
        <v>2.4615399999999998</v>
      </c>
      <c r="M15" s="31">
        <v>2.3333300000000001</v>
      </c>
      <c r="N15" s="31">
        <v>2.4615399999999998</v>
      </c>
      <c r="O15" s="31">
        <v>3.3333300000000001</v>
      </c>
      <c r="R15" s="11" t="s">
        <v>281</v>
      </c>
      <c r="S15">
        <f>SUMIF(GDP!$A$2:$A$195,'World-LPIraw'!B15,GDP!$D$2:$D$195)</f>
        <v>584.5</v>
      </c>
      <c r="T15">
        <f>SUMIF(POP!$A$3:$A$235,'World-LPIraw'!R15,POP!$B$3:$B$235)</f>
        <v>147139.19099999999</v>
      </c>
    </row>
    <row r="16" spans="1:20" x14ac:dyDescent="0.3">
      <c r="A16">
        <v>2007</v>
      </c>
      <c r="B16" s="28" t="s">
        <v>415</v>
      </c>
      <c r="C16" s="12" t="s">
        <v>498</v>
      </c>
      <c r="D16" s="10">
        <v>1746179</v>
      </c>
      <c r="E16" s="10">
        <v>523823</v>
      </c>
      <c r="F16" s="2">
        <f t="shared" si="0"/>
        <v>2270002</v>
      </c>
      <c r="G16" s="2">
        <f t="shared" si="1"/>
        <v>-1222356</v>
      </c>
      <c r="H16">
        <v>16925.61</v>
      </c>
      <c r="I16">
        <v>276.14999999999998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1">
        <v>0</v>
      </c>
      <c r="R16" s="11" t="s">
        <v>282</v>
      </c>
      <c r="S16">
        <f>SUMIF(GDP!$A$2:$A$195,'World-LPIraw'!B16,GDP!$D$2:$D$195)</f>
        <v>16925.61</v>
      </c>
      <c r="T16">
        <f>SUMIF(POP!$A$3:$A$235,'World-LPIraw'!R16,POP!$B$3:$B$235)</f>
        <v>276.14999999999998</v>
      </c>
    </row>
    <row r="17" spans="1:20" x14ac:dyDescent="0.3">
      <c r="A17">
        <v>2007</v>
      </c>
      <c r="B17" s="12" t="s">
        <v>100</v>
      </c>
      <c r="C17" s="12" t="s">
        <v>488</v>
      </c>
      <c r="D17" s="10">
        <v>28693112.600000001</v>
      </c>
      <c r="E17" s="10">
        <v>24275244</v>
      </c>
      <c r="F17" s="2">
        <f t="shared" si="0"/>
        <v>52968356.600000001</v>
      </c>
      <c r="G17" s="2">
        <f t="shared" si="1"/>
        <v>-4417868.6000000015</v>
      </c>
      <c r="H17">
        <v>4726.4799999999996</v>
      </c>
      <c r="I17">
        <v>9536.8639999999996</v>
      </c>
      <c r="J17" s="31">
        <v>2.6666699999999999</v>
      </c>
      <c r="K17" s="31">
        <v>2.625</v>
      </c>
      <c r="L17" s="31">
        <v>2.125</v>
      </c>
      <c r="M17" s="31">
        <v>2.125</v>
      </c>
      <c r="N17" s="31">
        <v>2.7142900000000001</v>
      </c>
      <c r="O17" s="31">
        <v>3</v>
      </c>
      <c r="R17" s="11" t="s">
        <v>57</v>
      </c>
      <c r="S17">
        <f>SUMIF(GDP!$A$2:$A$195,'World-LPIraw'!B17,GDP!$D$2:$D$195)</f>
        <v>4726.4799999999996</v>
      </c>
      <c r="T17">
        <f>SUMIF(POP!$A$3:$A$235,'World-LPIraw'!R17,POP!$B$3:$B$235)</f>
        <v>9536.8639999999996</v>
      </c>
    </row>
    <row r="18" spans="1:20" x14ac:dyDescent="0.3">
      <c r="A18">
        <v>2007</v>
      </c>
      <c r="B18" s="12" t="s">
        <v>101</v>
      </c>
      <c r="C18" s="12" t="s">
        <v>488</v>
      </c>
      <c r="D18" s="10">
        <v>413035800.31999999</v>
      </c>
      <c r="E18" s="10">
        <v>431743842.73799998</v>
      </c>
      <c r="F18" s="2">
        <f t="shared" si="0"/>
        <v>844779643.05799997</v>
      </c>
      <c r="G18" s="2">
        <f t="shared" si="1"/>
        <v>18708042.417999983</v>
      </c>
      <c r="H18">
        <v>44638.2</v>
      </c>
      <c r="I18">
        <v>10697.834999999999</v>
      </c>
      <c r="J18" s="21">
        <v>3.6126100000000001</v>
      </c>
      <c r="K18" s="21">
        <v>4</v>
      </c>
      <c r="L18" s="21">
        <v>3.6509399999999999</v>
      </c>
      <c r="M18" s="21">
        <v>3.9494899999999999</v>
      </c>
      <c r="N18" s="21">
        <v>3.9591799999999999</v>
      </c>
      <c r="O18" s="21">
        <v>4.2530099999999997</v>
      </c>
      <c r="R18" s="11" t="s">
        <v>58</v>
      </c>
      <c r="S18">
        <f>SUMIF(GDP!$A$2:$A$195,'World-LPIraw'!B18,GDP!$D$2:$D$195)</f>
        <v>44638.2</v>
      </c>
      <c r="T18">
        <f>SUMIF(POP!$A$3:$A$235,'World-LPIraw'!R18,POP!$B$3:$B$235)</f>
        <v>10697.834999999999</v>
      </c>
    </row>
    <row r="19" spans="1:20" x14ac:dyDescent="0.3">
      <c r="A19">
        <v>2007</v>
      </c>
      <c r="B19" s="28" t="s">
        <v>416</v>
      </c>
      <c r="C19" s="12" t="s">
        <v>498</v>
      </c>
      <c r="D19" s="10">
        <v>684342.51599999995</v>
      </c>
      <c r="E19" s="10">
        <v>416350.935</v>
      </c>
      <c r="F19" s="2">
        <f t="shared" si="0"/>
        <v>1100693.4509999999</v>
      </c>
      <c r="G19" s="2">
        <f t="shared" si="1"/>
        <v>-267991.58099999995</v>
      </c>
      <c r="H19">
        <v>4143.09</v>
      </c>
      <c r="I19">
        <v>298.40699999999998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1">
        <v>0</v>
      </c>
      <c r="R19" s="11" t="s">
        <v>283</v>
      </c>
      <c r="S19">
        <f>SUMIF(GDP!$A$2:$A$195,'World-LPIraw'!B19,GDP!$D$2:$D$195)</f>
        <v>4143.09</v>
      </c>
      <c r="T19">
        <f>SUMIF(POP!$A$3:$A$235,'World-LPIraw'!R19,POP!$B$3:$B$235)</f>
        <v>298.40699999999998</v>
      </c>
    </row>
    <row r="20" spans="1:20" x14ac:dyDescent="0.3">
      <c r="A20">
        <v>2007</v>
      </c>
      <c r="B20" s="12" t="s">
        <v>226</v>
      </c>
      <c r="C20" s="12" t="s">
        <v>276</v>
      </c>
      <c r="D20" s="10">
        <v>2037000</v>
      </c>
      <c r="E20" s="10">
        <v>1046859</v>
      </c>
      <c r="F20" s="2">
        <f t="shared" si="0"/>
        <v>3083859</v>
      </c>
      <c r="G20" s="2">
        <f t="shared" si="1"/>
        <v>-990141</v>
      </c>
      <c r="H20">
        <v>706.995</v>
      </c>
      <c r="I20">
        <v>8454.7909999999993</v>
      </c>
      <c r="J20" s="21">
        <v>1.8</v>
      </c>
      <c r="K20" s="21">
        <v>1.88889</v>
      </c>
      <c r="L20" s="21">
        <v>2.7777799999999999</v>
      </c>
      <c r="M20" s="21">
        <v>2.5555599999999998</v>
      </c>
      <c r="N20" s="21">
        <v>2.88889</v>
      </c>
      <c r="O20" s="21">
        <v>2.7777799999999999</v>
      </c>
      <c r="R20" s="11" t="s">
        <v>173</v>
      </c>
      <c r="S20">
        <f>SUMIF(GDP!$A$2:$A$195,'World-LPIraw'!B20,GDP!$D$2:$D$195)</f>
        <v>706.995</v>
      </c>
      <c r="T20">
        <f>SUMIF(POP!$A$3:$A$235,'World-LPIraw'!R20,POP!$B$3:$B$235)</f>
        <v>8454.7909999999993</v>
      </c>
    </row>
    <row r="21" spans="1:20" x14ac:dyDescent="0.3">
      <c r="A21">
        <v>2007</v>
      </c>
      <c r="B21" s="28" t="s">
        <v>417</v>
      </c>
      <c r="C21" s="12" t="s">
        <v>487</v>
      </c>
      <c r="D21" s="10">
        <v>498139.70299999998</v>
      </c>
      <c r="E21" s="10">
        <v>674523.57700000005</v>
      </c>
      <c r="F21" s="2">
        <f t="shared" si="0"/>
        <v>1172663.28</v>
      </c>
      <c r="G21" s="2">
        <f t="shared" si="1"/>
        <v>176383.87400000007</v>
      </c>
      <c r="H21">
        <v>1501.91</v>
      </c>
      <c r="I21">
        <v>686.95799999999997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1">
        <v>0</v>
      </c>
      <c r="R21" s="11" t="s">
        <v>285</v>
      </c>
      <c r="S21">
        <f>SUMIF(GDP!$A$2:$A$195,'World-LPIraw'!B21,GDP!$D$2:$D$195)</f>
        <v>1501.91</v>
      </c>
      <c r="T21">
        <f>SUMIF(POP!$A$3:$A$235,'World-LPIraw'!R21,POP!$B$3:$B$235)</f>
        <v>686.95799999999997</v>
      </c>
    </row>
    <row r="22" spans="1:20" x14ac:dyDescent="0.3">
      <c r="A22">
        <v>2007</v>
      </c>
      <c r="B22" s="12" t="s">
        <v>474</v>
      </c>
      <c r="C22" s="12" t="s">
        <v>498</v>
      </c>
      <c r="D22" s="10">
        <v>3521958.5279999999</v>
      </c>
      <c r="E22" s="10">
        <v>4812702.1950000003</v>
      </c>
      <c r="F22" s="2">
        <f t="shared" si="0"/>
        <v>8334660.7230000002</v>
      </c>
      <c r="G22" s="2">
        <f t="shared" si="1"/>
        <v>1290743.6670000004</v>
      </c>
      <c r="H22">
        <v>1344.7</v>
      </c>
      <c r="I22">
        <v>9441.4439999999995</v>
      </c>
      <c r="J22" s="31">
        <v>2</v>
      </c>
      <c r="K22" s="31">
        <v>2.08</v>
      </c>
      <c r="L22" s="31">
        <v>2.4166699999999999</v>
      </c>
      <c r="M22" s="31">
        <v>2.1739099999999998</v>
      </c>
      <c r="N22" s="31">
        <v>2.3809499999999999</v>
      </c>
      <c r="O22" s="31">
        <v>2.80952</v>
      </c>
      <c r="R22" s="11" t="s">
        <v>382</v>
      </c>
      <c r="S22">
        <f>SUMIF(GDP!$A$2:$A$195,'World-LPIraw'!B22,GDP!$D$2:$D$195)</f>
        <v>1344.7</v>
      </c>
      <c r="T22">
        <f>SUMIF(POP!$A$3:$A$235,'World-LPIraw'!R22,POP!$B$3:$B$235)</f>
        <v>9441.4439999999995</v>
      </c>
    </row>
    <row r="23" spans="1:20" x14ac:dyDescent="0.3">
      <c r="A23">
        <v>2007</v>
      </c>
      <c r="B23" s="12" t="s">
        <v>418</v>
      </c>
      <c r="C23" s="12" t="s">
        <v>488</v>
      </c>
      <c r="D23" s="10">
        <v>9720056.1960000005</v>
      </c>
      <c r="E23" s="10">
        <v>4151965.3480000002</v>
      </c>
      <c r="F23" s="2">
        <f t="shared" si="0"/>
        <v>13872021.544</v>
      </c>
      <c r="G23" s="2">
        <f t="shared" si="1"/>
        <v>-5568090.8480000002</v>
      </c>
      <c r="H23">
        <v>4060.06</v>
      </c>
      <c r="I23">
        <v>3774</v>
      </c>
      <c r="J23" s="31">
        <v>2.3157899999999998</v>
      </c>
      <c r="K23" s="31">
        <v>2.2631600000000001</v>
      </c>
      <c r="L23" s="31">
        <v>2.5</v>
      </c>
      <c r="M23" s="31">
        <v>2.36842</v>
      </c>
      <c r="N23" s="31">
        <v>2.2941199999999999</v>
      </c>
      <c r="O23" s="31">
        <v>3</v>
      </c>
      <c r="R23" s="11" t="s">
        <v>59</v>
      </c>
      <c r="S23">
        <f>SUMIF(GDP!$A$2:$A$195,'World-LPIraw'!B23,GDP!$D$2:$D$195)</f>
        <v>4060.06</v>
      </c>
      <c r="T23">
        <f>SUMIF(POP!$A$3:$A$235,'World-LPIraw'!R23,POP!$B$3:$B$235)</f>
        <v>3774</v>
      </c>
    </row>
    <row r="24" spans="1:20" x14ac:dyDescent="0.3">
      <c r="A24">
        <v>2007</v>
      </c>
      <c r="B24" s="28" t="s">
        <v>227</v>
      </c>
      <c r="C24" s="12" t="s">
        <v>276</v>
      </c>
      <c r="D24" s="10">
        <v>3986915.8130000001</v>
      </c>
      <c r="E24" s="10">
        <v>5072523.1859999998</v>
      </c>
      <c r="F24" s="2">
        <f t="shared" si="0"/>
        <v>9059438.9989999998</v>
      </c>
      <c r="G24" s="2">
        <f t="shared" si="1"/>
        <v>1085607.3729999997</v>
      </c>
      <c r="H24">
        <v>5676.26</v>
      </c>
      <c r="I24">
        <v>1914.414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1">
        <v>0</v>
      </c>
      <c r="R24" s="11" t="s">
        <v>174</v>
      </c>
      <c r="S24">
        <f>SUMIF(GDP!$A$2:$A$195,'World-LPIraw'!B24,GDP!$D$2:$D$195)</f>
        <v>5676.26</v>
      </c>
      <c r="T24">
        <f>SUMIF(POP!$A$3:$A$235,'World-LPIraw'!R24,POP!$B$3:$B$235)</f>
        <v>1914.414</v>
      </c>
    </row>
    <row r="25" spans="1:20" x14ac:dyDescent="0.3">
      <c r="A25">
        <v>2007</v>
      </c>
      <c r="B25" s="12" t="s">
        <v>419</v>
      </c>
      <c r="C25" s="12" t="s">
        <v>498</v>
      </c>
      <c r="D25" s="10">
        <v>120617439.7</v>
      </c>
      <c r="E25" s="10">
        <v>160648869.72799999</v>
      </c>
      <c r="F25" s="2">
        <f t="shared" si="0"/>
        <v>281266309.42799997</v>
      </c>
      <c r="G25" s="2">
        <f t="shared" si="1"/>
        <v>40031430.027999982</v>
      </c>
      <c r="H25">
        <v>7385.33</v>
      </c>
      <c r="I25">
        <v>191026.63699999999</v>
      </c>
      <c r="J25" s="31">
        <v>2.38571</v>
      </c>
      <c r="K25" s="31">
        <v>2.74648</v>
      </c>
      <c r="L25" s="31">
        <v>2.6086999999999998</v>
      </c>
      <c r="M25" s="31">
        <v>2.9393899999999999</v>
      </c>
      <c r="N25" s="31">
        <v>2.7692299999999999</v>
      </c>
      <c r="O25" s="31">
        <v>3.1016900000000001</v>
      </c>
      <c r="R25" s="11" t="s">
        <v>287</v>
      </c>
      <c r="S25">
        <f>SUMIF(GDP!$A$2:$A$195,'World-LPIraw'!B25,GDP!$D$2:$D$195)</f>
        <v>7385.33</v>
      </c>
      <c r="T25">
        <f>SUMIF(POP!$A$3:$A$235,'World-LPIraw'!R25,POP!$B$3:$B$235)</f>
        <v>191026.63699999999</v>
      </c>
    </row>
    <row r="26" spans="1:20" x14ac:dyDescent="0.3">
      <c r="A26">
        <v>2007</v>
      </c>
      <c r="B26" s="28" t="s">
        <v>7</v>
      </c>
      <c r="C26" s="12" t="s">
        <v>17</v>
      </c>
      <c r="D26" s="10">
        <v>2101094.6630000002</v>
      </c>
      <c r="E26" s="10">
        <v>7693278.5530000003</v>
      </c>
      <c r="F26" s="2">
        <f t="shared" si="0"/>
        <v>9794373.216</v>
      </c>
      <c r="G26" s="2">
        <f t="shared" si="1"/>
        <v>5592183.8900000006</v>
      </c>
      <c r="H26">
        <v>36692.720000000001</v>
      </c>
      <c r="I26">
        <v>374.86399999999998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R26" s="11" t="s">
        <v>289</v>
      </c>
      <c r="S26">
        <f>SUMIF(GDP!$A$2:$A$195,'World-LPIraw'!B26,GDP!$D$2:$D$195)</f>
        <v>36692.720000000001</v>
      </c>
      <c r="T26">
        <f>SUMIF(POP!$A$3:$A$235,'World-LPIraw'!R26,POP!$B$3:$B$235)</f>
        <v>374.86399999999998</v>
      </c>
    </row>
    <row r="27" spans="1:20" x14ac:dyDescent="0.3">
      <c r="A27">
        <v>2007</v>
      </c>
      <c r="B27" s="12" t="s">
        <v>120</v>
      </c>
      <c r="C27" s="12" t="s">
        <v>488</v>
      </c>
      <c r="D27" s="10">
        <v>30085387.539000001</v>
      </c>
      <c r="E27" s="10">
        <v>18575129.425000001</v>
      </c>
      <c r="F27" s="2">
        <f t="shared" si="0"/>
        <v>48660516.964000002</v>
      </c>
      <c r="G27" s="2">
        <f t="shared" si="1"/>
        <v>-11510258.114</v>
      </c>
      <c r="H27">
        <v>5812.68</v>
      </c>
      <c r="I27">
        <v>7566.9489999999996</v>
      </c>
      <c r="J27" s="31">
        <v>2.4666700000000001</v>
      </c>
      <c r="K27" s="31">
        <v>2.4666700000000001</v>
      </c>
      <c r="L27" s="31">
        <v>2.7857099999999999</v>
      </c>
      <c r="M27" s="31">
        <v>2.8571399999999998</v>
      </c>
      <c r="N27" s="31">
        <v>3.1428600000000002</v>
      </c>
      <c r="O27" s="31">
        <v>3.5555599999999998</v>
      </c>
      <c r="R27" s="11" t="s">
        <v>60</v>
      </c>
      <c r="S27">
        <f>SUMIF(GDP!$A$2:$A$195,'World-LPIraw'!B27,GDP!$D$2:$D$195)</f>
        <v>5812.68</v>
      </c>
      <c r="T27">
        <f>SUMIF(POP!$A$3:$A$235,'World-LPIraw'!R27,POP!$B$3:$B$235)</f>
        <v>7566.9489999999996</v>
      </c>
    </row>
    <row r="28" spans="1:20" x14ac:dyDescent="0.3">
      <c r="A28">
        <v>2007</v>
      </c>
      <c r="B28" s="12" t="s">
        <v>228</v>
      </c>
      <c r="C28" s="12" t="s">
        <v>276</v>
      </c>
      <c r="D28" s="10">
        <v>1559794.466</v>
      </c>
      <c r="E28" s="10">
        <v>623000</v>
      </c>
      <c r="F28" s="2">
        <f t="shared" si="0"/>
        <v>2182794.466</v>
      </c>
      <c r="G28" s="2">
        <f t="shared" si="1"/>
        <v>-936794.46600000001</v>
      </c>
      <c r="H28">
        <v>475.79300000000001</v>
      </c>
      <c r="I28">
        <v>14252.021000000001</v>
      </c>
      <c r="J28" s="21">
        <v>2.125</v>
      </c>
      <c r="K28" s="21">
        <v>1.88889</v>
      </c>
      <c r="L28" s="21">
        <v>2.6666699999999999</v>
      </c>
      <c r="M28" s="21">
        <v>2.3333300000000001</v>
      </c>
      <c r="N28" s="21">
        <v>2.125</v>
      </c>
      <c r="O28" s="21">
        <v>2.25</v>
      </c>
      <c r="R28" s="11" t="s">
        <v>175</v>
      </c>
      <c r="S28">
        <f>SUMIF(GDP!$A$2:$A$195,'World-LPIraw'!B28,GDP!$D$2:$D$195)</f>
        <v>475.79300000000001</v>
      </c>
      <c r="T28">
        <f>SUMIF(POP!$A$3:$A$235,'World-LPIraw'!R28,POP!$B$3:$B$235)</f>
        <v>14252.021000000001</v>
      </c>
    </row>
    <row r="29" spans="1:20" x14ac:dyDescent="0.3">
      <c r="A29">
        <v>2007</v>
      </c>
      <c r="B29" s="12" t="s">
        <v>229</v>
      </c>
      <c r="C29" s="12" t="s">
        <v>276</v>
      </c>
      <c r="D29" s="10">
        <v>319105</v>
      </c>
      <c r="E29" s="10">
        <v>58836</v>
      </c>
      <c r="F29" s="2">
        <f t="shared" si="0"/>
        <v>377941</v>
      </c>
      <c r="G29" s="2">
        <f t="shared" si="1"/>
        <v>-260269</v>
      </c>
      <c r="H29">
        <v>170.17400000000001</v>
      </c>
      <c r="I29">
        <v>7939.5730000000003</v>
      </c>
      <c r="J29" s="21">
        <v>2.2000000000000002</v>
      </c>
      <c r="K29" s="21">
        <v>2.5</v>
      </c>
      <c r="L29" s="21">
        <v>2.5</v>
      </c>
      <c r="M29" s="21">
        <v>2.5</v>
      </c>
      <c r="N29" s="21">
        <v>2</v>
      </c>
      <c r="O29" s="21">
        <v>2</v>
      </c>
      <c r="R29" s="11" t="s">
        <v>176</v>
      </c>
      <c r="S29">
        <f>SUMIF(GDP!$A$2:$A$195,'World-LPIraw'!B29,GDP!$D$2:$D$195)</f>
        <v>170.17400000000001</v>
      </c>
      <c r="T29">
        <f>SUMIF(POP!$A$3:$A$235,'World-LPIraw'!R29,POP!$B$3:$B$235)</f>
        <v>7939.5730000000003</v>
      </c>
    </row>
    <row r="30" spans="1:20" x14ac:dyDescent="0.3">
      <c r="A30">
        <v>2007</v>
      </c>
      <c r="B30" s="28" t="s">
        <v>230</v>
      </c>
      <c r="C30" s="12" t="s">
        <v>276</v>
      </c>
      <c r="D30" s="10">
        <v>736992.20600000001</v>
      </c>
      <c r="E30" s="10">
        <v>19219</v>
      </c>
      <c r="F30" s="2">
        <f t="shared" si="0"/>
        <v>756211.20600000001</v>
      </c>
      <c r="G30" s="2">
        <f t="shared" si="1"/>
        <v>-717773.20600000001</v>
      </c>
      <c r="H30">
        <v>3112.29</v>
      </c>
      <c r="I30">
        <v>486.43799999999999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R30" s="11" t="s">
        <v>177</v>
      </c>
      <c r="S30">
        <f>SUMIF(GDP!$A$2:$A$195,'World-LPIraw'!B30,GDP!$D$2:$D$195)</f>
        <v>3112.29</v>
      </c>
      <c r="T30">
        <f>SUMIF(POP!$A$3:$A$235,'World-LPIraw'!R30,POP!$B$3:$B$235)</f>
        <v>486.43799999999999</v>
      </c>
    </row>
    <row r="31" spans="1:20" x14ac:dyDescent="0.3">
      <c r="A31">
        <v>2007</v>
      </c>
      <c r="B31" s="12" t="s">
        <v>8</v>
      </c>
      <c r="C31" s="12" t="s">
        <v>17</v>
      </c>
      <c r="D31" s="10">
        <v>5438870</v>
      </c>
      <c r="E31" s="10">
        <v>4088480</v>
      </c>
      <c r="F31" s="2">
        <f t="shared" si="0"/>
        <v>9527350</v>
      </c>
      <c r="G31" s="2">
        <f t="shared" si="1"/>
        <v>-1350390</v>
      </c>
      <c r="H31">
        <v>627.78</v>
      </c>
      <c r="I31">
        <v>13676.692999999999</v>
      </c>
      <c r="J31" s="21">
        <v>2.19048</v>
      </c>
      <c r="K31" s="21">
        <v>2.2999999999999998</v>
      </c>
      <c r="L31" s="21">
        <v>2.4736799999999999</v>
      </c>
      <c r="M31" s="21">
        <v>2.4736799999999999</v>
      </c>
      <c r="N31" s="21">
        <v>2.5263200000000001</v>
      </c>
      <c r="O31" s="21">
        <v>3.2105299999999999</v>
      </c>
      <c r="R31" s="11" t="s">
        <v>290</v>
      </c>
      <c r="S31">
        <f>SUMIF(GDP!$A$2:$A$195,'World-LPIraw'!B31,GDP!$D$2:$D$195)</f>
        <v>627.78</v>
      </c>
      <c r="T31">
        <f>SUMIF(POP!$A$3:$A$235,'World-LPIraw'!R31,POP!$B$3:$B$235)</f>
        <v>13676.692999999999</v>
      </c>
    </row>
    <row r="32" spans="1:20" x14ac:dyDescent="0.3">
      <c r="A32">
        <v>2007</v>
      </c>
      <c r="B32" s="12" t="s">
        <v>231</v>
      </c>
      <c r="C32" s="12" t="s">
        <v>276</v>
      </c>
      <c r="D32" s="10">
        <v>4656504</v>
      </c>
      <c r="E32" s="10">
        <v>4230114.7149999999</v>
      </c>
      <c r="F32" s="2">
        <f t="shared" si="0"/>
        <v>8886618.7149999999</v>
      </c>
      <c r="G32" s="2">
        <f t="shared" si="1"/>
        <v>-426389.28500000015</v>
      </c>
      <c r="H32">
        <v>1187.8800000000001</v>
      </c>
      <c r="I32">
        <v>18395.388999999999</v>
      </c>
      <c r="J32" s="21">
        <v>2.5714299999999999</v>
      </c>
      <c r="K32" s="21">
        <v>2</v>
      </c>
      <c r="L32" s="21">
        <v>2.3333300000000001</v>
      </c>
      <c r="M32" s="21">
        <v>2.25</v>
      </c>
      <c r="N32" s="21">
        <v>2.5</v>
      </c>
      <c r="O32" s="21">
        <v>3.2857099999999999</v>
      </c>
      <c r="R32" s="11" t="s">
        <v>178</v>
      </c>
      <c r="S32">
        <f>SUMIF(GDP!$A$2:$A$195,'World-LPIraw'!B32,GDP!$D$2:$D$195)</f>
        <v>1187.8800000000001</v>
      </c>
      <c r="T32">
        <f>SUMIF(POP!$A$3:$A$235,'World-LPIraw'!R32,POP!$B$3:$B$235)</f>
        <v>18395.388999999999</v>
      </c>
    </row>
    <row r="33" spans="1:20" x14ac:dyDescent="0.3">
      <c r="A33">
        <v>2007</v>
      </c>
      <c r="B33" s="12" t="s">
        <v>420</v>
      </c>
      <c r="C33" s="12" t="s">
        <v>499</v>
      </c>
      <c r="D33" s="10">
        <v>380646622.00099999</v>
      </c>
      <c r="E33" s="10">
        <v>419881603.949</v>
      </c>
      <c r="F33" s="2">
        <f t="shared" si="0"/>
        <v>800528225.95000005</v>
      </c>
      <c r="G33" s="2">
        <f t="shared" si="1"/>
        <v>39234981.948000014</v>
      </c>
      <c r="H33">
        <v>44714.78</v>
      </c>
      <c r="I33">
        <v>33019.932000000001</v>
      </c>
      <c r="J33" s="31">
        <v>3.8181799999999999</v>
      </c>
      <c r="K33" s="31">
        <v>3.9489800000000002</v>
      </c>
      <c r="L33" s="31">
        <v>3.77895</v>
      </c>
      <c r="M33" s="31">
        <v>3.8539300000000001</v>
      </c>
      <c r="N33" s="31">
        <v>3.9777800000000001</v>
      </c>
      <c r="O33" s="31">
        <v>4.1882400000000004</v>
      </c>
      <c r="R33" s="11" t="s">
        <v>291</v>
      </c>
      <c r="S33">
        <f>SUMIF(GDP!$A$2:$A$195,'World-LPIraw'!B33,GDP!$D$2:$D$195)</f>
        <v>44714.78</v>
      </c>
      <c r="T33">
        <f>SUMIF(POP!$A$3:$A$235,'World-LPIraw'!R33,POP!$B$3:$B$235)</f>
        <v>33019.932000000001</v>
      </c>
    </row>
    <row r="34" spans="1:20" x14ac:dyDescent="0.3">
      <c r="A34">
        <v>2007</v>
      </c>
      <c r="B34" s="28" t="s">
        <v>232</v>
      </c>
      <c r="C34" s="12" t="s">
        <v>276</v>
      </c>
      <c r="D34" s="10">
        <v>248922</v>
      </c>
      <c r="E34" s="10">
        <v>177771</v>
      </c>
      <c r="F34" s="2">
        <f t="shared" si="0"/>
        <v>426693</v>
      </c>
      <c r="G34" s="2">
        <f t="shared" si="1"/>
        <v>-71151</v>
      </c>
      <c r="H34">
        <v>413.34500000000003</v>
      </c>
      <c r="I34">
        <v>4275.8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1">
        <v>0</v>
      </c>
      <c r="R34" s="11" t="s">
        <v>179</v>
      </c>
      <c r="S34">
        <f>SUMIF(GDP!$A$2:$A$195,'World-LPIraw'!B34,GDP!$D$2:$D$195)</f>
        <v>413.34500000000003</v>
      </c>
      <c r="T34">
        <f>SUMIF(POP!$A$3:$A$235,'World-LPIraw'!R34,POP!$B$3:$B$235)</f>
        <v>4275.8</v>
      </c>
    </row>
    <row r="35" spans="1:20" x14ac:dyDescent="0.3">
      <c r="A35">
        <v>2007</v>
      </c>
      <c r="B35" s="12" t="s">
        <v>233</v>
      </c>
      <c r="C35" s="12" t="s">
        <v>276</v>
      </c>
      <c r="D35" s="10">
        <v>1800000</v>
      </c>
      <c r="E35" s="10">
        <v>3666224</v>
      </c>
      <c r="F35" s="2">
        <f t="shared" si="0"/>
        <v>5466224</v>
      </c>
      <c r="G35" s="2">
        <f t="shared" si="1"/>
        <v>1866224</v>
      </c>
      <c r="H35">
        <v>915.11800000000005</v>
      </c>
      <c r="I35">
        <v>10775.708000000001</v>
      </c>
      <c r="J35" s="21">
        <v>2</v>
      </c>
      <c r="K35" s="21">
        <v>1.8</v>
      </c>
      <c r="L35" s="21">
        <v>1.8333299999999999</v>
      </c>
      <c r="M35" s="21">
        <v>1.8181799999999999</v>
      </c>
      <c r="N35" s="21">
        <v>1.90909</v>
      </c>
      <c r="O35" s="21">
        <v>2.5555599999999998</v>
      </c>
      <c r="R35" s="11" t="s">
        <v>180</v>
      </c>
      <c r="S35">
        <f>SUMIF(GDP!$A$2:$A$195,'World-LPIraw'!B35,GDP!$D$2:$D$195)</f>
        <v>915.11800000000005</v>
      </c>
      <c r="T35">
        <f>SUMIF(POP!$A$3:$A$235,'World-LPIraw'!R35,POP!$B$3:$B$235)</f>
        <v>10775.708000000001</v>
      </c>
    </row>
    <row r="36" spans="1:20" x14ac:dyDescent="0.3">
      <c r="A36">
        <v>2007</v>
      </c>
      <c r="B36" s="12" t="s">
        <v>421</v>
      </c>
      <c r="C36" s="12" t="s">
        <v>498</v>
      </c>
      <c r="D36" s="10">
        <v>47596989.537</v>
      </c>
      <c r="E36" s="10">
        <v>68560429.272</v>
      </c>
      <c r="F36" s="2">
        <f t="shared" si="0"/>
        <v>116157418.809</v>
      </c>
      <c r="G36" s="2">
        <f t="shared" si="1"/>
        <v>20963439.734999999</v>
      </c>
      <c r="H36">
        <v>10507.89</v>
      </c>
      <c r="I36">
        <v>16491.687000000002</v>
      </c>
      <c r="J36" s="31">
        <v>3.3207499999999999</v>
      </c>
      <c r="K36" s="31">
        <v>3.0566</v>
      </c>
      <c r="L36" s="31">
        <v>3.2115399999999998</v>
      </c>
      <c r="M36" s="31">
        <v>3.1875</v>
      </c>
      <c r="N36" s="31">
        <v>3.17021</v>
      </c>
      <c r="O36" s="31">
        <v>3.5476200000000002</v>
      </c>
      <c r="R36" s="11" t="s">
        <v>293</v>
      </c>
      <c r="S36">
        <f>SUMIF(GDP!$A$2:$A$195,'World-LPIraw'!B36,GDP!$D$2:$D$195)</f>
        <v>10507.89</v>
      </c>
      <c r="T36">
        <f>SUMIF(POP!$A$3:$A$235,'World-LPIraw'!R36,POP!$B$3:$B$235)</f>
        <v>16491.687000000002</v>
      </c>
    </row>
    <row r="37" spans="1:20" x14ac:dyDescent="0.3">
      <c r="A37">
        <v>2007</v>
      </c>
      <c r="B37" s="12" t="s">
        <v>422</v>
      </c>
      <c r="C37" s="12" t="s">
        <v>500</v>
      </c>
      <c r="D37" s="10">
        <v>956115447.55599999</v>
      </c>
      <c r="E37" s="10">
        <v>1220059668.4519999</v>
      </c>
      <c r="F37" s="2">
        <f t="shared" si="0"/>
        <v>2176175116.0079999</v>
      </c>
      <c r="G37" s="2">
        <f t="shared" si="1"/>
        <v>263944220.89599991</v>
      </c>
      <c r="H37">
        <v>2703</v>
      </c>
      <c r="I37">
        <v>1336800.5060000001</v>
      </c>
      <c r="J37" s="21">
        <v>2.9929600000000001</v>
      </c>
      <c r="K37" s="21">
        <v>3.2028500000000002</v>
      </c>
      <c r="L37" s="21">
        <v>3.3127300000000002</v>
      </c>
      <c r="M37" s="21">
        <v>3.4</v>
      </c>
      <c r="N37" s="21">
        <v>3.37453</v>
      </c>
      <c r="O37" s="21">
        <v>3.6772900000000002</v>
      </c>
      <c r="R37" s="11" t="s">
        <v>294</v>
      </c>
      <c r="S37">
        <f>SUMIF(GDP!$A$2:$A$195,'World-LPIraw'!B37,GDP!$D$2:$D$195)</f>
        <v>2703</v>
      </c>
      <c r="T37">
        <f>SUMIF(POP!$A$3:$A$235,'World-LPIraw'!R37,POP!$B$3:$B$235)</f>
        <v>1336800.5060000001</v>
      </c>
    </row>
    <row r="38" spans="1:20" x14ac:dyDescent="0.3">
      <c r="A38">
        <v>2007</v>
      </c>
      <c r="B38" s="12" t="s">
        <v>475</v>
      </c>
      <c r="C38" s="12" t="s">
        <v>500</v>
      </c>
      <c r="D38" s="10">
        <v>370132465.64999998</v>
      </c>
      <c r="E38" s="10">
        <v>349385574.96200001</v>
      </c>
      <c r="F38" s="2">
        <f t="shared" si="0"/>
        <v>719518040.61199999</v>
      </c>
      <c r="G38" s="2">
        <f t="shared" si="1"/>
        <v>-20746890.687999964</v>
      </c>
      <c r="H38">
        <v>30494.55</v>
      </c>
      <c r="I38">
        <v>6898.3969999999999</v>
      </c>
      <c r="J38" s="31">
        <v>3.8430200000000001</v>
      </c>
      <c r="K38" s="31">
        <v>4.05952</v>
      </c>
      <c r="L38" s="31">
        <v>3.7820499999999999</v>
      </c>
      <c r="M38" s="31">
        <v>3.9934599999999998</v>
      </c>
      <c r="N38" s="31">
        <v>4.0612199999999996</v>
      </c>
      <c r="O38" s="31">
        <v>4.3307700000000002</v>
      </c>
      <c r="R38" s="11" t="s">
        <v>295</v>
      </c>
      <c r="S38">
        <f>SUMIF(GDP!$A$2:$A$195,'World-LPIraw'!B38,GDP!$D$2:$D$195)</f>
        <v>30494.55</v>
      </c>
      <c r="T38">
        <f>SUMIF(POP!$A$3:$A$235,'World-LPIraw'!R38,POP!$B$3:$B$235)</f>
        <v>6898.3969999999999</v>
      </c>
    </row>
    <row r="39" spans="1:20" x14ac:dyDescent="0.3">
      <c r="A39">
        <v>2007</v>
      </c>
      <c r="B39" s="28" t="s">
        <v>476</v>
      </c>
      <c r="C39" s="12" t="s">
        <v>500</v>
      </c>
      <c r="D39" s="10">
        <v>6044742.0860000001</v>
      </c>
      <c r="E39" s="10">
        <v>2542428.0469999998</v>
      </c>
      <c r="F39" s="2">
        <f t="shared" si="0"/>
        <v>8587170.1329999994</v>
      </c>
      <c r="G39" s="2">
        <f t="shared" si="1"/>
        <v>-3502314.0390000003</v>
      </c>
      <c r="H39">
        <v>34084.160000000003</v>
      </c>
      <c r="I39">
        <v>503.82299999999998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0</v>
      </c>
      <c r="R39" s="11" t="s">
        <v>296</v>
      </c>
      <c r="S39">
        <f>SUMIF(GDP!$A$2:$A$195,'World-LPIraw'!B39,GDP!$D$2:$D$195)</f>
        <v>34084.160000000003</v>
      </c>
      <c r="T39">
        <f>SUMIF(POP!$A$3:$A$235,'World-LPIraw'!R39,POP!$B$3:$B$235)</f>
        <v>503.82299999999998</v>
      </c>
    </row>
    <row r="40" spans="1:20" x14ac:dyDescent="0.3">
      <c r="A40">
        <v>2007</v>
      </c>
      <c r="B40" s="12" t="s">
        <v>477</v>
      </c>
      <c r="C40" s="12" t="s">
        <v>500</v>
      </c>
      <c r="D40" s="10">
        <v>219666560.52900001</v>
      </c>
      <c r="E40" s="10">
        <v>246331459.778</v>
      </c>
      <c r="F40" s="2">
        <f t="shared" si="0"/>
        <v>465998020.30700004</v>
      </c>
      <c r="G40" s="2">
        <f t="shared" si="1"/>
        <v>26664899.248999983</v>
      </c>
      <c r="H40">
        <v>17780.93</v>
      </c>
      <c r="I40">
        <v>22833.012999999999</v>
      </c>
      <c r="J40" s="31">
        <v>3.25</v>
      </c>
      <c r="K40" s="31">
        <v>3.62222</v>
      </c>
      <c r="L40" s="31">
        <v>3.6521699999999999</v>
      </c>
      <c r="M40" s="31">
        <v>3.5777800000000002</v>
      </c>
      <c r="N40" s="31">
        <v>3.6046499999999999</v>
      </c>
      <c r="O40" s="31">
        <v>4.1749999999999998</v>
      </c>
      <c r="R40" s="11" t="s">
        <v>297</v>
      </c>
      <c r="S40">
        <f>SUMIF(GDP!$A$2:$A$195,'World-LPIraw'!B40,GDP!$D$2:$D$195)</f>
        <v>17780.93</v>
      </c>
      <c r="T40">
        <f>SUMIF(POP!$A$3:$A$235,'World-LPIraw'!R40,POP!$B$3:$B$235)</f>
        <v>22833.012999999999</v>
      </c>
    </row>
    <row r="41" spans="1:20" x14ac:dyDescent="0.3">
      <c r="A41">
        <v>2007</v>
      </c>
      <c r="B41" s="12" t="s">
        <v>423</v>
      </c>
      <c r="C41" s="12" t="s">
        <v>498</v>
      </c>
      <c r="D41" s="10">
        <v>32897045.324999999</v>
      </c>
      <c r="E41" s="10">
        <v>29991332</v>
      </c>
      <c r="F41" s="2">
        <f t="shared" si="0"/>
        <v>62888377.325000003</v>
      </c>
      <c r="G41" s="2">
        <f t="shared" si="1"/>
        <v>-2905713.3249999993</v>
      </c>
      <c r="H41">
        <v>4684.01</v>
      </c>
      <c r="I41">
        <v>44374.572</v>
      </c>
      <c r="J41" s="31">
        <v>2.10256</v>
      </c>
      <c r="K41" s="31">
        <v>2.2820499999999999</v>
      </c>
      <c r="L41" s="31">
        <v>2.61111</v>
      </c>
      <c r="M41" s="31">
        <v>2.4444400000000002</v>
      </c>
      <c r="N41" s="31">
        <v>2.6285699999999999</v>
      </c>
      <c r="O41" s="31">
        <v>2.9393899999999999</v>
      </c>
      <c r="R41" s="11" t="s">
        <v>298</v>
      </c>
      <c r="S41">
        <f>SUMIF(GDP!$A$2:$A$195,'World-LPIraw'!B41,GDP!$D$2:$D$195)</f>
        <v>4684.01</v>
      </c>
      <c r="T41">
        <f>SUMIF(POP!$A$3:$A$235,'World-LPIraw'!R41,POP!$B$3:$B$235)</f>
        <v>44374.572</v>
      </c>
    </row>
    <row r="42" spans="1:20" x14ac:dyDescent="0.3">
      <c r="A42">
        <v>2007</v>
      </c>
      <c r="B42" s="12" t="s">
        <v>234</v>
      </c>
      <c r="C42" s="12" t="s">
        <v>276</v>
      </c>
      <c r="D42" s="10">
        <v>138311</v>
      </c>
      <c r="E42" s="10">
        <v>13813</v>
      </c>
      <c r="F42" s="2">
        <f t="shared" si="0"/>
        <v>152124</v>
      </c>
      <c r="G42" s="2">
        <f t="shared" si="1"/>
        <v>-124498</v>
      </c>
      <c r="H42">
        <v>732.77300000000002</v>
      </c>
      <c r="I42">
        <v>641.62</v>
      </c>
      <c r="J42" s="21">
        <v>2.2999999999999998</v>
      </c>
      <c r="K42" s="21">
        <v>2.4615399999999998</v>
      </c>
      <c r="L42" s="21">
        <v>2.3333300000000001</v>
      </c>
      <c r="M42" s="21">
        <v>2.6363599999999998</v>
      </c>
      <c r="N42" s="21">
        <v>2.5</v>
      </c>
      <c r="O42" s="21">
        <v>2.6666699999999999</v>
      </c>
      <c r="R42" s="11" t="s">
        <v>181</v>
      </c>
      <c r="S42">
        <f>SUMIF(GDP!$A$2:$A$195,'World-LPIraw'!B42,GDP!$D$2:$D$195)</f>
        <v>732.77300000000002</v>
      </c>
      <c r="T42">
        <f>SUMIF(POP!$A$3:$A$235,'World-LPIraw'!R42,POP!$B$3:$B$235)</f>
        <v>641.62</v>
      </c>
    </row>
    <row r="43" spans="1:20" x14ac:dyDescent="0.3">
      <c r="A43">
        <v>2007</v>
      </c>
      <c r="B43" s="28" t="s">
        <v>235</v>
      </c>
      <c r="C43" s="12" t="s">
        <v>276</v>
      </c>
      <c r="D43" s="10">
        <v>2530000</v>
      </c>
      <c r="E43" s="10">
        <v>5635000</v>
      </c>
      <c r="F43" s="2">
        <f t="shared" si="0"/>
        <v>8165000</v>
      </c>
      <c r="G43" s="2">
        <f t="shared" si="1"/>
        <v>3105000</v>
      </c>
      <c r="H43">
        <v>240.339</v>
      </c>
      <c r="I43">
        <v>3976.2460000000001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1">
        <v>0</v>
      </c>
      <c r="R43" s="11" t="s">
        <v>182</v>
      </c>
      <c r="S43">
        <f>SUMIF(GDP!$A$2:$A$195,'World-LPIraw'!B43,GDP!$D$2:$D$195)</f>
        <v>240.339</v>
      </c>
      <c r="T43">
        <f>SUMIF(POP!$A$3:$A$235,'World-LPIraw'!R43,POP!$B$3:$B$235)</f>
        <v>3976.2460000000001</v>
      </c>
    </row>
    <row r="44" spans="1:20" x14ac:dyDescent="0.3">
      <c r="A44">
        <v>2007</v>
      </c>
      <c r="B44" s="12" t="s">
        <v>424</v>
      </c>
      <c r="C44" s="12" t="s">
        <v>498</v>
      </c>
      <c r="D44" s="10">
        <v>12757849.001</v>
      </c>
      <c r="E44" s="10">
        <v>8927618.6730000004</v>
      </c>
      <c r="F44" s="2">
        <f t="shared" si="0"/>
        <v>21685467.674000002</v>
      </c>
      <c r="G44" s="2">
        <f t="shared" si="1"/>
        <v>-3830230.3279999997</v>
      </c>
      <c r="H44">
        <v>6187.39</v>
      </c>
      <c r="I44">
        <v>4369.4690000000001</v>
      </c>
      <c r="J44" s="31">
        <v>2.4857100000000001</v>
      </c>
      <c r="K44" s="31">
        <v>2.4333300000000002</v>
      </c>
      <c r="L44" s="31">
        <v>2.5333299999999999</v>
      </c>
      <c r="M44" s="31">
        <v>2.4285700000000001</v>
      </c>
      <c r="N44" s="31">
        <v>2.5714299999999999</v>
      </c>
      <c r="O44" s="31">
        <v>2.88889</v>
      </c>
      <c r="R44" s="11" t="s">
        <v>300</v>
      </c>
      <c r="S44">
        <f>SUMIF(GDP!$A$2:$A$195,'World-LPIraw'!B44,GDP!$D$2:$D$195)</f>
        <v>6187.39</v>
      </c>
      <c r="T44">
        <f>SUMIF(POP!$A$3:$A$235,'World-LPIraw'!R44,POP!$B$3:$B$235)</f>
        <v>4369.4690000000001</v>
      </c>
    </row>
    <row r="45" spans="1:20" x14ac:dyDescent="0.3">
      <c r="A45">
        <v>2007</v>
      </c>
      <c r="B45" s="12" t="s">
        <v>236</v>
      </c>
      <c r="C45" s="12" t="s">
        <v>276</v>
      </c>
      <c r="D45" s="10">
        <v>6683116.6699999999</v>
      </c>
      <c r="E45" s="10">
        <v>8067712.9950000001</v>
      </c>
      <c r="F45" s="2">
        <f t="shared" si="0"/>
        <v>14750829.664999999</v>
      </c>
      <c r="G45" s="2">
        <f t="shared" si="1"/>
        <v>1384596.3250000002</v>
      </c>
      <c r="H45">
        <v>1053.56</v>
      </c>
      <c r="I45">
        <v>19085.940999999999</v>
      </c>
      <c r="J45" s="31">
        <v>2.2222200000000001</v>
      </c>
      <c r="K45" s="31">
        <v>2.2222200000000001</v>
      </c>
      <c r="L45" s="31">
        <v>2.125</v>
      </c>
      <c r="M45" s="31">
        <v>2.375</v>
      </c>
      <c r="N45" s="31">
        <v>2</v>
      </c>
      <c r="O45" s="31">
        <v>3.25</v>
      </c>
      <c r="R45" s="11" t="s">
        <v>183</v>
      </c>
      <c r="S45">
        <f>SUMIF(GDP!$A$2:$A$195,'World-LPIraw'!B45,GDP!$D$2:$D$195)</f>
        <v>1053.56</v>
      </c>
      <c r="T45">
        <f>SUMIF(POP!$A$3:$A$235,'World-LPIraw'!R45,POP!$B$3:$B$235)</f>
        <v>19085.940999999999</v>
      </c>
    </row>
    <row r="46" spans="1:20" x14ac:dyDescent="0.3">
      <c r="A46">
        <v>2007</v>
      </c>
      <c r="B46" s="12" t="s">
        <v>127</v>
      </c>
      <c r="C46" s="12" t="s">
        <v>488</v>
      </c>
      <c r="D46" s="10">
        <v>25829460.931000002</v>
      </c>
      <c r="E46" s="10">
        <v>12360221.563999999</v>
      </c>
      <c r="F46" s="2">
        <f t="shared" si="0"/>
        <v>38189682.495000005</v>
      </c>
      <c r="G46" s="2">
        <f t="shared" si="1"/>
        <v>-13469239.367000002</v>
      </c>
      <c r="H46">
        <v>13550.44</v>
      </c>
      <c r="I46">
        <v>4362.2659999999996</v>
      </c>
      <c r="J46" s="31">
        <v>2.3571399999999998</v>
      </c>
      <c r="K46" s="31">
        <v>2.5</v>
      </c>
      <c r="L46" s="31">
        <v>2.69231</v>
      </c>
      <c r="M46" s="31">
        <v>2.8333300000000001</v>
      </c>
      <c r="N46" s="31">
        <v>2.4615399999999998</v>
      </c>
      <c r="O46" s="31">
        <v>3.4545499999999998</v>
      </c>
      <c r="R46" s="11" t="s">
        <v>61</v>
      </c>
      <c r="S46">
        <f>SUMIF(GDP!$A$2:$A$195,'World-LPIraw'!B46,GDP!$D$2:$D$195)</f>
        <v>13550.44</v>
      </c>
      <c r="T46">
        <f>SUMIF(POP!$A$3:$A$235,'World-LPIraw'!R46,POP!$B$3:$B$235)</f>
        <v>4362.2659999999996</v>
      </c>
    </row>
    <row r="47" spans="1:20" x14ac:dyDescent="0.3">
      <c r="A47">
        <v>2007</v>
      </c>
      <c r="B47" s="12" t="s">
        <v>128</v>
      </c>
      <c r="C47" s="12" t="s">
        <v>488</v>
      </c>
      <c r="D47" s="10">
        <v>8748906.6339999996</v>
      </c>
      <c r="E47" s="10">
        <v>1486412.281</v>
      </c>
      <c r="F47" s="2">
        <f t="shared" si="0"/>
        <v>10235318.914999999</v>
      </c>
      <c r="G47" s="2">
        <f t="shared" si="1"/>
        <v>-7262494.3530000001</v>
      </c>
      <c r="H47">
        <v>31774.61</v>
      </c>
      <c r="I47">
        <v>767.06922896699996</v>
      </c>
      <c r="J47" s="21">
        <v>2.7692299999999999</v>
      </c>
      <c r="K47" s="21">
        <v>2.90909</v>
      </c>
      <c r="L47" s="21">
        <v>2.9230800000000001</v>
      </c>
      <c r="M47" s="21">
        <v>2.7692299999999999</v>
      </c>
      <c r="N47" s="21">
        <v>2.9230800000000001</v>
      </c>
      <c r="O47" s="21">
        <v>3.25</v>
      </c>
      <c r="R47" s="11" t="s">
        <v>62</v>
      </c>
      <c r="S47">
        <f>SUMIF(GDP!$A$2:$A$195,'World-LPIraw'!B47,GDP!$D$2:$D$195)</f>
        <v>31774.61</v>
      </c>
      <c r="T47">
        <f>SUMIF(POP!$A$3:$A$235,'World-LPIraw'!R47,POP!$B$3:$B$235)</f>
        <v>767.06922896699996</v>
      </c>
    </row>
    <row r="48" spans="1:20" x14ac:dyDescent="0.3">
      <c r="A48">
        <v>2007</v>
      </c>
      <c r="B48" s="12" t="s">
        <v>129</v>
      </c>
      <c r="C48" s="12" t="s">
        <v>488</v>
      </c>
      <c r="D48" s="10">
        <v>116822197.47400001</v>
      </c>
      <c r="E48" s="10">
        <v>120900492.192</v>
      </c>
      <c r="F48" s="2">
        <f t="shared" si="0"/>
        <v>237722689.66600001</v>
      </c>
      <c r="G48" s="2">
        <f t="shared" si="1"/>
        <v>4078294.7179999948</v>
      </c>
      <c r="H48">
        <v>18434.54</v>
      </c>
      <c r="I48">
        <v>10356.585999999999</v>
      </c>
      <c r="J48" s="21">
        <v>2.95</v>
      </c>
      <c r="K48" s="21">
        <v>3</v>
      </c>
      <c r="L48" s="21">
        <v>3.0625</v>
      </c>
      <c r="M48" s="21">
        <v>3</v>
      </c>
      <c r="N48" s="21">
        <v>3.26667</v>
      </c>
      <c r="O48" s="21">
        <v>3.5625</v>
      </c>
      <c r="R48" s="11" t="s">
        <v>63</v>
      </c>
      <c r="S48">
        <f>SUMIF(GDP!$A$2:$A$195,'World-LPIraw'!B48,GDP!$D$2:$D$195)</f>
        <v>18434.54</v>
      </c>
      <c r="T48">
        <f>SUMIF(POP!$A$3:$A$235,'World-LPIraw'!R48,POP!$B$3:$B$235)</f>
        <v>10356.585999999999</v>
      </c>
    </row>
    <row r="49" spans="1:20" x14ac:dyDescent="0.3">
      <c r="A49">
        <v>2007</v>
      </c>
      <c r="B49" s="28" t="s">
        <v>237</v>
      </c>
      <c r="C49" s="12" t="s">
        <v>276</v>
      </c>
      <c r="D49" s="10">
        <v>3400000</v>
      </c>
      <c r="E49" s="10">
        <v>3100000</v>
      </c>
      <c r="F49" s="2">
        <f t="shared" si="0"/>
        <v>6500000</v>
      </c>
      <c r="G49" s="2">
        <f t="shared" si="1"/>
        <v>-300000</v>
      </c>
      <c r="H49">
        <v>2192.48</v>
      </c>
      <c r="I49">
        <v>58417.561999999998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1">
        <v>0</v>
      </c>
      <c r="R49" s="11" t="s">
        <v>184</v>
      </c>
      <c r="S49">
        <f>SUMIF(GDP!$A$2:$A$195,'World-LPIraw'!B49,GDP!$D$2:$D$195)</f>
        <v>2192.48</v>
      </c>
      <c r="T49">
        <f>SUMIF(POP!$A$3:$A$235,'World-LPIraw'!R49,POP!$B$3:$B$235)</f>
        <v>58417.561999999998</v>
      </c>
    </row>
    <row r="50" spans="1:20" x14ac:dyDescent="0.3">
      <c r="A50">
        <v>2007</v>
      </c>
      <c r="B50" s="12" t="s">
        <v>130</v>
      </c>
      <c r="C50" s="12" t="s">
        <v>488</v>
      </c>
      <c r="D50" s="10">
        <v>97422845.557999998</v>
      </c>
      <c r="E50" s="10">
        <v>101957401.495</v>
      </c>
      <c r="F50" s="2">
        <f t="shared" si="0"/>
        <v>199380247.053</v>
      </c>
      <c r="G50" s="2">
        <f t="shared" si="1"/>
        <v>4534555.9370000064</v>
      </c>
      <c r="H50">
        <v>58641.19</v>
      </c>
      <c r="I50">
        <v>5469.9570000000003</v>
      </c>
      <c r="J50" s="21">
        <v>3.9714299999999998</v>
      </c>
      <c r="K50" s="21">
        <v>3.8235299999999999</v>
      </c>
      <c r="L50" s="21">
        <v>3.6666699999999999</v>
      </c>
      <c r="M50" s="21">
        <v>3.8333300000000001</v>
      </c>
      <c r="N50" s="21">
        <v>3.7586200000000001</v>
      </c>
      <c r="O50" s="21">
        <v>4.11111</v>
      </c>
      <c r="R50" s="11" t="s">
        <v>64</v>
      </c>
      <c r="S50">
        <f>SUMIF(GDP!$A$2:$A$195,'World-LPIraw'!B50,GDP!$D$2:$D$195)</f>
        <v>58641.19</v>
      </c>
      <c r="T50">
        <f>SUMIF(POP!$A$3:$A$235,'World-LPIraw'!R50,POP!$B$3:$B$235)</f>
        <v>5469.9570000000003</v>
      </c>
    </row>
    <row r="51" spans="1:20" x14ac:dyDescent="0.3">
      <c r="A51">
        <v>2007</v>
      </c>
      <c r="B51" s="12" t="s">
        <v>238</v>
      </c>
      <c r="C51" s="12" t="s">
        <v>137</v>
      </c>
      <c r="D51" s="10">
        <v>452099.29700000002</v>
      </c>
      <c r="E51" s="10">
        <v>53294.258000000002</v>
      </c>
      <c r="F51" s="2">
        <f t="shared" si="0"/>
        <v>505393.55500000005</v>
      </c>
      <c r="G51" s="2">
        <f t="shared" si="1"/>
        <v>-398805.03899999999</v>
      </c>
      <c r="H51">
        <v>1094.97</v>
      </c>
      <c r="I51">
        <v>809.40200000000004</v>
      </c>
      <c r="J51" s="31">
        <v>1.63636</v>
      </c>
      <c r="K51" s="31">
        <v>1.9166700000000001</v>
      </c>
      <c r="L51" s="31">
        <v>2</v>
      </c>
      <c r="M51" s="31">
        <v>2</v>
      </c>
      <c r="N51" s="31">
        <v>1.8181799999999999</v>
      </c>
      <c r="O51" s="31">
        <v>2.2999999999999998</v>
      </c>
      <c r="R51" s="11" t="s">
        <v>185</v>
      </c>
      <c r="S51">
        <f>SUMIF(GDP!$A$2:$A$195,'World-LPIraw'!B51,GDP!$D$2:$D$195)</f>
        <v>1094.97</v>
      </c>
      <c r="T51">
        <f>SUMIF(POP!$A$3:$A$235,'World-LPIraw'!R51,POP!$B$3:$B$235)</f>
        <v>809.40200000000004</v>
      </c>
    </row>
    <row r="52" spans="1:20" x14ac:dyDescent="0.3">
      <c r="A52">
        <v>2007</v>
      </c>
      <c r="B52" s="12" t="s">
        <v>425</v>
      </c>
      <c r="C52" s="12" t="s">
        <v>498</v>
      </c>
      <c r="D52" s="10">
        <v>195733.908</v>
      </c>
      <c r="E52" s="10">
        <v>36833.305999999997</v>
      </c>
      <c r="F52" s="2">
        <f t="shared" si="0"/>
        <v>232567.21399999998</v>
      </c>
      <c r="G52" s="2">
        <f t="shared" si="1"/>
        <v>-158900.60200000001</v>
      </c>
      <c r="H52">
        <v>5939.91</v>
      </c>
      <c r="I52">
        <v>70.95</v>
      </c>
      <c r="J52" s="31">
        <v>2.3333300000000001</v>
      </c>
      <c r="K52" s="31">
        <v>2.1842100000000002</v>
      </c>
      <c r="L52" s="31">
        <v>2.3421099999999999</v>
      </c>
      <c r="M52" s="31">
        <v>2.25</v>
      </c>
      <c r="N52" s="31">
        <v>2.2820499999999999</v>
      </c>
      <c r="O52" s="31">
        <v>2.8947400000000001</v>
      </c>
      <c r="R52" s="11" t="s">
        <v>302</v>
      </c>
      <c r="S52">
        <f>SUMIF(GDP!$A$2:$A$195,'World-LPIraw'!B52,GDP!$D$2:$D$195)</f>
        <v>5939.91</v>
      </c>
      <c r="T52">
        <f>SUMIF(POP!$A$3:$A$235,'World-LPIraw'!R52,POP!$B$3:$B$235)</f>
        <v>70.95</v>
      </c>
    </row>
    <row r="53" spans="1:20" x14ac:dyDescent="0.3">
      <c r="A53">
        <v>2007</v>
      </c>
      <c r="B53" s="12" t="s">
        <v>426</v>
      </c>
      <c r="C53" s="12" t="s">
        <v>498</v>
      </c>
      <c r="D53" s="10">
        <v>13597000</v>
      </c>
      <c r="E53" s="10">
        <v>6793733.7199999997</v>
      </c>
      <c r="F53" s="2">
        <f t="shared" si="0"/>
        <v>20390733.719999999</v>
      </c>
      <c r="G53" s="2">
        <f t="shared" si="1"/>
        <v>-6803266.2800000003</v>
      </c>
      <c r="H53">
        <v>4803.47</v>
      </c>
      <c r="I53">
        <v>9504.3529999999992</v>
      </c>
      <c r="J53" s="31">
        <v>2.3333300000000001</v>
      </c>
      <c r="K53" s="31">
        <v>2.1842100000000002</v>
      </c>
      <c r="L53" s="31">
        <v>2.3421099999999999</v>
      </c>
      <c r="M53" s="31">
        <v>2.25</v>
      </c>
      <c r="N53" s="31">
        <v>2.2820499999999999</v>
      </c>
      <c r="O53" s="31">
        <v>2.8947400000000001</v>
      </c>
      <c r="R53" s="11" t="s">
        <v>303</v>
      </c>
      <c r="S53">
        <f>SUMIF(GDP!$A$2:$A$195,'World-LPIraw'!B53,GDP!$D$2:$D$195)</f>
        <v>4803.47</v>
      </c>
      <c r="T53">
        <f>SUMIF(POP!$A$3:$A$235,'World-LPIraw'!R53,POP!$B$3:$B$235)</f>
        <v>9504.3529999999992</v>
      </c>
    </row>
    <row r="54" spans="1:20" x14ac:dyDescent="0.3">
      <c r="A54">
        <v>2007</v>
      </c>
      <c r="B54" s="12" t="s">
        <v>427</v>
      </c>
      <c r="C54" s="12" t="s">
        <v>498</v>
      </c>
      <c r="D54" s="10">
        <v>13565297.221999999</v>
      </c>
      <c r="E54" s="10">
        <v>13800363.526000001</v>
      </c>
      <c r="F54" s="2">
        <f t="shared" si="0"/>
        <v>27365660.748</v>
      </c>
      <c r="G54" s="2">
        <f t="shared" si="1"/>
        <v>235066.3040000014</v>
      </c>
      <c r="H54">
        <v>3588.31</v>
      </c>
      <c r="I54">
        <v>14205.453</v>
      </c>
      <c r="J54" s="31">
        <v>2.25</v>
      </c>
      <c r="K54" s="31">
        <v>2.3636400000000002</v>
      </c>
      <c r="L54" s="31">
        <v>2.6363599999999998</v>
      </c>
      <c r="M54" s="31">
        <v>2.6363599999999998</v>
      </c>
      <c r="N54" s="31">
        <v>2.4545499999999998</v>
      </c>
      <c r="O54" s="31">
        <v>3.2727300000000001</v>
      </c>
      <c r="R54" s="11" t="s">
        <v>304</v>
      </c>
      <c r="S54">
        <f>SUMIF(GDP!$A$2:$A$195,'World-LPIraw'!B54,GDP!$D$2:$D$195)</f>
        <v>3588.31</v>
      </c>
      <c r="T54">
        <f>SUMIF(POP!$A$3:$A$235,'World-LPIraw'!R54,POP!$B$3:$B$235)</f>
        <v>14205.453</v>
      </c>
    </row>
    <row r="55" spans="1:20" x14ac:dyDescent="0.3">
      <c r="A55">
        <v>2007</v>
      </c>
      <c r="B55" s="12" t="s">
        <v>239</v>
      </c>
      <c r="C55" s="12" t="s">
        <v>276</v>
      </c>
      <c r="D55" s="10">
        <v>37100000</v>
      </c>
      <c r="E55" s="10">
        <v>19224000</v>
      </c>
      <c r="F55" s="2">
        <f t="shared" si="0"/>
        <v>56324000</v>
      </c>
      <c r="G55" s="2">
        <f t="shared" si="1"/>
        <v>-17876000</v>
      </c>
      <c r="H55">
        <v>1861.05</v>
      </c>
      <c r="I55">
        <v>79537.252999999997</v>
      </c>
      <c r="J55" s="21">
        <v>2.0769199999999999</v>
      </c>
      <c r="K55" s="21">
        <v>2</v>
      </c>
      <c r="L55" s="21">
        <v>2.3333300000000001</v>
      </c>
      <c r="M55" s="21">
        <v>2.38462</v>
      </c>
      <c r="N55" s="21">
        <v>2.61538</v>
      </c>
      <c r="O55" s="21">
        <v>2.8461500000000002</v>
      </c>
      <c r="R55" s="11" t="s">
        <v>186</v>
      </c>
      <c r="S55">
        <f>SUMIF(GDP!$A$2:$A$195,'World-LPIraw'!B55,GDP!$D$2:$D$195)</f>
        <v>1861.05</v>
      </c>
      <c r="T55">
        <f>SUMIF(POP!$A$3:$A$235,'World-LPIraw'!R55,POP!$B$3:$B$235)</f>
        <v>79537.252999999997</v>
      </c>
    </row>
    <row r="56" spans="1:20" x14ac:dyDescent="0.3">
      <c r="A56">
        <v>2007</v>
      </c>
      <c r="B56" s="12" t="s">
        <v>428</v>
      </c>
      <c r="C56" s="12" t="s">
        <v>498</v>
      </c>
      <c r="D56" s="10">
        <v>8820612.3839999996</v>
      </c>
      <c r="E56" s="10">
        <v>4014538.645</v>
      </c>
      <c r="F56" s="2">
        <f t="shared" si="0"/>
        <v>12835151.028999999</v>
      </c>
      <c r="G56" s="2">
        <f t="shared" si="1"/>
        <v>-4806073.7390000001</v>
      </c>
      <c r="H56">
        <v>2790.01</v>
      </c>
      <c r="I56">
        <v>6083.4750000000004</v>
      </c>
      <c r="J56" s="31">
        <v>2.375</v>
      </c>
      <c r="K56" s="31">
        <v>2.4210500000000001</v>
      </c>
      <c r="L56" s="31">
        <v>2.7777799999999999</v>
      </c>
      <c r="M56" s="31">
        <v>2.5294099999999999</v>
      </c>
      <c r="N56" s="31">
        <v>2.8235299999999999</v>
      </c>
      <c r="O56" s="31">
        <v>3.0625</v>
      </c>
      <c r="R56" s="11" t="s">
        <v>305</v>
      </c>
      <c r="S56">
        <f>SUMIF(GDP!$A$2:$A$195,'World-LPIraw'!B56,GDP!$D$2:$D$195)</f>
        <v>2790.01</v>
      </c>
      <c r="T56">
        <f>SUMIF(POP!$A$3:$A$235,'World-LPIraw'!R56,POP!$B$3:$B$235)</f>
        <v>6083.4750000000004</v>
      </c>
    </row>
    <row r="57" spans="1:20" x14ac:dyDescent="0.3">
      <c r="A57">
        <v>2007</v>
      </c>
      <c r="B57" s="28" t="s">
        <v>240</v>
      </c>
      <c r="C57" s="12" t="s">
        <v>276</v>
      </c>
      <c r="D57" s="10">
        <v>2767351</v>
      </c>
      <c r="E57" s="10">
        <v>10210000</v>
      </c>
      <c r="F57" s="2">
        <f t="shared" si="0"/>
        <v>12977351</v>
      </c>
      <c r="G57" s="2">
        <f t="shared" si="1"/>
        <v>7442649</v>
      </c>
      <c r="H57">
        <v>15761.84</v>
      </c>
      <c r="I57">
        <v>829.327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1">
        <v>0</v>
      </c>
      <c r="R57" s="11" t="s">
        <v>187</v>
      </c>
      <c r="S57">
        <f>SUMIF(GDP!$A$2:$A$195,'World-LPIraw'!B57,GDP!$D$2:$D$195)</f>
        <v>15761.84</v>
      </c>
      <c r="T57">
        <f>SUMIF(POP!$A$3:$A$235,'World-LPIraw'!R57,POP!$B$3:$B$235)</f>
        <v>829.327</v>
      </c>
    </row>
    <row r="58" spans="1:20" x14ac:dyDescent="0.3">
      <c r="A58">
        <v>2007</v>
      </c>
      <c r="B58" s="12" t="s">
        <v>241</v>
      </c>
      <c r="C58" s="12" t="s">
        <v>276</v>
      </c>
      <c r="D58" s="10">
        <v>501503.18800000002</v>
      </c>
      <c r="E58" s="10">
        <v>12854.141</v>
      </c>
      <c r="F58" s="2">
        <f t="shared" ref="F58:F111" si="2">E58+D58</f>
        <v>514357.32900000003</v>
      </c>
      <c r="G58" s="2">
        <f t="shared" ref="G58:G111" si="3">E58-D58</f>
        <v>-488649.04700000002</v>
      </c>
      <c r="H58">
        <v>278.98599999999999</v>
      </c>
      <c r="I58">
        <v>4153.3320000000003</v>
      </c>
      <c r="J58" s="21">
        <v>2.1428600000000002</v>
      </c>
      <c r="K58" s="21">
        <v>2</v>
      </c>
      <c r="L58" s="21">
        <v>2</v>
      </c>
      <c r="M58" s="21">
        <v>2.6666699999999999</v>
      </c>
      <c r="N58" s="21">
        <v>2.5</v>
      </c>
      <c r="O58" s="21">
        <v>1.8333299999999999</v>
      </c>
      <c r="R58" s="11" t="s">
        <v>188</v>
      </c>
      <c r="S58">
        <f>SUMIF(GDP!$A$2:$A$195,'World-LPIraw'!B58,GDP!$D$2:$D$195)</f>
        <v>278.98599999999999</v>
      </c>
      <c r="T58">
        <f>SUMIF(POP!$A$3:$A$235,'World-LPIraw'!R58,POP!$B$3:$B$235)</f>
        <v>4153.3320000000003</v>
      </c>
    </row>
    <row r="59" spans="1:20" x14ac:dyDescent="0.3">
      <c r="A59">
        <v>2007</v>
      </c>
      <c r="B59" s="12" t="s">
        <v>131</v>
      </c>
      <c r="C59" s="12" t="s">
        <v>488</v>
      </c>
      <c r="D59" s="10">
        <v>16665173.899</v>
      </c>
      <c r="E59" s="10">
        <v>11739446.694</v>
      </c>
      <c r="F59" s="2">
        <f t="shared" si="2"/>
        <v>28404620.593000002</v>
      </c>
      <c r="G59" s="2">
        <f t="shared" si="3"/>
        <v>-4925727.2050000001</v>
      </c>
      <c r="H59">
        <v>16606.57</v>
      </c>
      <c r="I59">
        <v>1344.0719999999999</v>
      </c>
      <c r="J59" s="21">
        <v>2.75</v>
      </c>
      <c r="K59" s="21">
        <v>2.9130400000000001</v>
      </c>
      <c r="L59" s="21">
        <v>2.85</v>
      </c>
      <c r="M59" s="21">
        <v>3</v>
      </c>
      <c r="N59" s="21">
        <v>2.8421099999999999</v>
      </c>
      <c r="O59" s="21">
        <v>3.3529399999999998</v>
      </c>
      <c r="R59" s="11" t="s">
        <v>65</v>
      </c>
      <c r="S59">
        <f>SUMIF(GDP!$A$2:$A$195,'World-LPIraw'!B59,GDP!$D$2:$D$195)</f>
        <v>16606.57</v>
      </c>
      <c r="T59">
        <f>SUMIF(POP!$A$3:$A$235,'World-LPIraw'!R59,POP!$B$3:$B$235)</f>
        <v>1344.0719999999999</v>
      </c>
    </row>
    <row r="60" spans="1:20" x14ac:dyDescent="0.3">
      <c r="A60">
        <v>2007</v>
      </c>
      <c r="B60" s="28" t="s">
        <v>249</v>
      </c>
      <c r="C60" s="12" t="s">
        <v>276</v>
      </c>
      <c r="D60" s="10">
        <v>1845000</v>
      </c>
      <c r="E60" s="10">
        <v>1880000</v>
      </c>
      <c r="F60" s="2">
        <f t="shared" si="2"/>
        <v>3725000</v>
      </c>
      <c r="G60" s="2">
        <f t="shared" si="3"/>
        <v>35000</v>
      </c>
      <c r="H60">
        <v>3402.16</v>
      </c>
      <c r="I60">
        <v>1138.434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1">
        <v>0</v>
      </c>
      <c r="R60" s="11" t="s">
        <v>189</v>
      </c>
      <c r="S60">
        <f>SUMIF(GDP!$A$2:$A$195,'World-LPIraw'!B60,GDP!$D$2:$D$195)</f>
        <v>3402.16</v>
      </c>
      <c r="T60">
        <f>SUMIF(POP!$A$3:$A$235,'World-LPIraw'!R60,POP!$B$3:$B$235)</f>
        <v>1138.434</v>
      </c>
    </row>
    <row r="61" spans="1:20" x14ac:dyDescent="0.3">
      <c r="A61">
        <v>2007</v>
      </c>
      <c r="B61" s="12" t="s">
        <v>429</v>
      </c>
      <c r="C61" s="12" t="s">
        <v>276</v>
      </c>
      <c r="D61" s="10">
        <v>5808649.6179999998</v>
      </c>
      <c r="E61" s="10">
        <v>1277145.3659999999</v>
      </c>
      <c r="F61" s="2">
        <f t="shared" si="2"/>
        <v>7085794.9839999992</v>
      </c>
      <c r="G61" s="2">
        <f t="shared" si="3"/>
        <v>-4531504.2520000003</v>
      </c>
      <c r="H61">
        <v>249.209</v>
      </c>
      <c r="I61">
        <v>81000.409</v>
      </c>
      <c r="J61" s="21">
        <v>2.1428600000000002</v>
      </c>
      <c r="K61" s="21">
        <v>1.875</v>
      </c>
      <c r="L61" s="21">
        <v>2.4285700000000001</v>
      </c>
      <c r="M61" s="21">
        <v>2</v>
      </c>
      <c r="N61" s="21">
        <v>1.8333299999999999</v>
      </c>
      <c r="O61" s="21">
        <v>3.6666699999999999</v>
      </c>
      <c r="R61" s="11" t="s">
        <v>306</v>
      </c>
      <c r="S61">
        <f>SUMIF(GDP!$A$2:$A$195,'World-LPIraw'!B61,GDP!$D$2:$D$195)</f>
        <v>249.209</v>
      </c>
      <c r="T61">
        <f>SUMIF(POP!$A$3:$A$235,'World-LPIraw'!R61,POP!$B$3:$B$235)</f>
        <v>81000.409</v>
      </c>
    </row>
    <row r="62" spans="1:20" x14ac:dyDescent="0.3">
      <c r="A62">
        <v>2007</v>
      </c>
      <c r="B62" s="28" t="s">
        <v>430</v>
      </c>
      <c r="C62" s="12" t="s">
        <v>497</v>
      </c>
      <c r="D62" s="10">
        <v>1779736.173</v>
      </c>
      <c r="E62" s="10">
        <v>745733.49100000004</v>
      </c>
      <c r="F62" s="2">
        <f t="shared" si="2"/>
        <v>2525469.6639999999</v>
      </c>
      <c r="G62" s="2">
        <f t="shared" si="3"/>
        <v>-1034002.6819999999</v>
      </c>
      <c r="H62">
        <v>4034.94</v>
      </c>
      <c r="I62">
        <v>834.81200000000001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1">
        <v>0</v>
      </c>
      <c r="R62" s="11" t="s">
        <v>308</v>
      </c>
      <c r="S62">
        <f>SUMIF(GDP!$A$2:$A$195,'World-LPIraw'!B62,GDP!$D$2:$D$195)</f>
        <v>4034.94</v>
      </c>
      <c r="T62">
        <f>SUMIF(POP!$A$3:$A$235,'World-LPIraw'!R62,POP!$B$3:$B$235)</f>
        <v>834.81200000000001</v>
      </c>
    </row>
    <row r="63" spans="1:20" x14ac:dyDescent="0.3">
      <c r="A63">
        <v>2007</v>
      </c>
      <c r="B63" s="12" t="s">
        <v>132</v>
      </c>
      <c r="C63" s="12" t="s">
        <v>488</v>
      </c>
      <c r="D63" s="10">
        <v>81576271.858999997</v>
      </c>
      <c r="E63" s="10">
        <v>89798884.876000002</v>
      </c>
      <c r="F63" s="2">
        <f t="shared" si="2"/>
        <v>171375156.73500001</v>
      </c>
      <c r="G63" s="2">
        <f t="shared" si="3"/>
        <v>8222613.0170000046</v>
      </c>
      <c r="H63">
        <v>48463.31</v>
      </c>
      <c r="I63">
        <v>5298.0140000000001</v>
      </c>
      <c r="J63" s="21">
        <v>3.6842100000000002</v>
      </c>
      <c r="K63" s="21">
        <v>3.80952</v>
      </c>
      <c r="L63" s="21">
        <v>3.3</v>
      </c>
      <c r="M63" s="21">
        <v>3.85</v>
      </c>
      <c r="N63" s="21">
        <v>4.1666699999999999</v>
      </c>
      <c r="O63" s="21">
        <v>4.1764700000000001</v>
      </c>
      <c r="R63" s="11" t="s">
        <v>67</v>
      </c>
      <c r="S63">
        <f>SUMIF(GDP!$A$2:$A$195,'World-LPIraw'!B63,GDP!$D$2:$D$195)</f>
        <v>48463.31</v>
      </c>
      <c r="T63">
        <f>SUMIF(POP!$A$3:$A$235,'World-LPIraw'!R63,POP!$B$3:$B$235)</f>
        <v>5298.0140000000001</v>
      </c>
    </row>
    <row r="64" spans="1:20" x14ac:dyDescent="0.3">
      <c r="A64">
        <v>2007</v>
      </c>
      <c r="B64" s="12" t="s">
        <v>133</v>
      </c>
      <c r="C64" s="12" t="s">
        <v>488</v>
      </c>
      <c r="D64" s="10">
        <v>611364435.45799994</v>
      </c>
      <c r="E64" s="10">
        <v>539730711.53600001</v>
      </c>
      <c r="F64" s="2">
        <f t="shared" si="2"/>
        <v>1151095146.994</v>
      </c>
      <c r="G64" s="2">
        <f t="shared" si="3"/>
        <v>-71633723.921999931</v>
      </c>
      <c r="H64">
        <v>43059.91</v>
      </c>
      <c r="I64">
        <v>64054.165999999997</v>
      </c>
      <c r="J64" s="21">
        <v>3.5107900000000001</v>
      </c>
      <c r="K64" s="21">
        <v>3.8235299999999999</v>
      </c>
      <c r="L64" s="21">
        <v>3.6296300000000001</v>
      </c>
      <c r="M64" s="21">
        <v>3.75969</v>
      </c>
      <c r="N64" s="21">
        <v>3.8709699999999998</v>
      </c>
      <c r="O64" s="21">
        <v>4.0245899999999999</v>
      </c>
      <c r="R64" s="11" t="s">
        <v>68</v>
      </c>
      <c r="S64">
        <f>SUMIF(GDP!$A$2:$A$195,'World-LPIraw'!B64,GDP!$D$2:$D$195)</f>
        <v>43059.91</v>
      </c>
      <c r="T64">
        <f>SUMIF(POP!$A$3:$A$235,'World-LPIraw'!R64,POP!$B$3:$B$235)</f>
        <v>64054.165999999997</v>
      </c>
    </row>
    <row r="65" spans="1:20" x14ac:dyDescent="0.3">
      <c r="A65">
        <v>2007</v>
      </c>
      <c r="B65" s="12" t="s">
        <v>242</v>
      </c>
      <c r="C65" s="12" t="s">
        <v>276</v>
      </c>
      <c r="D65" s="10">
        <v>2110233.0430000001</v>
      </c>
      <c r="E65" s="10">
        <v>6302024.8210000014</v>
      </c>
      <c r="F65" s="2">
        <f t="shared" si="2"/>
        <v>8412257.8640000019</v>
      </c>
      <c r="G65" s="2">
        <f t="shared" si="3"/>
        <v>4191791.7780000013</v>
      </c>
      <c r="H65">
        <v>8652.1200000000008</v>
      </c>
      <c r="I65">
        <v>1489.193</v>
      </c>
      <c r="J65" s="21">
        <v>2.25</v>
      </c>
      <c r="K65" s="21">
        <v>2.4</v>
      </c>
      <c r="L65" s="21">
        <v>1.6666700000000001</v>
      </c>
      <c r="M65" s="21">
        <v>2</v>
      </c>
      <c r="N65" s="21">
        <v>2</v>
      </c>
      <c r="O65" s="21">
        <v>2.3333300000000001</v>
      </c>
      <c r="R65" s="11" t="s">
        <v>190</v>
      </c>
      <c r="S65">
        <f>SUMIF(GDP!$A$2:$A$195,'World-LPIraw'!B65,GDP!$D$2:$D$195)</f>
        <v>8652.1200000000008</v>
      </c>
      <c r="T65">
        <f>SUMIF(POP!$A$3:$A$235,'World-LPIraw'!R65,POP!$B$3:$B$235)</f>
        <v>1489.193</v>
      </c>
    </row>
    <row r="66" spans="1:20" x14ac:dyDescent="0.3">
      <c r="A66">
        <v>2007</v>
      </c>
      <c r="B66" s="12" t="s">
        <v>243</v>
      </c>
      <c r="C66" s="12" t="s">
        <v>276</v>
      </c>
      <c r="D66" s="10">
        <v>320964.804</v>
      </c>
      <c r="E66" s="10">
        <v>13337.118</v>
      </c>
      <c r="F66" s="2">
        <f t="shared" si="2"/>
        <v>334301.92200000002</v>
      </c>
      <c r="G66" s="2">
        <f t="shared" si="3"/>
        <v>-307627.68599999999</v>
      </c>
      <c r="H66">
        <v>827.64700000000005</v>
      </c>
      <c r="I66">
        <v>1539.116</v>
      </c>
      <c r="J66" s="21">
        <v>2.25</v>
      </c>
      <c r="K66" s="21">
        <v>2.3333300000000001</v>
      </c>
      <c r="L66" s="21">
        <v>2.6666699999999999</v>
      </c>
      <c r="M66" s="21">
        <v>3</v>
      </c>
      <c r="N66" s="21">
        <v>2.3333300000000001</v>
      </c>
      <c r="O66" s="21">
        <v>2.5</v>
      </c>
      <c r="R66" s="11" t="s">
        <v>191</v>
      </c>
      <c r="S66">
        <f>SUMIF(GDP!$A$2:$A$195,'World-LPIraw'!B66,GDP!$D$2:$D$195)</f>
        <v>827.64700000000005</v>
      </c>
      <c r="T66">
        <f>SUMIF(POP!$A$3:$A$235,'World-LPIraw'!R66,POP!$B$3:$B$235)</f>
        <v>1539.116</v>
      </c>
    </row>
    <row r="67" spans="1:20" x14ac:dyDescent="0.3">
      <c r="A67">
        <v>2007</v>
      </c>
      <c r="B67" s="28" t="s">
        <v>158</v>
      </c>
      <c r="C67" s="12" t="s">
        <v>488</v>
      </c>
      <c r="D67" s="10">
        <v>5214130.6440000003</v>
      </c>
      <c r="E67" s="10">
        <v>1232361.132</v>
      </c>
      <c r="F67" s="2">
        <f t="shared" si="2"/>
        <v>6446491.7760000005</v>
      </c>
      <c r="G67" s="2">
        <f t="shared" si="3"/>
        <v>-3981769.5120000001</v>
      </c>
      <c r="H67">
        <v>2626.83</v>
      </c>
      <c r="I67">
        <v>4390.5349999999999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1">
        <v>0</v>
      </c>
      <c r="R67" s="11" t="s">
        <v>141</v>
      </c>
      <c r="S67">
        <f>SUMIF(GDP!$A$2:$A$195,'World-LPIraw'!B67,GDP!$D$2:$D$195)</f>
        <v>2626.83</v>
      </c>
      <c r="T67">
        <f>SUMIF(POP!$A$3:$A$235,'World-LPIraw'!R67,POP!$B$3:$B$235)</f>
        <v>4390.5349999999999</v>
      </c>
    </row>
    <row r="68" spans="1:20" x14ac:dyDescent="0.3">
      <c r="A68">
        <v>2007</v>
      </c>
      <c r="B68" s="12" t="s">
        <v>134</v>
      </c>
      <c r="C68" s="12" t="s">
        <v>488</v>
      </c>
      <c r="D68" s="10">
        <v>1059307813</v>
      </c>
      <c r="E68" s="10">
        <v>1328841354</v>
      </c>
      <c r="F68" s="2">
        <f t="shared" si="2"/>
        <v>2388149167</v>
      </c>
      <c r="G68" s="2">
        <f t="shared" si="3"/>
        <v>269533541</v>
      </c>
      <c r="H68">
        <v>42531.25</v>
      </c>
      <c r="I68">
        <v>81344.456999999995</v>
      </c>
      <c r="J68" s="21">
        <v>3.88279</v>
      </c>
      <c r="K68" s="21">
        <v>4.1913299999999998</v>
      </c>
      <c r="L68" s="21">
        <v>3.90984</v>
      </c>
      <c r="M68" s="21">
        <v>4.2072799999999999</v>
      </c>
      <c r="N68" s="21">
        <v>4.1186400000000001</v>
      </c>
      <c r="O68" s="21">
        <v>4.3272700000000004</v>
      </c>
      <c r="R68" s="11" t="s">
        <v>69</v>
      </c>
      <c r="S68">
        <f>SUMIF(GDP!$A$2:$A$195,'World-LPIraw'!B68,GDP!$D$2:$D$195)</f>
        <v>42531.25</v>
      </c>
      <c r="T68">
        <f>SUMIF(POP!$A$3:$A$235,'World-LPIraw'!R68,POP!$B$3:$B$235)</f>
        <v>81344.456999999995</v>
      </c>
    </row>
    <row r="69" spans="1:20" x14ac:dyDescent="0.3">
      <c r="A69">
        <v>2007</v>
      </c>
      <c r="B69" s="12" t="s">
        <v>250</v>
      </c>
      <c r="C69" s="12" t="s">
        <v>276</v>
      </c>
      <c r="D69" s="10">
        <v>7278290.0010000002</v>
      </c>
      <c r="E69" s="10">
        <v>4194720</v>
      </c>
      <c r="F69" s="2">
        <f t="shared" si="2"/>
        <v>11473010.001</v>
      </c>
      <c r="G69" s="2">
        <f t="shared" si="3"/>
        <v>-3083570.0010000002</v>
      </c>
      <c r="H69">
        <v>1516.05</v>
      </c>
      <c r="I69">
        <v>22700.212</v>
      </c>
      <c r="J69" s="21">
        <v>2</v>
      </c>
      <c r="K69" s="21">
        <v>2.25</v>
      </c>
      <c r="L69" s="21">
        <v>2.25</v>
      </c>
      <c r="M69" s="21">
        <v>1.75</v>
      </c>
      <c r="N69" s="21">
        <v>2.25</v>
      </c>
      <c r="O69" s="21">
        <v>2.5</v>
      </c>
      <c r="R69" s="11" t="s">
        <v>192</v>
      </c>
      <c r="S69">
        <f>SUMIF(GDP!$A$2:$A$195,'World-LPIraw'!B69,GDP!$D$2:$D$195)</f>
        <v>1516.05</v>
      </c>
      <c r="T69">
        <f>SUMIF(POP!$A$3:$A$235,'World-LPIraw'!R69,POP!$B$3:$B$235)</f>
        <v>22700.212</v>
      </c>
    </row>
    <row r="70" spans="1:20" x14ac:dyDescent="0.3">
      <c r="A70">
        <v>2007</v>
      </c>
      <c r="B70" s="12" t="s">
        <v>135</v>
      </c>
      <c r="C70" s="12" t="s">
        <v>488</v>
      </c>
      <c r="D70" s="10">
        <v>76099246.072999999</v>
      </c>
      <c r="E70" s="10">
        <v>23504156.355999999</v>
      </c>
      <c r="F70" s="2">
        <f t="shared" si="2"/>
        <v>99603402.42899999</v>
      </c>
      <c r="G70" s="2">
        <f t="shared" si="3"/>
        <v>-52595089.717</v>
      </c>
      <c r="H70">
        <v>28899.95</v>
      </c>
      <c r="I70">
        <v>11380.897000000001</v>
      </c>
      <c r="J70" s="21">
        <v>3.0588199999999999</v>
      </c>
      <c r="K70" s="21">
        <v>3.05</v>
      </c>
      <c r="L70" s="21">
        <v>3.11111</v>
      </c>
      <c r="M70" s="21">
        <v>3.3333300000000001</v>
      </c>
      <c r="N70" s="21">
        <v>3.5294099999999999</v>
      </c>
      <c r="O70" s="21">
        <v>4.125</v>
      </c>
      <c r="R70" s="11" t="s">
        <v>71</v>
      </c>
      <c r="S70">
        <f>SUMIF(GDP!$A$2:$A$195,'World-LPIraw'!B70,GDP!$D$2:$D$195)</f>
        <v>28899.95</v>
      </c>
      <c r="T70">
        <f>SUMIF(POP!$A$3:$A$235,'World-LPIraw'!R70,POP!$B$3:$B$235)</f>
        <v>11380.897000000001</v>
      </c>
    </row>
    <row r="71" spans="1:20" x14ac:dyDescent="0.3">
      <c r="A71">
        <v>2007</v>
      </c>
      <c r="B71" s="28" t="s">
        <v>431</v>
      </c>
      <c r="C71" s="12" t="s">
        <v>498</v>
      </c>
      <c r="D71" s="10">
        <v>365125.245</v>
      </c>
      <c r="E71" s="10">
        <v>33410.873</v>
      </c>
      <c r="F71" s="2">
        <f t="shared" si="2"/>
        <v>398536.11800000002</v>
      </c>
      <c r="G71" s="2">
        <f t="shared" si="3"/>
        <v>-331714.37199999997</v>
      </c>
      <c r="H71">
        <v>7324.19</v>
      </c>
      <c r="I71">
        <v>103.586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1">
        <v>0</v>
      </c>
      <c r="R71" s="11" t="s">
        <v>311</v>
      </c>
      <c r="S71">
        <f>SUMIF(GDP!$A$2:$A$195,'World-LPIraw'!B71,GDP!$D$2:$D$195)</f>
        <v>7324.19</v>
      </c>
      <c r="T71">
        <f>SUMIF(POP!$A$3:$A$235,'World-LPIraw'!R71,POP!$B$3:$B$235)</f>
        <v>103.586</v>
      </c>
    </row>
    <row r="72" spans="1:20" x14ac:dyDescent="0.3">
      <c r="A72">
        <v>2007</v>
      </c>
      <c r="B72" s="12" t="s">
        <v>432</v>
      </c>
      <c r="C72" s="12" t="s">
        <v>498</v>
      </c>
      <c r="D72" s="10">
        <v>13544300.939999999</v>
      </c>
      <c r="E72" s="10">
        <v>6898539.8540000003</v>
      </c>
      <c r="F72" s="2">
        <f t="shared" si="2"/>
        <v>20442840.794</v>
      </c>
      <c r="G72" s="2">
        <f t="shared" si="3"/>
        <v>-6645761.0859999992</v>
      </c>
      <c r="H72">
        <v>2489.9499999999998</v>
      </c>
      <c r="I72">
        <v>13700.286</v>
      </c>
      <c r="J72" s="31">
        <v>2.26667</v>
      </c>
      <c r="K72" s="31">
        <v>2.1333299999999999</v>
      </c>
      <c r="L72" s="31">
        <v>2.61538</v>
      </c>
      <c r="M72" s="31">
        <v>2.5</v>
      </c>
      <c r="N72" s="31">
        <v>2.4285700000000001</v>
      </c>
      <c r="O72" s="31">
        <v>3.2307700000000001</v>
      </c>
      <c r="R72" s="11" t="s">
        <v>313</v>
      </c>
      <c r="S72">
        <f>SUMIF(GDP!$A$2:$A$195,'World-LPIraw'!B72,GDP!$D$2:$D$195)</f>
        <v>2489.9499999999998</v>
      </c>
      <c r="T72">
        <f>SUMIF(POP!$A$3:$A$235,'World-LPIraw'!R72,POP!$B$3:$B$235)</f>
        <v>13700.286</v>
      </c>
    </row>
    <row r="73" spans="1:20" x14ac:dyDescent="0.3">
      <c r="A73">
        <v>2007</v>
      </c>
      <c r="B73" s="12" t="s">
        <v>244</v>
      </c>
      <c r="C73" s="12" t="s">
        <v>276</v>
      </c>
      <c r="D73" s="10">
        <v>1281496.2749999999</v>
      </c>
      <c r="E73" s="10">
        <v>1203000</v>
      </c>
      <c r="F73" s="2">
        <f t="shared" si="2"/>
        <v>2484496.2749999999</v>
      </c>
      <c r="G73" s="2">
        <f t="shared" si="3"/>
        <v>-78496.274999999907</v>
      </c>
      <c r="H73">
        <v>628.71100000000001</v>
      </c>
      <c r="I73">
        <v>10096.727000000001</v>
      </c>
      <c r="J73" s="21">
        <v>2.5</v>
      </c>
      <c r="K73" s="21">
        <v>2.3333300000000001</v>
      </c>
      <c r="L73" s="21">
        <v>2.5</v>
      </c>
      <c r="M73" s="21">
        <v>2.6666699999999999</v>
      </c>
      <c r="N73" s="21">
        <v>2.8333300000000001</v>
      </c>
      <c r="O73" s="21">
        <v>3.5</v>
      </c>
      <c r="R73" s="11" t="s">
        <v>193</v>
      </c>
      <c r="S73">
        <f>SUMIF(GDP!$A$2:$A$195,'World-LPIraw'!B73,GDP!$D$2:$D$195)</f>
        <v>628.71100000000001</v>
      </c>
      <c r="T73">
        <f>SUMIF(POP!$A$3:$A$235,'World-LPIraw'!R73,POP!$B$3:$B$235)</f>
        <v>10096.727000000001</v>
      </c>
    </row>
    <row r="74" spans="1:20" x14ac:dyDescent="0.3">
      <c r="A74">
        <v>2007</v>
      </c>
      <c r="B74" s="12" t="s">
        <v>245</v>
      </c>
      <c r="C74" s="12" t="s">
        <v>276</v>
      </c>
      <c r="D74" s="10">
        <v>173557.63699999999</v>
      </c>
      <c r="E74" s="10">
        <v>107036</v>
      </c>
      <c r="F74" s="2">
        <f t="shared" si="2"/>
        <v>280593.63699999999</v>
      </c>
      <c r="G74" s="2">
        <f t="shared" si="3"/>
        <v>-66521.636999999988</v>
      </c>
      <c r="H74">
        <v>502.82100000000003</v>
      </c>
      <c r="I74">
        <v>1445.9580000000001</v>
      </c>
      <c r="J74" s="21">
        <v>2.1428600000000002</v>
      </c>
      <c r="K74" s="21">
        <v>2.25</v>
      </c>
      <c r="L74" s="21">
        <v>2.2222200000000001</v>
      </c>
      <c r="M74" s="21">
        <v>2</v>
      </c>
      <c r="N74" s="21">
        <v>2.2222200000000001</v>
      </c>
      <c r="O74" s="21">
        <v>2.8571399999999998</v>
      </c>
      <c r="R74" s="11" t="s">
        <v>194</v>
      </c>
      <c r="S74">
        <f>SUMIF(GDP!$A$2:$A$195,'World-LPIraw'!B74,GDP!$D$2:$D$195)</f>
        <v>502.82100000000003</v>
      </c>
      <c r="T74">
        <f>SUMIF(POP!$A$3:$A$235,'World-LPIraw'!R74,POP!$B$3:$B$235)</f>
        <v>1445.9580000000001</v>
      </c>
    </row>
    <row r="75" spans="1:20" x14ac:dyDescent="0.3">
      <c r="A75">
        <v>2007</v>
      </c>
      <c r="B75" s="12" t="s">
        <v>433</v>
      </c>
      <c r="C75" s="12" t="s">
        <v>498</v>
      </c>
      <c r="D75" s="10">
        <v>1028778.444</v>
      </c>
      <c r="E75" s="10">
        <v>678571</v>
      </c>
      <c r="F75" s="2">
        <f t="shared" si="2"/>
        <v>1707349.4440000001</v>
      </c>
      <c r="G75" s="2">
        <f t="shared" si="3"/>
        <v>-350207.44400000002</v>
      </c>
      <c r="H75">
        <v>2334.0100000000002</v>
      </c>
      <c r="I75">
        <v>747.86900000000003</v>
      </c>
      <c r="J75" s="31">
        <v>1.95455</v>
      </c>
      <c r="K75" s="31">
        <v>1.78261</v>
      </c>
      <c r="L75" s="31">
        <v>1.8</v>
      </c>
      <c r="M75" s="31">
        <v>1.95</v>
      </c>
      <c r="N75" s="31">
        <v>2.35</v>
      </c>
      <c r="O75" s="31">
        <v>2.5</v>
      </c>
      <c r="R75" s="11" t="s">
        <v>314</v>
      </c>
      <c r="S75">
        <f>SUMIF(GDP!$A$2:$A$195,'World-LPIraw'!B75,GDP!$D$2:$D$195)</f>
        <v>2334.0100000000002</v>
      </c>
      <c r="T75">
        <f>SUMIF(POP!$A$3:$A$235,'World-LPIraw'!R75,POP!$B$3:$B$235)</f>
        <v>747.86900000000003</v>
      </c>
    </row>
    <row r="76" spans="1:20" x14ac:dyDescent="0.3">
      <c r="A76">
        <v>2007</v>
      </c>
      <c r="B76" s="12" t="s">
        <v>434</v>
      </c>
      <c r="C76" s="12" t="s">
        <v>498</v>
      </c>
      <c r="D76" s="10">
        <v>1695668.932</v>
      </c>
      <c r="E76" s="10">
        <v>525366.20799999998</v>
      </c>
      <c r="F76" s="2">
        <f t="shared" si="2"/>
        <v>2221035.14</v>
      </c>
      <c r="G76" s="2">
        <f t="shared" si="3"/>
        <v>-1170302.7239999999</v>
      </c>
      <c r="H76">
        <v>615.80999999999995</v>
      </c>
      <c r="I76">
        <v>9556.8889999999992</v>
      </c>
      <c r="J76" s="31">
        <v>2.0833300000000001</v>
      </c>
      <c r="K76" s="31">
        <v>2.1363599999999998</v>
      </c>
      <c r="L76" s="31">
        <v>2.2000000000000002</v>
      </c>
      <c r="M76" s="31">
        <v>2.1052599999999999</v>
      </c>
      <c r="N76" s="31">
        <v>2.1578900000000001</v>
      </c>
      <c r="O76" s="31">
        <v>2.6</v>
      </c>
      <c r="R76" s="11" t="s">
        <v>315</v>
      </c>
      <c r="S76">
        <f>SUMIF(GDP!$A$2:$A$195,'World-LPIraw'!B76,GDP!$D$2:$D$195)</f>
        <v>615.80999999999995</v>
      </c>
      <c r="T76">
        <f>SUMIF(POP!$A$3:$A$235,'World-LPIraw'!R76,POP!$B$3:$B$235)</f>
        <v>9556.8889999999992</v>
      </c>
    </row>
    <row r="77" spans="1:20" x14ac:dyDescent="0.3">
      <c r="A77">
        <v>2007</v>
      </c>
      <c r="B77" s="12" t="s">
        <v>435</v>
      </c>
      <c r="C77" s="12" t="s">
        <v>498</v>
      </c>
      <c r="D77" s="10">
        <v>8887711</v>
      </c>
      <c r="E77" s="10">
        <v>5783590</v>
      </c>
      <c r="F77" s="2">
        <f t="shared" si="2"/>
        <v>14671301</v>
      </c>
      <c r="G77" s="2">
        <f t="shared" si="3"/>
        <v>-3104121</v>
      </c>
      <c r="H77">
        <v>1592.57</v>
      </c>
      <c r="I77">
        <v>7707.9719999999998</v>
      </c>
      <c r="J77" s="31">
        <v>2.48387</v>
      </c>
      <c r="K77" s="31">
        <v>2.3225799999999999</v>
      </c>
      <c r="L77" s="31">
        <v>2.4827599999999999</v>
      </c>
      <c r="M77" s="31">
        <v>2.40741</v>
      </c>
      <c r="N77" s="31">
        <v>2.40741</v>
      </c>
      <c r="O77" s="31">
        <v>2.88462</v>
      </c>
      <c r="R77" s="11" t="s">
        <v>316</v>
      </c>
      <c r="S77">
        <f>SUMIF(GDP!$A$2:$A$195,'World-LPIraw'!B77,GDP!$D$2:$D$195)</f>
        <v>1592.57</v>
      </c>
      <c r="T77">
        <f>SUMIF(POP!$A$3:$A$235,'World-LPIraw'!R77,POP!$B$3:$B$235)</f>
        <v>7707.9719999999998</v>
      </c>
    </row>
    <row r="78" spans="1:20" x14ac:dyDescent="0.3">
      <c r="A78">
        <v>2007</v>
      </c>
      <c r="B78" s="12" t="s">
        <v>126</v>
      </c>
      <c r="C78" s="12" t="s">
        <v>488</v>
      </c>
      <c r="D78" s="10">
        <v>94659727</v>
      </c>
      <c r="E78" s="10">
        <v>94590870</v>
      </c>
      <c r="F78" s="2">
        <f t="shared" si="2"/>
        <v>189250597</v>
      </c>
      <c r="G78" s="2">
        <f t="shared" si="3"/>
        <v>-68857</v>
      </c>
      <c r="H78">
        <v>13893.38</v>
      </c>
      <c r="I78">
        <v>10023.887000000001</v>
      </c>
      <c r="J78" s="21">
        <v>3</v>
      </c>
      <c r="K78" s="21">
        <v>3.1176499999999998</v>
      </c>
      <c r="L78" s="21">
        <v>3.0666699999999998</v>
      </c>
      <c r="M78" s="21">
        <v>3.0714299999999999</v>
      </c>
      <c r="N78" s="21">
        <v>3</v>
      </c>
      <c r="O78" s="21">
        <v>3.69231</v>
      </c>
      <c r="R78" s="11" t="s">
        <v>72</v>
      </c>
      <c r="S78">
        <f>SUMIF(GDP!$A$2:$A$195,'World-LPIraw'!B78,GDP!$D$2:$D$195)</f>
        <v>13893.38</v>
      </c>
      <c r="T78">
        <f>SUMIF(POP!$A$3:$A$235,'World-LPIraw'!R78,POP!$B$3:$B$235)</f>
        <v>10023.887000000001</v>
      </c>
    </row>
    <row r="79" spans="1:20" x14ac:dyDescent="0.3">
      <c r="A79">
        <v>2007</v>
      </c>
      <c r="B79" s="28" t="s">
        <v>436</v>
      </c>
      <c r="C79" s="12" t="s">
        <v>488</v>
      </c>
      <c r="D79" s="10">
        <v>6689690.6440000003</v>
      </c>
      <c r="E79" s="10">
        <v>4772043.432</v>
      </c>
      <c r="F79" s="2">
        <f t="shared" si="2"/>
        <v>11461734.076000001</v>
      </c>
      <c r="G79" s="2">
        <f t="shared" si="3"/>
        <v>-1917647.2120000003</v>
      </c>
      <c r="H79">
        <v>69928.2</v>
      </c>
      <c r="I79">
        <v>305.2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1">
        <v>0</v>
      </c>
      <c r="R79" s="11" t="s">
        <v>73</v>
      </c>
      <c r="S79">
        <f>SUMIF(GDP!$A$2:$A$195,'World-LPIraw'!B79,GDP!$D$2:$D$195)</f>
        <v>69928.2</v>
      </c>
      <c r="T79">
        <f>SUMIF(POP!$A$3:$A$235,'World-LPIraw'!R79,POP!$B$3:$B$235)</f>
        <v>305.2</v>
      </c>
    </row>
    <row r="80" spans="1:20" x14ac:dyDescent="0.3">
      <c r="A80">
        <v>2007</v>
      </c>
      <c r="B80" s="12" t="s">
        <v>437</v>
      </c>
      <c r="C80" s="12" t="s">
        <v>501</v>
      </c>
      <c r="D80" s="10">
        <v>218645293.93099999</v>
      </c>
      <c r="E80" s="10">
        <v>145898053.46399999</v>
      </c>
      <c r="F80" s="2">
        <f t="shared" si="2"/>
        <v>364543347.39499998</v>
      </c>
      <c r="G80" s="2">
        <f t="shared" si="3"/>
        <v>-72747240.467000008</v>
      </c>
      <c r="H80">
        <v>1076.8399999999999</v>
      </c>
      <c r="I80">
        <v>1179681.2390000001</v>
      </c>
      <c r="J80" s="31">
        <v>2.6911800000000001</v>
      </c>
      <c r="K80" s="31">
        <v>2.90476</v>
      </c>
      <c r="L80" s="31">
        <v>3.0781299999999998</v>
      </c>
      <c r="M80" s="31">
        <v>3.2656299999999998</v>
      </c>
      <c r="N80" s="31">
        <v>3.0333299999999999</v>
      </c>
      <c r="O80" s="31">
        <v>3.47458</v>
      </c>
      <c r="R80" s="11" t="s">
        <v>317</v>
      </c>
      <c r="S80">
        <f>SUMIF(GDP!$A$2:$A$195,'World-LPIraw'!B80,GDP!$D$2:$D$195)</f>
        <v>1076.8399999999999</v>
      </c>
      <c r="T80">
        <f>SUMIF(POP!$A$3:$A$235,'World-LPIraw'!R80,POP!$B$3:$B$235)</f>
        <v>1179681.2390000001</v>
      </c>
    </row>
    <row r="81" spans="1:20" x14ac:dyDescent="0.3">
      <c r="A81">
        <v>2007</v>
      </c>
      <c r="B81" s="12" t="s">
        <v>9</v>
      </c>
      <c r="C81" s="12" t="s">
        <v>17</v>
      </c>
      <c r="D81" s="10">
        <v>93100595</v>
      </c>
      <c r="E81" s="10">
        <v>114100872.803</v>
      </c>
      <c r="F81" s="2">
        <f t="shared" si="2"/>
        <v>207201467.803</v>
      </c>
      <c r="G81" s="2">
        <f t="shared" si="3"/>
        <v>21000277.803000003</v>
      </c>
      <c r="H81">
        <v>2064.23</v>
      </c>
      <c r="I81">
        <v>232989.141</v>
      </c>
      <c r="J81" s="21">
        <v>2.7272699999999999</v>
      </c>
      <c r="K81" s="21">
        <v>2.8333300000000001</v>
      </c>
      <c r="L81" s="21">
        <v>3.0476200000000002</v>
      </c>
      <c r="M81" s="21">
        <v>2.90476</v>
      </c>
      <c r="N81" s="21">
        <v>3.3</v>
      </c>
      <c r="O81" s="21">
        <v>3.2777799999999999</v>
      </c>
      <c r="R81" s="11" t="s">
        <v>318</v>
      </c>
      <c r="S81">
        <f>SUMIF(GDP!$A$2:$A$195,'World-LPIraw'!B81,GDP!$D$2:$D$195)</f>
        <v>2064.23</v>
      </c>
      <c r="T81">
        <f>SUMIF(POP!$A$3:$A$235,'World-LPIraw'!R81,POP!$B$3:$B$235)</f>
        <v>232989.141</v>
      </c>
    </row>
    <row r="82" spans="1:20" x14ac:dyDescent="0.3">
      <c r="A82">
        <v>2007</v>
      </c>
      <c r="B82" s="12" t="s">
        <v>478</v>
      </c>
      <c r="C82" s="12" t="s">
        <v>137</v>
      </c>
      <c r="D82" s="10">
        <v>44894469.215999998</v>
      </c>
      <c r="E82" s="10">
        <v>88733000</v>
      </c>
      <c r="F82" s="2">
        <f t="shared" si="2"/>
        <v>133627469.21599999</v>
      </c>
      <c r="G82" s="2">
        <f t="shared" si="3"/>
        <v>43838530.784000002</v>
      </c>
      <c r="H82">
        <v>4929.0600000000004</v>
      </c>
      <c r="I82">
        <v>72031.103000000003</v>
      </c>
      <c r="J82" s="31">
        <v>2.5</v>
      </c>
      <c r="K82" s="31">
        <v>2.4444400000000002</v>
      </c>
      <c r="L82" s="31">
        <v>2.5882399999999999</v>
      </c>
      <c r="M82" s="31">
        <v>2.6875</v>
      </c>
      <c r="N82" s="31">
        <v>2</v>
      </c>
      <c r="O82" s="31">
        <v>2.8</v>
      </c>
      <c r="R82" s="11" t="s">
        <v>319</v>
      </c>
      <c r="S82">
        <f>SUMIF(GDP!$A$2:$A$195,'World-LPIraw'!B82,GDP!$D$2:$D$195)</f>
        <v>4929.0600000000004</v>
      </c>
      <c r="T82">
        <f>SUMIF(POP!$A$3:$A$235,'World-LPIraw'!R82,POP!$B$3:$B$235)</f>
        <v>72031.103000000003</v>
      </c>
    </row>
    <row r="83" spans="1:20" x14ac:dyDescent="0.3">
      <c r="A83">
        <v>2007</v>
      </c>
      <c r="B83" s="28" t="s">
        <v>159</v>
      </c>
      <c r="C83" s="12" t="s">
        <v>137</v>
      </c>
      <c r="D83" s="10">
        <v>21516000</v>
      </c>
      <c r="E83" s="10">
        <v>41672287.152999997</v>
      </c>
      <c r="F83" s="2">
        <f t="shared" si="2"/>
        <v>63188287.152999997</v>
      </c>
      <c r="G83" s="2">
        <f t="shared" si="3"/>
        <v>20156287.152999997</v>
      </c>
      <c r="H83">
        <v>3090.85</v>
      </c>
      <c r="I83">
        <v>28390.433000000001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1">
        <v>0</v>
      </c>
      <c r="R83" s="11" t="s">
        <v>142</v>
      </c>
      <c r="S83">
        <f>SUMIF(GDP!$A$2:$A$195,'World-LPIraw'!B83,GDP!$D$2:$D$195)</f>
        <v>3090.85</v>
      </c>
      <c r="T83">
        <f>SUMIF(POP!$A$3:$A$235,'World-LPIraw'!R83,POP!$B$3:$B$235)</f>
        <v>28390.433000000001</v>
      </c>
    </row>
    <row r="84" spans="1:20" x14ac:dyDescent="0.3">
      <c r="A84">
        <v>2007</v>
      </c>
      <c r="B84" s="12" t="s">
        <v>125</v>
      </c>
      <c r="C84" s="12" t="s">
        <v>488</v>
      </c>
      <c r="D84" s="10">
        <v>87045335.180000007</v>
      </c>
      <c r="E84" s="10">
        <v>122232810.734</v>
      </c>
      <c r="F84" s="2">
        <f t="shared" si="2"/>
        <v>209278145.914</v>
      </c>
      <c r="G84" s="2">
        <f t="shared" si="3"/>
        <v>35187475.55399999</v>
      </c>
      <c r="H84">
        <v>60812.43</v>
      </c>
      <c r="I84">
        <v>4398.0730000000003</v>
      </c>
      <c r="J84" s="31">
        <v>3.8181799999999999</v>
      </c>
      <c r="K84" s="31">
        <v>3.71875</v>
      </c>
      <c r="L84" s="31">
        <v>3.7586200000000001</v>
      </c>
      <c r="M84" s="31">
        <v>3.9310299999999998</v>
      </c>
      <c r="N84" s="31">
        <v>3.9615399999999998</v>
      </c>
      <c r="O84" s="31">
        <v>4.32</v>
      </c>
      <c r="R84" s="11" t="s">
        <v>74</v>
      </c>
      <c r="S84">
        <f>SUMIF(GDP!$A$2:$A$195,'World-LPIraw'!B84,GDP!$D$2:$D$195)</f>
        <v>60812.43</v>
      </c>
      <c r="T84">
        <f>SUMIF(POP!$A$3:$A$235,'World-LPIraw'!R84,POP!$B$3:$B$235)</f>
        <v>4398.0730000000003</v>
      </c>
    </row>
    <row r="85" spans="1:20" x14ac:dyDescent="0.3">
      <c r="A85">
        <v>2007</v>
      </c>
      <c r="B85" s="12" t="s">
        <v>160</v>
      </c>
      <c r="C85" s="12" t="s">
        <v>137</v>
      </c>
      <c r="D85" s="10">
        <v>56619379</v>
      </c>
      <c r="E85" s="10">
        <v>54091395</v>
      </c>
      <c r="F85" s="2">
        <f t="shared" si="2"/>
        <v>110710774</v>
      </c>
      <c r="G85" s="2">
        <f t="shared" si="3"/>
        <v>-2527984</v>
      </c>
      <c r="H85">
        <v>24907.919999999998</v>
      </c>
      <c r="I85">
        <v>6922.6850000000004</v>
      </c>
      <c r="J85" s="21">
        <v>2.73333</v>
      </c>
      <c r="K85" s="21">
        <v>3</v>
      </c>
      <c r="L85" s="21">
        <v>3.26667</v>
      </c>
      <c r="M85" s="21">
        <v>3.2307700000000001</v>
      </c>
      <c r="N85" s="21">
        <v>3.4615399999999998</v>
      </c>
      <c r="O85" s="21">
        <v>3.5833300000000001</v>
      </c>
      <c r="R85" s="11" t="s">
        <v>143</v>
      </c>
      <c r="S85">
        <f>SUMIF(GDP!$A$2:$A$195,'World-LPIraw'!B85,GDP!$D$2:$D$195)</f>
        <v>24907.919999999998</v>
      </c>
      <c r="T85">
        <f>SUMIF(POP!$A$3:$A$235,'World-LPIraw'!R85,POP!$B$3:$B$235)</f>
        <v>6922.6850000000004</v>
      </c>
    </row>
    <row r="86" spans="1:20" x14ac:dyDescent="0.3">
      <c r="A86">
        <v>2007</v>
      </c>
      <c r="B86" s="12" t="s">
        <v>124</v>
      </c>
      <c r="C86" s="12" t="s">
        <v>488</v>
      </c>
      <c r="D86" s="10">
        <v>511822513.74800003</v>
      </c>
      <c r="E86" s="10">
        <v>500203413.15700001</v>
      </c>
      <c r="F86" s="2">
        <f t="shared" si="2"/>
        <v>1012025926.905</v>
      </c>
      <c r="G86" s="2">
        <f t="shared" si="3"/>
        <v>-11619100.591000021</v>
      </c>
      <c r="H86">
        <v>37685.360000000001</v>
      </c>
      <c r="I86">
        <v>59313.510999999999</v>
      </c>
      <c r="J86" s="21">
        <v>3.1871</v>
      </c>
      <c r="K86" s="21">
        <v>3.5194800000000002</v>
      </c>
      <c r="L86" s="21">
        <v>3.56738</v>
      </c>
      <c r="M86" s="21">
        <v>3.6285699999999999</v>
      </c>
      <c r="N86" s="21">
        <v>3.65693</v>
      </c>
      <c r="O86" s="21">
        <v>3.9296899999999999</v>
      </c>
      <c r="R86" s="11" t="s">
        <v>75</v>
      </c>
      <c r="S86">
        <f>SUMIF(GDP!$A$2:$A$195,'World-LPIraw'!B86,GDP!$D$2:$D$195)</f>
        <v>37685.360000000001</v>
      </c>
      <c r="T86">
        <f>SUMIF(POP!$A$3:$A$235,'World-LPIraw'!R86,POP!$B$3:$B$235)</f>
        <v>59313.510999999999</v>
      </c>
    </row>
    <row r="87" spans="1:20" x14ac:dyDescent="0.3">
      <c r="A87">
        <v>2007</v>
      </c>
      <c r="B87" s="12" t="s">
        <v>438</v>
      </c>
      <c r="C87" s="12" t="s">
        <v>276</v>
      </c>
      <c r="D87" s="10">
        <v>6747629.1310000001</v>
      </c>
      <c r="E87" s="10">
        <v>2223961.3480000002</v>
      </c>
      <c r="F87" s="2">
        <f t="shared" si="2"/>
        <v>8971590.4790000003</v>
      </c>
      <c r="G87" s="2">
        <f t="shared" si="3"/>
        <v>-4523667.7829999998</v>
      </c>
      <c r="H87">
        <v>4756.2700000000004</v>
      </c>
      <c r="I87">
        <v>2775.4670000000001</v>
      </c>
      <c r="J87" s="31">
        <v>2.3529399999999998</v>
      </c>
      <c r="K87" s="31">
        <v>2.03226</v>
      </c>
      <c r="L87" s="31">
        <v>2.1333299999999999</v>
      </c>
      <c r="M87" s="31">
        <v>2.0714299999999999</v>
      </c>
      <c r="N87" s="31">
        <v>2.2413799999999999</v>
      </c>
      <c r="O87" s="31">
        <v>2.6538499999999998</v>
      </c>
      <c r="R87" s="11" t="s">
        <v>320</v>
      </c>
      <c r="S87">
        <f>SUMIF(GDP!$A$2:$A$195,'World-LPIraw'!B87,GDP!$D$2:$D$195)</f>
        <v>4756.2700000000004</v>
      </c>
      <c r="T87">
        <f>SUMIF(POP!$A$3:$A$235,'World-LPIraw'!R87,POP!$B$3:$B$235)</f>
        <v>2775.4670000000001</v>
      </c>
    </row>
    <row r="88" spans="1:20" x14ac:dyDescent="0.3">
      <c r="A88">
        <v>2007</v>
      </c>
      <c r="B88" s="12" t="s">
        <v>439</v>
      </c>
      <c r="C88" s="12" t="s">
        <v>500</v>
      </c>
      <c r="D88" s="10">
        <v>622243336.42999995</v>
      </c>
      <c r="E88" s="10">
        <v>714327036.48599994</v>
      </c>
      <c r="F88" s="2">
        <f t="shared" si="2"/>
        <v>1336570372.9159999</v>
      </c>
      <c r="G88" s="2">
        <f t="shared" si="3"/>
        <v>92083700.055999994</v>
      </c>
      <c r="H88">
        <v>35342.480000000003</v>
      </c>
      <c r="I88">
        <v>128505.251</v>
      </c>
      <c r="J88" s="21">
        <v>3.7864800000000001</v>
      </c>
      <c r="K88" s="21">
        <v>4.1063799999999997</v>
      </c>
      <c r="L88" s="21">
        <v>3.7655699999999999</v>
      </c>
      <c r="M88" s="21">
        <v>4.1198499999999996</v>
      </c>
      <c r="N88" s="21">
        <v>4.0760500000000004</v>
      </c>
      <c r="O88" s="21">
        <v>4.3445400000000003</v>
      </c>
      <c r="R88" s="11" t="s">
        <v>321</v>
      </c>
      <c r="S88">
        <f>SUMIF(GDP!$A$2:$A$195,'World-LPIraw'!B88,GDP!$D$2:$D$195)</f>
        <v>35342.480000000003</v>
      </c>
      <c r="T88">
        <f>SUMIF(POP!$A$3:$A$235,'World-LPIraw'!R88,POP!$B$3:$B$235)</f>
        <v>128505.251</v>
      </c>
    </row>
    <row r="89" spans="1:20" x14ac:dyDescent="0.3">
      <c r="A89">
        <v>2007</v>
      </c>
      <c r="B89" s="12" t="s">
        <v>161</v>
      </c>
      <c r="C89" s="12" t="s">
        <v>137</v>
      </c>
      <c r="D89" s="10">
        <v>13531100.49</v>
      </c>
      <c r="E89" s="10">
        <v>5700016.5520000001</v>
      </c>
      <c r="F89" s="2">
        <f t="shared" si="2"/>
        <v>19231117.041999999</v>
      </c>
      <c r="G89" s="2">
        <f t="shared" si="3"/>
        <v>-7831083.9380000001</v>
      </c>
      <c r="H89">
        <v>2762.82</v>
      </c>
      <c r="I89">
        <v>6193.1909999999998</v>
      </c>
      <c r="J89" s="21">
        <v>2.61538</v>
      </c>
      <c r="K89" s="21">
        <v>2.61538</v>
      </c>
      <c r="L89" s="21">
        <v>3.0833300000000001</v>
      </c>
      <c r="M89" s="21">
        <v>3</v>
      </c>
      <c r="N89" s="21">
        <v>2.8461500000000002</v>
      </c>
      <c r="O89" s="21">
        <v>3.1666699999999999</v>
      </c>
      <c r="R89" s="11" t="s">
        <v>144</v>
      </c>
      <c r="S89">
        <f>SUMIF(GDP!$A$2:$A$195,'World-LPIraw'!B89,GDP!$D$2:$D$195)</f>
        <v>2762.82</v>
      </c>
      <c r="T89">
        <f>SUMIF(POP!$A$3:$A$235,'World-LPIraw'!R89,POP!$B$3:$B$235)</f>
        <v>6193.1909999999998</v>
      </c>
    </row>
    <row r="90" spans="1:20" x14ac:dyDescent="0.3">
      <c r="A90">
        <v>2007</v>
      </c>
      <c r="B90" s="12" t="s">
        <v>440</v>
      </c>
      <c r="C90" s="12" t="s">
        <v>137</v>
      </c>
      <c r="D90" s="10">
        <v>32686612.798999999</v>
      </c>
      <c r="E90" s="10">
        <v>47747902.403999999</v>
      </c>
      <c r="F90" s="2">
        <f t="shared" si="2"/>
        <v>80434515.202999994</v>
      </c>
      <c r="G90" s="2">
        <f t="shared" si="3"/>
        <v>15061289.605</v>
      </c>
      <c r="H90">
        <v>6733.45</v>
      </c>
      <c r="I90">
        <v>15841.355</v>
      </c>
      <c r="J90" s="31">
        <v>1.90909</v>
      </c>
      <c r="K90" s="31">
        <v>1.86364</v>
      </c>
      <c r="L90" s="31">
        <v>2.09524</v>
      </c>
      <c r="M90" s="31">
        <v>2.0476200000000002</v>
      </c>
      <c r="N90" s="31">
        <v>2.19048</v>
      </c>
      <c r="O90" s="31">
        <v>2.65</v>
      </c>
      <c r="R90" s="11" t="s">
        <v>322</v>
      </c>
      <c r="S90">
        <f>SUMIF(GDP!$A$2:$A$195,'World-LPIraw'!B90,GDP!$D$2:$D$195)</f>
        <v>6733.45</v>
      </c>
      <c r="T90">
        <f>SUMIF(POP!$A$3:$A$235,'World-LPIraw'!R90,POP!$B$3:$B$235)</f>
        <v>15841.355</v>
      </c>
    </row>
    <row r="91" spans="1:20" x14ac:dyDescent="0.3">
      <c r="A91">
        <v>2007</v>
      </c>
      <c r="B91" s="12" t="s">
        <v>246</v>
      </c>
      <c r="C91" s="12" t="s">
        <v>276</v>
      </c>
      <c r="D91" s="10">
        <v>8989261.7740000002</v>
      </c>
      <c r="E91" s="10">
        <v>4080799.73</v>
      </c>
      <c r="F91" s="2">
        <f t="shared" si="2"/>
        <v>13070061.504000001</v>
      </c>
      <c r="G91" s="2">
        <f t="shared" si="3"/>
        <v>-4908462.0439999998</v>
      </c>
      <c r="H91">
        <v>895.226</v>
      </c>
      <c r="I91">
        <v>38085.909</v>
      </c>
      <c r="J91" s="21">
        <v>2.3333300000000001</v>
      </c>
      <c r="K91" s="21">
        <v>2.1538499999999998</v>
      </c>
      <c r="L91" s="21">
        <v>2.7857099999999999</v>
      </c>
      <c r="M91" s="21">
        <v>2.30769</v>
      </c>
      <c r="N91" s="21">
        <v>2.61538</v>
      </c>
      <c r="O91" s="21">
        <v>2.9166699999999999</v>
      </c>
      <c r="R91" s="11" t="s">
        <v>195</v>
      </c>
      <c r="S91">
        <f>SUMIF(GDP!$A$2:$A$195,'World-LPIraw'!B91,GDP!$D$2:$D$195)</f>
        <v>895.226</v>
      </c>
      <c r="T91">
        <f>SUMIF(POP!$A$3:$A$235,'World-LPIraw'!R91,POP!$B$3:$B$235)</f>
        <v>38085.909</v>
      </c>
    </row>
    <row r="92" spans="1:20" x14ac:dyDescent="0.3">
      <c r="A92">
        <v>2007</v>
      </c>
      <c r="B92" s="12" t="s">
        <v>479</v>
      </c>
      <c r="C92" s="12" t="s">
        <v>500</v>
      </c>
      <c r="D92" s="10">
        <v>356841657.96600002</v>
      </c>
      <c r="E92" s="10">
        <v>371477103.60399997</v>
      </c>
      <c r="F92" s="2">
        <f t="shared" si="2"/>
        <v>728318761.56999993</v>
      </c>
      <c r="G92" s="2">
        <f t="shared" si="3"/>
        <v>14635445.637999952</v>
      </c>
      <c r="H92">
        <v>23060.71</v>
      </c>
      <c r="I92">
        <v>49062.428999999996</v>
      </c>
      <c r="J92" s="31">
        <v>3.2238799999999999</v>
      </c>
      <c r="K92" s="31">
        <v>3.4444400000000002</v>
      </c>
      <c r="L92" s="31">
        <v>3.4426199999999998</v>
      </c>
      <c r="M92" s="31">
        <v>3.6271200000000001</v>
      </c>
      <c r="N92" s="31">
        <v>3.55932</v>
      </c>
      <c r="O92" s="31">
        <v>3.8571399999999998</v>
      </c>
      <c r="R92" s="11" t="s">
        <v>325</v>
      </c>
      <c r="S92">
        <f>SUMIF(GDP!$A$2:$A$195,'World-LPIraw'!B92,GDP!$D$2:$D$195)</f>
        <v>23060.71</v>
      </c>
      <c r="T92">
        <f>SUMIF(POP!$A$3:$A$235,'World-LPIraw'!R92,POP!$B$3:$B$235)</f>
        <v>49062.428999999996</v>
      </c>
    </row>
    <row r="93" spans="1:20" x14ac:dyDescent="0.3">
      <c r="A93">
        <v>2007</v>
      </c>
      <c r="B93" s="12" t="s">
        <v>162</v>
      </c>
      <c r="C93" s="12" t="s">
        <v>137</v>
      </c>
      <c r="D93" s="10">
        <v>21362495.234999999</v>
      </c>
      <c r="E93" s="10">
        <v>62691155.983000003</v>
      </c>
      <c r="F93" s="2">
        <f t="shared" si="2"/>
        <v>84053651.217999995</v>
      </c>
      <c r="G93" s="2">
        <f t="shared" si="3"/>
        <v>41328660.748000003</v>
      </c>
      <c r="H93">
        <v>33732.519999999997</v>
      </c>
      <c r="I93">
        <v>2503.41</v>
      </c>
      <c r="J93" s="21">
        <v>2.5</v>
      </c>
      <c r="K93" s="21">
        <v>2.8333300000000001</v>
      </c>
      <c r="L93" s="21">
        <v>2.6</v>
      </c>
      <c r="M93" s="21">
        <v>3</v>
      </c>
      <c r="N93" s="21">
        <v>3.3333300000000001</v>
      </c>
      <c r="O93" s="21">
        <v>3.75</v>
      </c>
      <c r="R93" s="11" t="s">
        <v>145</v>
      </c>
      <c r="S93">
        <f>SUMIF(GDP!$A$2:$A$195,'World-LPIraw'!B93,GDP!$D$2:$D$195)</f>
        <v>33732.519999999997</v>
      </c>
      <c r="T93">
        <f>SUMIF(POP!$A$3:$A$235,'World-LPIraw'!R93,POP!$B$3:$B$235)</f>
        <v>2503.41</v>
      </c>
    </row>
    <row r="94" spans="1:20" x14ac:dyDescent="0.3">
      <c r="A94">
        <v>2007</v>
      </c>
      <c r="B94" s="28" t="s">
        <v>480</v>
      </c>
      <c r="C94" s="12" t="s">
        <v>137</v>
      </c>
      <c r="D94" s="10">
        <v>2788600</v>
      </c>
      <c r="E94" s="10">
        <v>1321100</v>
      </c>
      <c r="F94" s="2">
        <f t="shared" si="2"/>
        <v>4109700</v>
      </c>
      <c r="G94" s="2">
        <f t="shared" si="3"/>
        <v>-1467500</v>
      </c>
      <c r="H94">
        <v>719.77499999999998</v>
      </c>
      <c r="I94">
        <v>5189.72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1">
        <v>0</v>
      </c>
      <c r="R94" s="11" t="s">
        <v>326</v>
      </c>
      <c r="S94">
        <f>SUMIF(GDP!$A$2:$A$195,'World-LPIraw'!B94,GDP!$D$2:$D$195)</f>
        <v>719.77499999999998</v>
      </c>
      <c r="T94">
        <f>SUMIF(POP!$A$3:$A$235,'World-LPIraw'!R94,POP!$B$3:$B$235)</f>
        <v>5189.72</v>
      </c>
    </row>
    <row r="95" spans="1:20" x14ac:dyDescent="0.3">
      <c r="A95">
        <v>2007</v>
      </c>
      <c r="B95" s="12" t="s">
        <v>10</v>
      </c>
      <c r="C95" s="12" t="s">
        <v>17</v>
      </c>
      <c r="D95" s="10">
        <v>1066850</v>
      </c>
      <c r="E95" s="10">
        <v>997013.65099999995</v>
      </c>
      <c r="F95" s="2">
        <f t="shared" si="2"/>
        <v>2063863.6510000001</v>
      </c>
      <c r="G95" s="2">
        <f t="shared" si="3"/>
        <v>-69836.349000000046</v>
      </c>
      <c r="H95">
        <v>822.36</v>
      </c>
      <c r="I95">
        <v>5949.7870000000003</v>
      </c>
      <c r="J95" s="21">
        <v>2.0833300000000001</v>
      </c>
      <c r="K95" s="21">
        <v>2</v>
      </c>
      <c r="L95" s="21">
        <v>2.4</v>
      </c>
      <c r="M95" s="21">
        <v>2.2857099999999999</v>
      </c>
      <c r="N95" s="21">
        <v>1.88889</v>
      </c>
      <c r="O95" s="21">
        <v>2.8333300000000001</v>
      </c>
      <c r="R95" s="11" t="s">
        <v>327</v>
      </c>
      <c r="S95">
        <f>SUMIF(GDP!$A$2:$A$195,'World-LPIraw'!B95,GDP!$D$2:$D$195)</f>
        <v>822.36</v>
      </c>
      <c r="T95">
        <f>SUMIF(POP!$A$3:$A$235,'World-LPIraw'!R95,POP!$B$3:$B$235)</f>
        <v>5949.7870000000003</v>
      </c>
    </row>
    <row r="96" spans="1:20" x14ac:dyDescent="0.3">
      <c r="A96">
        <v>2007</v>
      </c>
      <c r="B96" s="12" t="s">
        <v>123</v>
      </c>
      <c r="C96" s="12" t="s">
        <v>488</v>
      </c>
      <c r="D96" s="10">
        <v>15185449.486</v>
      </c>
      <c r="E96" s="10">
        <v>7893151.4809999997</v>
      </c>
      <c r="F96" s="2">
        <f t="shared" si="2"/>
        <v>23078600.967</v>
      </c>
      <c r="G96" s="2">
        <f t="shared" si="3"/>
        <v>-7292298.0049999999</v>
      </c>
      <c r="H96">
        <v>14010.24</v>
      </c>
      <c r="I96">
        <v>2198.518</v>
      </c>
      <c r="J96" s="21">
        <v>2.5333299999999999</v>
      </c>
      <c r="K96" s="21">
        <v>2.5625</v>
      </c>
      <c r="L96" s="21">
        <v>3.3125</v>
      </c>
      <c r="M96" s="21">
        <v>2.9411800000000001</v>
      </c>
      <c r="N96" s="21">
        <v>3.0588199999999999</v>
      </c>
      <c r="O96" s="21">
        <v>3.6875</v>
      </c>
      <c r="R96" s="11" t="s">
        <v>76</v>
      </c>
      <c r="S96">
        <f>SUMIF(GDP!$A$2:$A$195,'World-LPIraw'!B96,GDP!$D$2:$D$195)</f>
        <v>14010.24</v>
      </c>
      <c r="T96">
        <f>SUMIF(POP!$A$3:$A$235,'World-LPIraw'!R96,POP!$B$3:$B$235)</f>
        <v>2198.518</v>
      </c>
    </row>
    <row r="97" spans="1:20" x14ac:dyDescent="0.3">
      <c r="A97">
        <v>2007</v>
      </c>
      <c r="B97" s="12" t="s">
        <v>163</v>
      </c>
      <c r="C97" s="12" t="s">
        <v>137</v>
      </c>
      <c r="D97" s="10">
        <v>11814556.538000001</v>
      </c>
      <c r="E97" s="10">
        <v>3574000</v>
      </c>
      <c r="F97" s="2">
        <f t="shared" si="2"/>
        <v>15388556.538000001</v>
      </c>
      <c r="G97" s="2">
        <f t="shared" si="3"/>
        <v>-8240556.5380000006</v>
      </c>
      <c r="H97">
        <v>6086.8</v>
      </c>
      <c r="I97">
        <v>4086.4659999999999</v>
      </c>
      <c r="J97" s="21">
        <v>2.1666699999999999</v>
      </c>
      <c r="K97" s="21">
        <v>2.1428600000000002</v>
      </c>
      <c r="L97" s="21">
        <v>2.5</v>
      </c>
      <c r="M97" s="21">
        <v>2.4</v>
      </c>
      <c r="N97" s="21">
        <v>2.3333300000000001</v>
      </c>
      <c r="O97" s="21">
        <v>2.6666699999999999</v>
      </c>
      <c r="R97" s="11" t="s">
        <v>146</v>
      </c>
      <c r="S97">
        <f>SUMIF(GDP!$A$2:$A$195,'World-LPIraw'!B97,GDP!$D$2:$D$195)</f>
        <v>6086.8</v>
      </c>
      <c r="T97">
        <f>SUMIF(POP!$A$3:$A$235,'World-LPIraw'!R97,POP!$B$3:$B$235)</f>
        <v>4086.4659999999999</v>
      </c>
    </row>
    <row r="98" spans="1:20" x14ac:dyDescent="0.3">
      <c r="A98">
        <v>2007</v>
      </c>
      <c r="B98" s="12" t="s">
        <v>247</v>
      </c>
      <c r="C98" s="12" t="s">
        <v>276</v>
      </c>
      <c r="D98" s="10">
        <v>1731870.767</v>
      </c>
      <c r="E98" s="10">
        <v>769411</v>
      </c>
      <c r="F98" s="2">
        <f t="shared" si="2"/>
        <v>2501281.767</v>
      </c>
      <c r="G98" s="2">
        <f t="shared" si="3"/>
        <v>-962459.76699999999</v>
      </c>
      <c r="H98">
        <v>1001.12</v>
      </c>
      <c r="I98">
        <v>1982.287</v>
      </c>
      <c r="J98" s="31">
        <v>2.4</v>
      </c>
      <c r="K98" s="31">
        <v>2</v>
      </c>
      <c r="L98" s="31">
        <v>2.5</v>
      </c>
      <c r="M98" s="31">
        <v>2.2000000000000002</v>
      </c>
      <c r="N98" s="31">
        <v>1.8333299999999999</v>
      </c>
      <c r="O98" s="31">
        <v>2.8333300000000001</v>
      </c>
      <c r="R98" s="11" t="s">
        <v>196</v>
      </c>
      <c r="S98">
        <f>SUMIF(GDP!$A$2:$A$195,'World-LPIraw'!B98,GDP!$D$2:$D$195)</f>
        <v>1001.12</v>
      </c>
      <c r="T98">
        <f>SUMIF(POP!$A$3:$A$235,'World-LPIraw'!R98,POP!$B$3:$B$235)</f>
        <v>1982.287</v>
      </c>
    </row>
    <row r="99" spans="1:20" x14ac:dyDescent="0.3">
      <c r="A99">
        <v>2007</v>
      </c>
      <c r="B99" s="12" t="s">
        <v>251</v>
      </c>
      <c r="C99" s="12" t="s">
        <v>276</v>
      </c>
      <c r="D99" s="10">
        <v>499400</v>
      </c>
      <c r="E99" s="10">
        <v>200200</v>
      </c>
      <c r="F99" s="2">
        <f t="shared" si="2"/>
        <v>699600</v>
      </c>
      <c r="G99" s="2">
        <f t="shared" si="3"/>
        <v>-299200</v>
      </c>
      <c r="H99">
        <v>424.94200000000001</v>
      </c>
      <c r="I99">
        <v>3512.9319999999998</v>
      </c>
      <c r="J99" s="21">
        <v>2.4</v>
      </c>
      <c r="K99" s="21">
        <v>2</v>
      </c>
      <c r="L99" s="21">
        <v>2.5</v>
      </c>
      <c r="M99" s="21">
        <v>2.2000000000000002</v>
      </c>
      <c r="N99" s="21">
        <v>1.8333299999999999</v>
      </c>
      <c r="O99" s="21">
        <v>2.8333300000000001</v>
      </c>
      <c r="R99" s="11" t="s">
        <v>197</v>
      </c>
      <c r="S99">
        <f>SUMIF(GDP!$A$2:$A$195,'World-LPIraw'!B99,GDP!$D$2:$D$195)</f>
        <v>424.94200000000001</v>
      </c>
      <c r="T99">
        <f>SUMIF(POP!$A$3:$A$235,'World-LPIraw'!R99,POP!$B$3:$B$235)</f>
        <v>3512.9319999999998</v>
      </c>
    </row>
    <row r="100" spans="1:20" x14ac:dyDescent="0.3">
      <c r="A100">
        <v>2007</v>
      </c>
      <c r="B100" s="28" t="s">
        <v>248</v>
      </c>
      <c r="C100" s="12" t="s">
        <v>276</v>
      </c>
      <c r="D100" s="10">
        <v>6748809.5499999998</v>
      </c>
      <c r="E100" s="10">
        <v>46970000</v>
      </c>
      <c r="F100" s="2">
        <f t="shared" si="2"/>
        <v>53718809.549999997</v>
      </c>
      <c r="G100" s="2">
        <f t="shared" si="3"/>
        <v>40221190.450000003</v>
      </c>
      <c r="H100">
        <v>11711.14</v>
      </c>
      <c r="I100">
        <v>5970.3620000000001</v>
      </c>
      <c r="J100" s="21">
        <v>0</v>
      </c>
      <c r="K100" s="21">
        <v>0</v>
      </c>
      <c r="L100" s="21">
        <v>0</v>
      </c>
      <c r="M100" s="21">
        <v>0</v>
      </c>
      <c r="N100" s="21">
        <v>0</v>
      </c>
      <c r="O100" s="21">
        <v>0</v>
      </c>
      <c r="R100" s="11" t="s">
        <v>198</v>
      </c>
      <c r="S100">
        <f>SUMIF(GDP!$A$2:$A$195,'World-LPIraw'!B100,GDP!$D$2:$D$195)</f>
        <v>11711.14</v>
      </c>
      <c r="T100">
        <f>SUMIF(POP!$A$3:$A$235,'World-LPIraw'!R100,POP!$B$3:$B$235)</f>
        <v>5970.3620000000001</v>
      </c>
    </row>
    <row r="101" spans="1:20" x14ac:dyDescent="0.3">
      <c r="A101">
        <v>2007</v>
      </c>
      <c r="B101" s="12" t="s">
        <v>122</v>
      </c>
      <c r="C101" s="12" t="s">
        <v>488</v>
      </c>
      <c r="D101" s="10">
        <v>24445067.456999999</v>
      </c>
      <c r="E101" s="10">
        <v>17162395.776000001</v>
      </c>
      <c r="F101" s="2">
        <f t="shared" si="2"/>
        <v>41607463.232999995</v>
      </c>
      <c r="G101" s="2">
        <f t="shared" si="3"/>
        <v>-7282671.680999998</v>
      </c>
      <c r="H101">
        <v>12313.17</v>
      </c>
      <c r="I101">
        <v>3260.0909999999999</v>
      </c>
      <c r="J101" s="21">
        <v>2.6363599999999998</v>
      </c>
      <c r="K101" s="21">
        <v>2.2999999999999998</v>
      </c>
      <c r="L101" s="21">
        <v>3</v>
      </c>
      <c r="M101" s="21">
        <v>2.7</v>
      </c>
      <c r="N101" s="21">
        <v>2.6</v>
      </c>
      <c r="O101" s="21">
        <v>3.4</v>
      </c>
      <c r="R101" s="11" t="s">
        <v>77</v>
      </c>
      <c r="S101">
        <f>SUMIF(GDP!$A$2:$A$195,'World-LPIraw'!B101,GDP!$D$2:$D$195)</f>
        <v>12313.17</v>
      </c>
      <c r="T101">
        <f>SUMIF(POP!$A$3:$A$235,'World-LPIraw'!R101,POP!$B$3:$B$235)</f>
        <v>3260.0909999999999</v>
      </c>
    </row>
    <row r="102" spans="1:20" x14ac:dyDescent="0.3">
      <c r="A102">
        <v>2007</v>
      </c>
      <c r="B102" s="28" t="s">
        <v>121</v>
      </c>
      <c r="C102" s="12" t="s">
        <v>488</v>
      </c>
      <c r="D102" s="10">
        <v>27565631</v>
      </c>
      <c r="E102" s="10">
        <v>22390355</v>
      </c>
      <c r="F102" s="2">
        <f t="shared" si="2"/>
        <v>49955986</v>
      </c>
      <c r="G102" s="2">
        <f t="shared" si="3"/>
        <v>-5175276</v>
      </c>
      <c r="H102">
        <v>107013.82</v>
      </c>
      <c r="I102">
        <v>474.72199999999998</v>
      </c>
      <c r="J102" s="21">
        <v>0</v>
      </c>
      <c r="K102" s="21">
        <v>0</v>
      </c>
      <c r="L102" s="21">
        <v>0</v>
      </c>
      <c r="M102" s="21">
        <v>0</v>
      </c>
      <c r="N102" s="21">
        <v>0</v>
      </c>
      <c r="O102" s="21">
        <v>0</v>
      </c>
      <c r="R102" s="11" t="s">
        <v>78</v>
      </c>
      <c r="S102">
        <f>SUMIF(GDP!$A$2:$A$195,'World-LPIraw'!B102,GDP!$D$2:$D$195)</f>
        <v>107013.82</v>
      </c>
      <c r="T102">
        <f>SUMIF(POP!$A$3:$A$235,'World-LPIraw'!R102,POP!$B$3:$B$235)</f>
        <v>474.72199999999998</v>
      </c>
    </row>
    <row r="103" spans="1:20" x14ac:dyDescent="0.3">
      <c r="A103">
        <v>2007</v>
      </c>
      <c r="B103" s="12" t="s">
        <v>252</v>
      </c>
      <c r="C103" s="12" t="s">
        <v>276</v>
      </c>
      <c r="D103" s="10">
        <v>2445478.4139999999</v>
      </c>
      <c r="E103" s="10">
        <v>1343309.4210000001</v>
      </c>
      <c r="F103" s="2">
        <f t="shared" si="2"/>
        <v>3788787.835</v>
      </c>
      <c r="G103" s="2">
        <f t="shared" si="3"/>
        <v>-1102168.9929999998</v>
      </c>
      <c r="H103">
        <v>379.06599999999997</v>
      </c>
      <c r="I103">
        <v>19433.523000000001</v>
      </c>
      <c r="J103" s="21">
        <v>2.23529</v>
      </c>
      <c r="K103" s="21">
        <v>2.125</v>
      </c>
      <c r="L103" s="21">
        <v>2.25</v>
      </c>
      <c r="M103" s="21">
        <v>2</v>
      </c>
      <c r="N103" s="21">
        <v>2.1875</v>
      </c>
      <c r="O103" s="21">
        <v>2.6666699999999999</v>
      </c>
      <c r="R103" s="11" t="s">
        <v>199</v>
      </c>
      <c r="S103">
        <f>SUMIF(GDP!$A$2:$A$195,'World-LPIraw'!B103,GDP!$D$2:$D$195)</f>
        <v>379.06599999999997</v>
      </c>
      <c r="T103">
        <f>SUMIF(POP!$A$3:$A$235,'World-LPIraw'!R103,POP!$B$3:$B$235)</f>
        <v>19433.523000000001</v>
      </c>
    </row>
    <row r="104" spans="1:20" x14ac:dyDescent="0.3">
      <c r="A104">
        <v>2007</v>
      </c>
      <c r="B104" s="12" t="s">
        <v>253</v>
      </c>
      <c r="C104" s="12" t="s">
        <v>276</v>
      </c>
      <c r="D104" s="10">
        <v>1377845.298</v>
      </c>
      <c r="E104" s="10">
        <v>868559.18500000006</v>
      </c>
      <c r="F104" s="2">
        <f t="shared" si="2"/>
        <v>2246404.483</v>
      </c>
      <c r="G104" s="2">
        <f t="shared" si="3"/>
        <v>-509286.1129999999</v>
      </c>
      <c r="H104">
        <v>306.89999999999998</v>
      </c>
      <c r="I104">
        <v>13840.968999999999</v>
      </c>
      <c r="J104" s="21">
        <v>2.25</v>
      </c>
      <c r="K104" s="21">
        <v>2.125</v>
      </c>
      <c r="L104" s="21">
        <v>2.5555599999999998</v>
      </c>
      <c r="M104" s="21">
        <v>2.5555599999999998</v>
      </c>
      <c r="N104" s="21">
        <v>2</v>
      </c>
      <c r="O104" s="21">
        <v>3</v>
      </c>
      <c r="R104" s="11" t="s">
        <v>200</v>
      </c>
      <c r="S104">
        <f>SUMIF(GDP!$A$2:$A$195,'World-LPIraw'!B104,GDP!$D$2:$D$195)</f>
        <v>306.89999999999998</v>
      </c>
      <c r="T104">
        <f>SUMIF(POP!$A$3:$A$235,'World-LPIraw'!R104,POP!$B$3:$B$235)</f>
        <v>13840.968999999999</v>
      </c>
    </row>
    <row r="105" spans="1:20" x14ac:dyDescent="0.3">
      <c r="A105">
        <v>2007</v>
      </c>
      <c r="B105" s="12" t="s">
        <v>18</v>
      </c>
      <c r="C105" s="12" t="s">
        <v>17</v>
      </c>
      <c r="D105" s="10">
        <v>146104307.07300001</v>
      </c>
      <c r="E105" s="10">
        <v>175961862.67300001</v>
      </c>
      <c r="F105" s="2">
        <f t="shared" si="2"/>
        <v>322066169.74600005</v>
      </c>
      <c r="G105" s="2">
        <f t="shared" si="3"/>
        <v>29857555.599999994</v>
      </c>
      <c r="H105">
        <v>7378.59</v>
      </c>
      <c r="I105">
        <v>26625.845000000001</v>
      </c>
      <c r="J105" s="21">
        <v>3.3555600000000001</v>
      </c>
      <c r="K105" s="21">
        <v>3.32558</v>
      </c>
      <c r="L105" s="21">
        <v>3.3636400000000002</v>
      </c>
      <c r="M105" s="21">
        <v>3.40476</v>
      </c>
      <c r="N105" s="21">
        <v>3.5116299999999998</v>
      </c>
      <c r="O105" s="21">
        <v>3.9473699999999998</v>
      </c>
      <c r="R105" s="11" t="s">
        <v>328</v>
      </c>
      <c r="S105">
        <f>SUMIF(GDP!$A$2:$A$195,'World-LPIraw'!B105,GDP!$D$2:$D$195)</f>
        <v>7378.59</v>
      </c>
      <c r="T105">
        <f>SUMIF(POP!$A$3:$A$235,'World-LPIraw'!R105,POP!$B$3:$B$235)</f>
        <v>26625.845000000001</v>
      </c>
    </row>
    <row r="106" spans="1:20" x14ac:dyDescent="0.3">
      <c r="A106">
        <v>2007</v>
      </c>
      <c r="B106" s="28" t="s">
        <v>443</v>
      </c>
      <c r="C106" s="12" t="s">
        <v>487</v>
      </c>
      <c r="D106" s="10">
        <v>1096290.118</v>
      </c>
      <c r="E106" s="10">
        <v>228000</v>
      </c>
      <c r="F106" s="2">
        <f t="shared" si="2"/>
        <v>1324290.118</v>
      </c>
      <c r="G106" s="2">
        <f t="shared" si="3"/>
        <v>-868290.11800000002</v>
      </c>
      <c r="H106">
        <v>6128.46</v>
      </c>
      <c r="I106">
        <v>336.07</v>
      </c>
      <c r="J106" s="21">
        <v>0</v>
      </c>
      <c r="K106" s="21">
        <v>0</v>
      </c>
      <c r="L106" s="21">
        <v>0</v>
      </c>
      <c r="M106" s="21">
        <v>0</v>
      </c>
      <c r="N106" s="21">
        <v>0</v>
      </c>
      <c r="O106" s="21">
        <v>0</v>
      </c>
      <c r="R106" s="11" t="s">
        <v>329</v>
      </c>
      <c r="S106">
        <f>SUMIF(GDP!$A$2:$A$195,'World-LPIraw'!B106,GDP!$D$2:$D$195)</f>
        <v>6128.46</v>
      </c>
      <c r="T106">
        <f>SUMIF(POP!$A$3:$A$235,'World-LPIraw'!R106,POP!$B$3:$B$235)</f>
        <v>336.07</v>
      </c>
    </row>
    <row r="107" spans="1:20" x14ac:dyDescent="0.3">
      <c r="A107">
        <v>2007</v>
      </c>
      <c r="B107" s="12" t="s">
        <v>254</v>
      </c>
      <c r="C107" s="12" t="s">
        <v>276</v>
      </c>
      <c r="D107" s="10">
        <v>2184847.3620000002</v>
      </c>
      <c r="E107" s="10">
        <v>1440624.7960000001</v>
      </c>
      <c r="F107" s="2">
        <f t="shared" si="2"/>
        <v>3625472.1580000003</v>
      </c>
      <c r="G107" s="2">
        <f t="shared" si="3"/>
        <v>-744222.56600000011</v>
      </c>
      <c r="H107">
        <v>616.721</v>
      </c>
      <c r="I107">
        <v>13675.606</v>
      </c>
      <c r="J107" s="21">
        <v>2.1739099999999998</v>
      </c>
      <c r="K107" s="21">
        <v>1.90476</v>
      </c>
      <c r="L107" s="21">
        <v>2.2272699999999999</v>
      </c>
      <c r="M107" s="21">
        <v>2.2105299999999999</v>
      </c>
      <c r="N107" s="21">
        <v>2.3809499999999999</v>
      </c>
      <c r="O107" s="21">
        <v>2.8823500000000002</v>
      </c>
      <c r="R107" s="11" t="s">
        <v>201</v>
      </c>
      <c r="S107">
        <f>SUMIF(GDP!$A$2:$A$195,'World-LPIraw'!B107,GDP!$D$2:$D$195)</f>
        <v>616.721</v>
      </c>
      <c r="T107">
        <f>SUMIF(POP!$A$3:$A$235,'World-LPIraw'!R107,POP!$B$3:$B$235)</f>
        <v>13675.606</v>
      </c>
    </row>
    <row r="108" spans="1:20" x14ac:dyDescent="0.3">
      <c r="A108">
        <v>2007</v>
      </c>
      <c r="B108" s="28" t="s">
        <v>119</v>
      </c>
      <c r="C108" s="12" t="s">
        <v>488</v>
      </c>
      <c r="D108" s="10">
        <v>4947024.1610000003</v>
      </c>
      <c r="E108" s="10">
        <v>3158339.102</v>
      </c>
      <c r="F108" s="2">
        <f t="shared" si="2"/>
        <v>8105363.2630000003</v>
      </c>
      <c r="G108" s="2">
        <f t="shared" si="3"/>
        <v>-1788685.0590000004</v>
      </c>
      <c r="H108">
        <v>19584.63</v>
      </c>
      <c r="I108">
        <v>410.32400000000001</v>
      </c>
      <c r="J108" s="21">
        <v>0</v>
      </c>
      <c r="K108" s="21">
        <v>0</v>
      </c>
      <c r="L108" s="21">
        <v>0</v>
      </c>
      <c r="M108" s="21">
        <v>0</v>
      </c>
      <c r="N108" s="21">
        <v>0</v>
      </c>
      <c r="O108" s="21">
        <v>0</v>
      </c>
      <c r="R108" s="11" t="s">
        <v>79</v>
      </c>
      <c r="S108">
        <f>SUMIF(GDP!$A$2:$A$195,'World-LPIraw'!B108,GDP!$D$2:$D$195)</f>
        <v>19584.63</v>
      </c>
      <c r="T108">
        <f>SUMIF(POP!$A$3:$A$235,'World-LPIraw'!R108,POP!$B$3:$B$235)</f>
        <v>410.32400000000001</v>
      </c>
    </row>
    <row r="109" spans="1:20" x14ac:dyDescent="0.3">
      <c r="A109">
        <v>2007</v>
      </c>
      <c r="B109" s="12" t="s">
        <v>255</v>
      </c>
      <c r="C109" s="12" t="s">
        <v>276</v>
      </c>
      <c r="D109" s="10">
        <v>1430418.2760000001</v>
      </c>
      <c r="E109" s="10">
        <v>1353710.449</v>
      </c>
      <c r="F109" s="2">
        <f t="shared" si="2"/>
        <v>2784128.7250000001</v>
      </c>
      <c r="G109" s="2">
        <f t="shared" si="3"/>
        <v>-76707.827000000048</v>
      </c>
      <c r="H109">
        <v>1009.07</v>
      </c>
      <c r="I109">
        <v>3312.665</v>
      </c>
      <c r="J109" s="21">
        <v>2.4</v>
      </c>
      <c r="K109" s="21">
        <v>2.2000000000000002</v>
      </c>
      <c r="L109" s="21">
        <v>2.6</v>
      </c>
      <c r="M109" s="21">
        <v>2.7</v>
      </c>
      <c r="N109" s="21">
        <v>2.8</v>
      </c>
      <c r="O109" s="21">
        <v>3.1</v>
      </c>
      <c r="R109" s="11" t="s">
        <v>202</v>
      </c>
      <c r="S109">
        <f>SUMIF(GDP!$A$2:$A$195,'World-LPIraw'!B109,GDP!$D$2:$D$195)</f>
        <v>1009.07</v>
      </c>
      <c r="T109">
        <f>SUMIF(POP!$A$3:$A$235,'World-LPIraw'!R109,POP!$B$3:$B$235)</f>
        <v>3312.665</v>
      </c>
    </row>
    <row r="110" spans="1:20" x14ac:dyDescent="0.3">
      <c r="A110">
        <v>2007</v>
      </c>
      <c r="B110" s="12" t="s">
        <v>256</v>
      </c>
      <c r="C110" s="12" t="s">
        <v>276</v>
      </c>
      <c r="D110" s="10">
        <v>3900897.165</v>
      </c>
      <c r="E110" s="10">
        <v>2228669.2089999998</v>
      </c>
      <c r="F110" s="2">
        <f t="shared" si="2"/>
        <v>6129566.3739999998</v>
      </c>
      <c r="G110" s="2">
        <f t="shared" si="3"/>
        <v>-1672227.9560000002</v>
      </c>
      <c r="H110">
        <v>6574.66</v>
      </c>
      <c r="I110">
        <v>1233.9110000000001</v>
      </c>
      <c r="J110" s="21">
        <v>2</v>
      </c>
      <c r="K110" s="21">
        <v>2.2857099999999999</v>
      </c>
      <c r="L110" s="21">
        <v>2.2000000000000002</v>
      </c>
      <c r="M110" s="21">
        <v>1.75</v>
      </c>
      <c r="N110" s="21">
        <v>2.25</v>
      </c>
      <c r="O110" s="21">
        <v>2.3333300000000001</v>
      </c>
      <c r="R110" s="11" t="s">
        <v>203</v>
      </c>
      <c r="S110">
        <f>SUMIF(GDP!$A$2:$A$195,'World-LPIraw'!B110,GDP!$D$2:$D$195)</f>
        <v>6574.66</v>
      </c>
      <c r="T110">
        <f>SUMIF(POP!$A$3:$A$235,'World-LPIraw'!R110,POP!$B$3:$B$235)</f>
        <v>1233.9110000000001</v>
      </c>
    </row>
    <row r="111" spans="1:20" x14ac:dyDescent="0.3">
      <c r="A111">
        <v>2007</v>
      </c>
      <c r="B111" s="12" t="s">
        <v>445</v>
      </c>
      <c r="C111" s="12" t="s">
        <v>498</v>
      </c>
      <c r="D111" s="10">
        <v>281926513.23000002</v>
      </c>
      <c r="E111" s="10">
        <v>271821215.42400002</v>
      </c>
      <c r="F111" s="2">
        <f t="shared" si="2"/>
        <v>553747728.65400004</v>
      </c>
      <c r="G111" s="2">
        <f t="shared" si="3"/>
        <v>-10105297.805999994</v>
      </c>
      <c r="H111">
        <v>9588.51</v>
      </c>
      <c r="I111">
        <v>111836.34600000001</v>
      </c>
      <c r="J111" s="31">
        <v>2.4952399999999999</v>
      </c>
      <c r="K111" s="31">
        <v>2.68</v>
      </c>
      <c r="L111" s="31">
        <v>2.90909</v>
      </c>
      <c r="M111" s="31">
        <v>2.7978700000000001</v>
      </c>
      <c r="N111" s="31">
        <v>2.9578899999999999</v>
      </c>
      <c r="O111" s="31">
        <v>3.4</v>
      </c>
      <c r="R111" s="11" t="s">
        <v>331</v>
      </c>
      <c r="S111">
        <f>SUMIF(GDP!$A$2:$A$195,'World-LPIraw'!B111,GDP!$D$2:$D$195)</f>
        <v>9588.51</v>
      </c>
      <c r="T111">
        <f>SUMIF(POP!$A$3:$A$235,'World-LPIraw'!R111,POP!$B$3:$B$235)</f>
        <v>111836.34600000001</v>
      </c>
    </row>
    <row r="112" spans="1:20" x14ac:dyDescent="0.3">
      <c r="A112">
        <v>2007</v>
      </c>
      <c r="B112" s="28" t="s">
        <v>481</v>
      </c>
      <c r="C112" s="12" t="s">
        <v>497</v>
      </c>
      <c r="D112" s="10">
        <v>145707.44099999999</v>
      </c>
      <c r="E112" s="10">
        <v>21500</v>
      </c>
      <c r="F112" s="2">
        <f t="shared" ref="F112:F157" si="4">E112+D112</f>
        <v>167207.44099999999</v>
      </c>
      <c r="G112" s="2">
        <f t="shared" ref="G112:G157" si="5">E112-D112</f>
        <v>-124207.44099999999</v>
      </c>
      <c r="H112">
        <v>2457.38</v>
      </c>
      <c r="I112">
        <v>105.078</v>
      </c>
      <c r="J112" s="21">
        <v>0</v>
      </c>
      <c r="K112" s="21">
        <v>0</v>
      </c>
      <c r="L112" s="21">
        <v>0</v>
      </c>
      <c r="M112" s="21">
        <v>0</v>
      </c>
      <c r="N112" s="21">
        <v>0</v>
      </c>
      <c r="O112" s="21">
        <v>0</v>
      </c>
      <c r="R112" s="11" t="s">
        <v>332</v>
      </c>
      <c r="S112">
        <f>SUMIF(GDP!$A$2:$A$195,'World-LPIraw'!B112,GDP!$D$2:$D$195)</f>
        <v>2457.38</v>
      </c>
      <c r="T112">
        <f>SUMIF(POP!$A$3:$A$235,'World-LPIraw'!R112,POP!$B$3:$B$235)</f>
        <v>105.078</v>
      </c>
    </row>
    <row r="113" spans="1:20" x14ac:dyDescent="0.3">
      <c r="A113">
        <v>2007</v>
      </c>
      <c r="B113" s="12" t="s">
        <v>446</v>
      </c>
      <c r="C113" s="12" t="s">
        <v>500</v>
      </c>
      <c r="D113" s="10">
        <v>2117033.7149999999</v>
      </c>
      <c r="E113" s="10">
        <v>1886552.7679999999</v>
      </c>
      <c r="F113" s="2">
        <f t="shared" si="4"/>
        <v>4003586.483</v>
      </c>
      <c r="G113" s="2">
        <f t="shared" si="5"/>
        <v>-230480.94699999993</v>
      </c>
      <c r="H113">
        <v>1616.14</v>
      </c>
      <c r="I113">
        <v>2591.67</v>
      </c>
      <c r="J113" s="31">
        <v>2</v>
      </c>
      <c r="K113" s="31">
        <v>1.9166700000000001</v>
      </c>
      <c r="L113" s="31">
        <v>2.5</v>
      </c>
      <c r="M113" s="31">
        <v>1.8</v>
      </c>
      <c r="N113" s="31">
        <v>2</v>
      </c>
      <c r="O113" s="31">
        <v>2.25</v>
      </c>
      <c r="R113" s="11" t="s">
        <v>333</v>
      </c>
      <c r="S113">
        <f>SUMIF(GDP!$A$2:$A$195,'World-LPIraw'!B113,GDP!$D$2:$D$195)</f>
        <v>1616.14</v>
      </c>
      <c r="T113">
        <f>SUMIF(POP!$A$3:$A$235,'World-LPIraw'!R113,POP!$B$3:$B$235)</f>
        <v>2591.67</v>
      </c>
    </row>
    <row r="114" spans="1:20" x14ac:dyDescent="0.3">
      <c r="A114">
        <v>2007</v>
      </c>
      <c r="B114" s="12" t="s">
        <v>257</v>
      </c>
      <c r="C114" s="12" t="s">
        <v>488</v>
      </c>
      <c r="D114" s="10">
        <v>31650391.537999999</v>
      </c>
      <c r="E114" s="10">
        <v>14607345.568</v>
      </c>
      <c r="F114" s="2">
        <f t="shared" si="4"/>
        <v>46257737.105999999</v>
      </c>
      <c r="G114" s="2">
        <f t="shared" si="5"/>
        <v>-17043045.969999999</v>
      </c>
      <c r="H114">
        <v>2549.88</v>
      </c>
      <c r="I114">
        <v>31225.881000000001</v>
      </c>
      <c r="J114" s="21">
        <v>2.2000000000000002</v>
      </c>
      <c r="K114" s="21">
        <v>2.3333300000000001</v>
      </c>
      <c r="L114" s="21">
        <v>2.75</v>
      </c>
      <c r="M114" s="21">
        <v>2.125</v>
      </c>
      <c r="N114" s="21">
        <v>2</v>
      </c>
      <c r="O114" s="21">
        <v>2.8571399999999998</v>
      </c>
      <c r="R114" s="11" t="s">
        <v>204</v>
      </c>
      <c r="S114">
        <f>SUMIF(GDP!$A$2:$A$195,'World-LPIraw'!B114,GDP!$D$2:$D$195)</f>
        <v>2549.88</v>
      </c>
      <c r="T114">
        <f>SUMIF(POP!$A$3:$A$235,'World-LPIraw'!R114,POP!$B$3:$B$235)</f>
        <v>31225.881000000001</v>
      </c>
    </row>
    <row r="115" spans="1:20" x14ac:dyDescent="0.3">
      <c r="A115">
        <v>2007</v>
      </c>
      <c r="B115" s="12" t="s">
        <v>258</v>
      </c>
      <c r="C115" s="12" t="s">
        <v>276</v>
      </c>
      <c r="D115" s="10">
        <v>3049746.128</v>
      </c>
      <c r="E115" s="10">
        <v>2412078.6290000002</v>
      </c>
      <c r="F115" s="2">
        <f t="shared" si="4"/>
        <v>5461824.7570000002</v>
      </c>
      <c r="G115" s="2">
        <f t="shared" si="5"/>
        <v>-637667.49899999984</v>
      </c>
      <c r="H115">
        <v>423.36599999999999</v>
      </c>
      <c r="I115">
        <v>22188.386999999999</v>
      </c>
      <c r="J115" s="21">
        <v>2.2307700000000001</v>
      </c>
      <c r="K115" s="21">
        <v>2.0769199999999999</v>
      </c>
      <c r="L115" s="21">
        <v>2.25</v>
      </c>
      <c r="M115" s="21">
        <v>2.3636400000000002</v>
      </c>
      <c r="N115" s="21">
        <v>2</v>
      </c>
      <c r="O115" s="21">
        <v>2.8333300000000001</v>
      </c>
      <c r="R115" s="11" t="s">
        <v>205</v>
      </c>
      <c r="S115">
        <f>SUMIF(GDP!$A$2:$A$195,'World-LPIraw'!B115,GDP!$D$2:$D$195)</f>
        <v>423.36599999999999</v>
      </c>
      <c r="T115">
        <f>SUMIF(POP!$A$3:$A$235,'World-LPIraw'!R115,POP!$B$3:$B$235)</f>
        <v>22188.386999999999</v>
      </c>
    </row>
    <row r="116" spans="1:20" x14ac:dyDescent="0.3">
      <c r="A116">
        <v>2007</v>
      </c>
      <c r="B116" s="12" t="s">
        <v>11</v>
      </c>
      <c r="C116" s="12" t="s">
        <v>17</v>
      </c>
      <c r="D116" s="10">
        <v>3261556.61</v>
      </c>
      <c r="E116" s="10">
        <v>6324535.4910000004</v>
      </c>
      <c r="F116" s="2">
        <f t="shared" si="4"/>
        <v>9586092.1009999998</v>
      </c>
      <c r="G116" s="2">
        <f t="shared" si="5"/>
        <v>3062978.8810000005</v>
      </c>
      <c r="H116">
        <v>362.97300000000001</v>
      </c>
      <c r="I116">
        <v>49171.586000000003</v>
      </c>
      <c r="J116" s="21">
        <v>2.0714299999999999</v>
      </c>
      <c r="K116" s="21">
        <v>1.6875</v>
      </c>
      <c r="L116" s="21">
        <v>1.73333</v>
      </c>
      <c r="M116" s="21">
        <v>2</v>
      </c>
      <c r="N116" s="21">
        <v>1.5714300000000001</v>
      </c>
      <c r="O116" s="21">
        <v>2.0833300000000001</v>
      </c>
      <c r="R116" s="11" t="s">
        <v>335</v>
      </c>
      <c r="S116">
        <f>SUMIF(GDP!$A$2:$A$195,'World-LPIraw'!B116,GDP!$D$2:$D$195)</f>
        <v>362.97300000000001</v>
      </c>
      <c r="T116">
        <f>SUMIF(POP!$A$3:$A$235,'World-LPIraw'!R116,POP!$B$3:$B$235)</f>
        <v>49171.586000000003</v>
      </c>
    </row>
    <row r="117" spans="1:20" x14ac:dyDescent="0.3">
      <c r="A117">
        <v>2007</v>
      </c>
      <c r="B117" s="12" t="s">
        <v>259</v>
      </c>
      <c r="C117" s="12" t="s">
        <v>276</v>
      </c>
      <c r="D117" s="10">
        <v>3520000</v>
      </c>
      <c r="E117" s="10">
        <v>2921620</v>
      </c>
      <c r="F117" s="2">
        <f t="shared" si="4"/>
        <v>6441620</v>
      </c>
      <c r="G117" s="2">
        <f t="shared" si="5"/>
        <v>-598380</v>
      </c>
      <c r="H117">
        <v>4378.5600000000004</v>
      </c>
      <c r="I117">
        <v>2079.915</v>
      </c>
      <c r="J117" s="21">
        <v>2.1428600000000002</v>
      </c>
      <c r="K117" s="21">
        <v>2</v>
      </c>
      <c r="L117" s="21">
        <v>2.1428600000000002</v>
      </c>
      <c r="M117" s="21">
        <v>1.8333299999999999</v>
      </c>
      <c r="N117" s="21">
        <v>1.8333299999999999</v>
      </c>
      <c r="O117" s="21">
        <v>3</v>
      </c>
      <c r="R117" s="11" t="s">
        <v>206</v>
      </c>
      <c r="S117">
        <f>SUMIF(GDP!$A$2:$A$195,'World-LPIraw'!B117,GDP!$D$2:$D$195)</f>
        <v>4378.5600000000004</v>
      </c>
      <c r="T117">
        <f>SUMIF(POP!$A$3:$A$235,'World-LPIraw'!R117,POP!$B$3:$B$235)</f>
        <v>2079.915</v>
      </c>
    </row>
    <row r="118" spans="1:20" x14ac:dyDescent="0.3">
      <c r="A118">
        <v>2007</v>
      </c>
      <c r="B118" s="28" t="s">
        <v>447</v>
      </c>
      <c r="C118" s="12" t="s">
        <v>497</v>
      </c>
      <c r="D118" s="10">
        <v>60000</v>
      </c>
      <c r="E118" s="10">
        <v>15000</v>
      </c>
      <c r="F118" s="2">
        <f t="shared" si="4"/>
        <v>75000</v>
      </c>
      <c r="G118" s="2">
        <f t="shared" si="5"/>
        <v>-45000</v>
      </c>
      <c r="H118">
        <v>2211.4</v>
      </c>
      <c r="I118">
        <v>10.002000000000001</v>
      </c>
      <c r="J118" s="21">
        <v>0</v>
      </c>
      <c r="K118" s="21">
        <v>0</v>
      </c>
      <c r="L118" s="21">
        <v>0</v>
      </c>
      <c r="M118" s="21">
        <v>0</v>
      </c>
      <c r="N118" s="21">
        <v>0</v>
      </c>
      <c r="O118" s="21">
        <v>0</v>
      </c>
      <c r="R118" s="11" t="s">
        <v>336</v>
      </c>
      <c r="S118">
        <f>SUMIF(GDP!$A$2:$A$195,'World-LPIraw'!B118,GDP!$D$2:$D$195)</f>
        <v>2211.4</v>
      </c>
      <c r="T118">
        <f>SUMIF(POP!$A$3:$A$235,'World-LPIraw'!R118,POP!$B$3:$B$235)</f>
        <v>10.002000000000001</v>
      </c>
    </row>
    <row r="119" spans="1:20" x14ac:dyDescent="0.3">
      <c r="A119">
        <v>2007</v>
      </c>
      <c r="B119" s="12" t="s">
        <v>448</v>
      </c>
      <c r="C119" s="12" t="s">
        <v>487</v>
      </c>
      <c r="D119" s="10">
        <v>3107921.37</v>
      </c>
      <c r="E119" s="10">
        <v>924745.47499999998</v>
      </c>
      <c r="F119" s="2">
        <f t="shared" si="4"/>
        <v>4032666.8450000002</v>
      </c>
      <c r="G119" s="2">
        <f t="shared" si="5"/>
        <v>-2183175.895</v>
      </c>
      <c r="H119">
        <v>393.84800000000001</v>
      </c>
      <c r="I119">
        <v>26214.847000000002</v>
      </c>
      <c r="J119" s="31">
        <v>1.8333299999999999</v>
      </c>
      <c r="K119" s="31">
        <v>1.7692300000000001</v>
      </c>
      <c r="L119" s="31">
        <v>2.09091</v>
      </c>
      <c r="M119" s="31">
        <v>2.0833300000000001</v>
      </c>
      <c r="N119" s="31">
        <v>2.3333300000000001</v>
      </c>
      <c r="O119" s="31">
        <v>2.75</v>
      </c>
      <c r="R119" s="11" t="s">
        <v>337</v>
      </c>
      <c r="S119">
        <f>SUMIF(GDP!$A$2:$A$195,'World-LPIraw'!B119,GDP!$D$2:$D$195)</f>
        <v>393.84800000000001</v>
      </c>
      <c r="T119">
        <f>SUMIF(POP!$A$3:$A$235,'World-LPIraw'!R119,POP!$B$3:$B$235)</f>
        <v>26214.847000000002</v>
      </c>
    </row>
    <row r="120" spans="1:20" x14ac:dyDescent="0.3">
      <c r="A120">
        <v>2007</v>
      </c>
      <c r="B120" s="12" t="s">
        <v>117</v>
      </c>
      <c r="C120" s="12" t="s">
        <v>488</v>
      </c>
      <c r="D120" s="10">
        <v>492615686</v>
      </c>
      <c r="E120" s="10">
        <v>550754892</v>
      </c>
      <c r="F120" s="2">
        <f t="shared" si="4"/>
        <v>1043370578</v>
      </c>
      <c r="G120" s="2">
        <f t="shared" si="5"/>
        <v>58139206</v>
      </c>
      <c r="H120">
        <v>51804.2</v>
      </c>
      <c r="I120">
        <v>16507.056</v>
      </c>
      <c r="J120" s="21">
        <v>3.9922499999999999</v>
      </c>
      <c r="K120" s="21">
        <v>4.2903200000000004</v>
      </c>
      <c r="L120" s="21">
        <v>4.0487799999999998</v>
      </c>
      <c r="M120" s="21">
        <v>4.25</v>
      </c>
      <c r="N120" s="21">
        <v>4.1363599999999998</v>
      </c>
      <c r="O120" s="21">
        <v>4.3823499999999997</v>
      </c>
      <c r="R120" s="11" t="s">
        <v>82</v>
      </c>
      <c r="S120">
        <f>SUMIF(GDP!$A$2:$A$195,'World-LPIraw'!B120,GDP!$D$2:$D$195)</f>
        <v>51804.2</v>
      </c>
      <c r="T120">
        <f>SUMIF(POP!$A$3:$A$235,'World-LPIraw'!R120,POP!$B$3:$B$235)</f>
        <v>16507.056</v>
      </c>
    </row>
    <row r="121" spans="1:20" x14ac:dyDescent="0.3">
      <c r="A121">
        <v>2007</v>
      </c>
      <c r="B121" s="12" t="s">
        <v>449</v>
      </c>
      <c r="C121" s="12" t="s">
        <v>497</v>
      </c>
      <c r="D121" s="10">
        <v>30890414.942000002</v>
      </c>
      <c r="E121" s="10">
        <v>26930933.467</v>
      </c>
      <c r="F121" s="2">
        <f t="shared" si="4"/>
        <v>57821348.409000002</v>
      </c>
      <c r="G121" s="2">
        <f t="shared" si="5"/>
        <v>-3959481.4750000015</v>
      </c>
      <c r="H121">
        <v>31784.19</v>
      </c>
      <c r="I121">
        <v>4233.1509999999998</v>
      </c>
      <c r="J121" s="31">
        <v>3.5652200000000001</v>
      </c>
      <c r="K121" s="31">
        <v>3.6086999999999998</v>
      </c>
      <c r="L121" s="31">
        <v>3.7727300000000001</v>
      </c>
      <c r="M121" s="31">
        <v>3.8181799999999999</v>
      </c>
      <c r="N121" s="31">
        <v>3.6818200000000001</v>
      </c>
      <c r="O121" s="31">
        <v>4.0476200000000002</v>
      </c>
      <c r="R121" s="11" t="s">
        <v>340</v>
      </c>
      <c r="S121">
        <f>SUMIF(GDP!$A$2:$A$195,'World-LPIraw'!B121,GDP!$D$2:$D$195)</f>
        <v>31784.19</v>
      </c>
      <c r="T121">
        <f>SUMIF(POP!$A$3:$A$235,'World-LPIraw'!R121,POP!$B$3:$B$235)</f>
        <v>4233.1509999999998</v>
      </c>
    </row>
    <row r="122" spans="1:20" x14ac:dyDescent="0.3">
      <c r="A122">
        <v>2007</v>
      </c>
      <c r="B122" s="12" t="s">
        <v>450</v>
      </c>
      <c r="C122" s="12" t="s">
        <v>276</v>
      </c>
      <c r="D122" s="10">
        <v>3989200</v>
      </c>
      <c r="E122" s="10">
        <v>2186200</v>
      </c>
      <c r="F122" s="2">
        <f t="shared" si="4"/>
        <v>6175400</v>
      </c>
      <c r="G122" s="2">
        <f t="shared" si="5"/>
        <v>-1803000</v>
      </c>
      <c r="H122">
        <v>1344.3</v>
      </c>
      <c r="I122">
        <v>5522.1059999999998</v>
      </c>
      <c r="J122" s="31">
        <v>2.1428600000000002</v>
      </c>
      <c r="K122" s="31">
        <v>1.8620699999999999</v>
      </c>
      <c r="L122" s="31">
        <v>2.1785700000000001</v>
      </c>
      <c r="M122" s="31">
        <v>2.40741</v>
      </c>
      <c r="N122" s="31">
        <v>2.18519</v>
      </c>
      <c r="O122" s="31">
        <v>2.5</v>
      </c>
      <c r="R122" s="11" t="s">
        <v>341</v>
      </c>
      <c r="S122">
        <f>SUMIF(GDP!$A$2:$A$195,'World-LPIraw'!B122,GDP!$D$2:$D$195)</f>
        <v>1344.3</v>
      </c>
      <c r="T122">
        <f>SUMIF(POP!$A$3:$A$235,'World-LPIraw'!R122,POP!$B$3:$B$235)</f>
        <v>5522.1059999999998</v>
      </c>
    </row>
    <row r="123" spans="1:20" x14ac:dyDescent="0.3">
      <c r="A123">
        <v>2007</v>
      </c>
      <c r="B123" s="12" t="s">
        <v>260</v>
      </c>
      <c r="C123" s="12" t="s">
        <v>276</v>
      </c>
      <c r="D123" s="10">
        <v>1148715</v>
      </c>
      <c r="E123" s="10">
        <v>627074.82900000003</v>
      </c>
      <c r="F123" s="2">
        <f t="shared" si="4"/>
        <v>1775789.8289999999</v>
      </c>
      <c r="G123" s="2">
        <f t="shared" si="5"/>
        <v>-521640.17099999997</v>
      </c>
      <c r="H123">
        <v>312.75099999999998</v>
      </c>
      <c r="I123">
        <v>14668.338</v>
      </c>
      <c r="J123" s="21">
        <v>1.6666700000000001</v>
      </c>
      <c r="K123" s="21">
        <v>1.4</v>
      </c>
      <c r="L123" s="21">
        <v>1.8</v>
      </c>
      <c r="M123" s="21">
        <v>2</v>
      </c>
      <c r="N123" s="21">
        <v>2</v>
      </c>
      <c r="O123" s="21">
        <v>3</v>
      </c>
      <c r="R123" s="11" t="s">
        <v>207</v>
      </c>
      <c r="S123">
        <f>SUMIF(GDP!$A$2:$A$195,'World-LPIraw'!B123,GDP!$D$2:$D$195)</f>
        <v>312.75099999999998</v>
      </c>
      <c r="T123">
        <f>SUMIF(POP!$A$3:$A$235,'World-LPIraw'!R123,POP!$B$3:$B$235)</f>
        <v>14668.338</v>
      </c>
    </row>
    <row r="124" spans="1:20" x14ac:dyDescent="0.3">
      <c r="A124">
        <v>2007</v>
      </c>
      <c r="B124" s="12" t="s">
        <v>261</v>
      </c>
      <c r="C124" s="12" t="s">
        <v>276</v>
      </c>
      <c r="D124" s="10">
        <v>32357346.936000001</v>
      </c>
      <c r="E124" s="10">
        <v>66605950</v>
      </c>
      <c r="F124" s="2">
        <f t="shared" si="4"/>
        <v>98963296.936000004</v>
      </c>
      <c r="G124" s="2">
        <f t="shared" si="5"/>
        <v>34248603.063999996</v>
      </c>
      <c r="H124">
        <v>1822.79</v>
      </c>
      <c r="I124">
        <v>146417.024</v>
      </c>
      <c r="J124" s="21">
        <v>2.2272699999999999</v>
      </c>
      <c r="K124" s="21">
        <v>2.2340399999999998</v>
      </c>
      <c r="L124" s="21">
        <v>2.4883700000000002</v>
      </c>
      <c r="M124" s="21">
        <v>2.3809499999999999</v>
      </c>
      <c r="N124" s="21">
        <v>2.3555600000000001</v>
      </c>
      <c r="O124" s="21">
        <v>2.69048</v>
      </c>
      <c r="R124" s="11" t="s">
        <v>208</v>
      </c>
      <c r="S124">
        <f>SUMIF(GDP!$A$2:$A$195,'World-LPIraw'!B124,GDP!$D$2:$D$195)</f>
        <v>1822.79</v>
      </c>
      <c r="T124">
        <f>SUMIF(POP!$A$3:$A$235,'World-LPIraw'!R124,POP!$B$3:$B$235)</f>
        <v>146417.024</v>
      </c>
    </row>
    <row r="125" spans="1:20" x14ac:dyDescent="0.3">
      <c r="A125">
        <v>2007</v>
      </c>
      <c r="B125" s="12" t="s">
        <v>115</v>
      </c>
      <c r="C125" s="12" t="s">
        <v>488</v>
      </c>
      <c r="D125" s="10">
        <v>80297682.393999994</v>
      </c>
      <c r="E125" s="10">
        <v>136357020.662</v>
      </c>
      <c r="F125" s="2">
        <f t="shared" si="4"/>
        <v>216654703.05599999</v>
      </c>
      <c r="G125" s="2">
        <f t="shared" si="5"/>
        <v>56059338.268000007</v>
      </c>
      <c r="H125">
        <v>84946.46</v>
      </c>
      <c r="I125">
        <v>4719.6480000000001</v>
      </c>
      <c r="J125" s="31">
        <v>3.7575799999999999</v>
      </c>
      <c r="K125" s="31">
        <v>3.8214299999999999</v>
      </c>
      <c r="L125" s="31">
        <v>3.6206900000000002</v>
      </c>
      <c r="M125" s="31">
        <v>3.7777799999999999</v>
      </c>
      <c r="N125" s="31">
        <v>3.6666699999999999</v>
      </c>
      <c r="O125" s="31">
        <v>4.24</v>
      </c>
      <c r="R125" s="11" t="s">
        <v>83</v>
      </c>
      <c r="S125">
        <f>SUMIF(GDP!$A$2:$A$195,'World-LPIraw'!B125,GDP!$D$2:$D$195)</f>
        <v>84946.46</v>
      </c>
      <c r="T125">
        <f>SUMIF(POP!$A$3:$A$235,'World-LPIraw'!R125,POP!$B$3:$B$235)</f>
        <v>4719.6480000000001</v>
      </c>
    </row>
    <row r="126" spans="1:20" x14ac:dyDescent="0.3">
      <c r="A126">
        <v>2007</v>
      </c>
      <c r="B126" s="12" t="s">
        <v>164</v>
      </c>
      <c r="C126" s="12" t="s">
        <v>137</v>
      </c>
      <c r="D126" s="10">
        <v>16024705.822000001</v>
      </c>
      <c r="E126" s="10">
        <v>24691545.241999999</v>
      </c>
      <c r="F126" s="2">
        <f t="shared" si="4"/>
        <v>40716251.063999996</v>
      </c>
      <c r="G126" s="2">
        <f t="shared" si="5"/>
        <v>8666839.4199999981</v>
      </c>
      <c r="H126">
        <v>15436.81</v>
      </c>
      <c r="I126">
        <v>2662.7620000000002</v>
      </c>
      <c r="J126" s="21">
        <v>2.7142900000000001</v>
      </c>
      <c r="K126" s="21">
        <v>2.8571399999999998</v>
      </c>
      <c r="L126" s="21">
        <v>2.5714299999999999</v>
      </c>
      <c r="M126" s="21">
        <v>2.6666699999999999</v>
      </c>
      <c r="N126" s="21">
        <v>2.8</v>
      </c>
      <c r="O126" s="21">
        <v>4</v>
      </c>
      <c r="R126" s="11" t="s">
        <v>147</v>
      </c>
      <c r="S126">
        <f>SUMIF(GDP!$A$2:$A$195,'World-LPIraw'!B126,GDP!$D$2:$D$195)</f>
        <v>15436.81</v>
      </c>
      <c r="T126">
        <f>SUMIF(POP!$A$3:$A$235,'World-LPIraw'!R126,POP!$B$3:$B$235)</f>
        <v>2662.7620000000002</v>
      </c>
    </row>
    <row r="127" spans="1:20" x14ac:dyDescent="0.3">
      <c r="A127">
        <v>2007</v>
      </c>
      <c r="B127" s="12" t="s">
        <v>451</v>
      </c>
      <c r="C127" s="12" t="s">
        <v>487</v>
      </c>
      <c r="D127" s="10">
        <v>32593936.068999998</v>
      </c>
      <c r="E127" s="10">
        <v>17838406.583000001</v>
      </c>
      <c r="F127" s="2">
        <f t="shared" si="4"/>
        <v>50432342.651999995</v>
      </c>
      <c r="G127" s="2">
        <f t="shared" si="5"/>
        <v>-14755529.485999998</v>
      </c>
      <c r="H127">
        <v>963.279</v>
      </c>
      <c r="I127">
        <v>160332.97399999999</v>
      </c>
      <c r="J127" s="31">
        <v>2.40909</v>
      </c>
      <c r="K127" s="31">
        <v>2.36842</v>
      </c>
      <c r="L127" s="31">
        <v>2.7222200000000001</v>
      </c>
      <c r="M127" s="31">
        <v>2.7058800000000001</v>
      </c>
      <c r="N127" s="31">
        <v>2.5714299999999999</v>
      </c>
      <c r="O127" s="31">
        <v>2.9285700000000001</v>
      </c>
      <c r="R127" s="11" t="s">
        <v>344</v>
      </c>
      <c r="S127">
        <f>SUMIF(GDP!$A$2:$A$195,'World-LPIraw'!B127,GDP!$D$2:$D$195)</f>
        <v>963.279</v>
      </c>
      <c r="T127">
        <f>SUMIF(POP!$A$3:$A$235,'World-LPIraw'!R127,POP!$B$3:$B$235)</f>
        <v>160332.97399999999</v>
      </c>
    </row>
    <row r="128" spans="1:20" x14ac:dyDescent="0.3">
      <c r="A128">
        <v>2007</v>
      </c>
      <c r="B128" s="28" t="s">
        <v>452</v>
      </c>
      <c r="C128" s="12" t="s">
        <v>497</v>
      </c>
      <c r="D128" s="10">
        <v>116018.876</v>
      </c>
      <c r="E128" s="10">
        <v>11000</v>
      </c>
      <c r="F128" s="2">
        <f t="shared" si="4"/>
        <v>127018.876</v>
      </c>
      <c r="G128" s="2">
        <f t="shared" si="5"/>
        <v>-105018.876</v>
      </c>
      <c r="H128">
        <v>9978.7000000000007</v>
      </c>
      <c r="I128">
        <v>20.116</v>
      </c>
      <c r="J128" s="21">
        <v>0</v>
      </c>
      <c r="K128" s="21">
        <v>0</v>
      </c>
      <c r="L128" s="21">
        <v>0</v>
      </c>
      <c r="M128" s="21">
        <v>0</v>
      </c>
      <c r="N128" s="21">
        <v>0</v>
      </c>
      <c r="O128" s="21">
        <v>0</v>
      </c>
      <c r="R128" s="11" t="s">
        <v>345</v>
      </c>
      <c r="S128">
        <f>SUMIF(GDP!$A$2:$A$195,'World-LPIraw'!B128,GDP!$D$2:$D$195)</f>
        <v>9978.7000000000007</v>
      </c>
      <c r="T128">
        <f>SUMIF(POP!$A$3:$A$235,'World-LPIraw'!R128,POP!$B$3:$B$235)</f>
        <v>20.116</v>
      </c>
    </row>
    <row r="129" spans="1:20" x14ac:dyDescent="0.3">
      <c r="A129">
        <v>2007</v>
      </c>
      <c r="B129" s="12" t="s">
        <v>453</v>
      </c>
      <c r="C129" s="12" t="s">
        <v>498</v>
      </c>
      <c r="D129" s="10">
        <v>13268934.578</v>
      </c>
      <c r="E129" s="10">
        <v>8820595.0189999994</v>
      </c>
      <c r="F129" s="2">
        <f t="shared" si="4"/>
        <v>22089529.596999999</v>
      </c>
      <c r="G129" s="2">
        <f t="shared" si="5"/>
        <v>-4448339.5590000004</v>
      </c>
      <c r="H129">
        <v>6127.03</v>
      </c>
      <c r="I129">
        <v>3453.8069999999998</v>
      </c>
      <c r="J129" s="31">
        <v>2.6842100000000002</v>
      </c>
      <c r="K129" s="31">
        <v>2.7894700000000001</v>
      </c>
      <c r="L129" s="31">
        <v>2.8</v>
      </c>
      <c r="M129" s="31">
        <v>2.73333</v>
      </c>
      <c r="N129" s="31">
        <v>2.9333300000000002</v>
      </c>
      <c r="O129" s="31">
        <v>3.4285700000000001</v>
      </c>
      <c r="R129" s="11" t="s">
        <v>346</v>
      </c>
      <c r="S129">
        <f>SUMIF(GDP!$A$2:$A$195,'World-LPIraw'!B129,GDP!$D$2:$D$195)</f>
        <v>6127.03</v>
      </c>
      <c r="T129">
        <f>SUMIF(POP!$A$3:$A$235,'World-LPIraw'!R129,POP!$B$3:$B$235)</f>
        <v>3453.8069999999998</v>
      </c>
    </row>
    <row r="130" spans="1:20" x14ac:dyDescent="0.3">
      <c r="A130">
        <v>2007</v>
      </c>
      <c r="B130" s="12" t="s">
        <v>454</v>
      </c>
      <c r="C130" s="12" t="s">
        <v>497</v>
      </c>
      <c r="D130" s="10">
        <v>2920471.15</v>
      </c>
      <c r="E130" s="10">
        <v>4720220.6940000001</v>
      </c>
      <c r="F130" s="2">
        <f t="shared" si="4"/>
        <v>7640691.8440000005</v>
      </c>
      <c r="G130" s="2">
        <f t="shared" si="5"/>
        <v>1799749.5440000002</v>
      </c>
      <c r="H130">
        <v>1576.14</v>
      </c>
      <c r="I130">
        <v>6627.9219999999996</v>
      </c>
      <c r="J130" s="31">
        <v>2</v>
      </c>
      <c r="K130" s="31">
        <v>2</v>
      </c>
      <c r="L130" s="31">
        <v>2.5714299999999999</v>
      </c>
      <c r="M130" s="31">
        <v>2.2857099999999999</v>
      </c>
      <c r="N130" s="31">
        <v>2.2857099999999999</v>
      </c>
      <c r="O130" s="31">
        <v>3.1428600000000002</v>
      </c>
      <c r="R130" s="11" t="s">
        <v>347</v>
      </c>
      <c r="S130">
        <f>SUMIF(GDP!$A$2:$A$195,'World-LPIraw'!B130,GDP!$D$2:$D$195)</f>
        <v>1576.14</v>
      </c>
      <c r="T130">
        <f>SUMIF(POP!$A$3:$A$235,'World-LPIraw'!R130,POP!$B$3:$B$235)</f>
        <v>6627.9219999999996</v>
      </c>
    </row>
    <row r="131" spans="1:20" x14ac:dyDescent="0.3">
      <c r="A131">
        <v>2007</v>
      </c>
      <c r="B131" s="12" t="s">
        <v>455</v>
      </c>
      <c r="C131" s="12" t="s">
        <v>498</v>
      </c>
      <c r="D131" s="10">
        <v>5859421.1969999997</v>
      </c>
      <c r="E131" s="10">
        <v>4723581.2429999998</v>
      </c>
      <c r="F131" s="2">
        <f t="shared" si="4"/>
        <v>10583002.439999999</v>
      </c>
      <c r="G131" s="2">
        <f t="shared" si="5"/>
        <v>-1135839.9539999999</v>
      </c>
      <c r="H131">
        <v>2988.68</v>
      </c>
      <c r="I131">
        <v>5966.1589999999997</v>
      </c>
      <c r="J131" s="31">
        <v>2.2000000000000002</v>
      </c>
      <c r="K131" s="31">
        <v>2.4705900000000001</v>
      </c>
      <c r="L131" s="31">
        <v>2.2941199999999999</v>
      </c>
      <c r="M131" s="31">
        <v>2.625</v>
      </c>
      <c r="N131" s="31">
        <v>2.6666699999999999</v>
      </c>
      <c r="O131" s="31">
        <v>3.2307700000000001</v>
      </c>
      <c r="R131" s="11" t="s">
        <v>348</v>
      </c>
      <c r="S131">
        <f>SUMIF(GDP!$A$2:$A$195,'World-LPIraw'!B131,GDP!$D$2:$D$195)</f>
        <v>2988.68</v>
      </c>
      <c r="T131">
        <f>SUMIF(POP!$A$3:$A$235,'World-LPIraw'!R131,POP!$B$3:$B$235)</f>
        <v>5966.1589999999997</v>
      </c>
    </row>
    <row r="132" spans="1:20" x14ac:dyDescent="0.3">
      <c r="A132">
        <v>2007</v>
      </c>
      <c r="B132" s="12" t="s">
        <v>456</v>
      </c>
      <c r="C132" s="12" t="s">
        <v>498</v>
      </c>
      <c r="D132" s="10">
        <v>20368278.18</v>
      </c>
      <c r="E132" s="10">
        <v>28084585.254999999</v>
      </c>
      <c r="F132" s="2">
        <f t="shared" si="4"/>
        <v>48452863.435000002</v>
      </c>
      <c r="G132" s="2">
        <f t="shared" si="5"/>
        <v>7716307.0749999993</v>
      </c>
      <c r="H132">
        <v>3587.8</v>
      </c>
      <c r="I132">
        <v>28292.723999999998</v>
      </c>
      <c r="J132" s="31">
        <v>2.6818200000000001</v>
      </c>
      <c r="K132" s="31">
        <v>2.5714299999999999</v>
      </c>
      <c r="L132" s="31">
        <v>2.9130400000000001</v>
      </c>
      <c r="M132" s="31">
        <v>2.7272699999999999</v>
      </c>
      <c r="N132" s="31">
        <v>2.7</v>
      </c>
      <c r="O132" s="31">
        <v>3</v>
      </c>
      <c r="R132" s="11" t="s">
        <v>349</v>
      </c>
      <c r="S132">
        <f>SUMIF(GDP!$A$2:$A$195,'World-LPIraw'!B132,GDP!$D$2:$D$195)</f>
        <v>3587.8</v>
      </c>
      <c r="T132">
        <f>SUMIF(POP!$A$3:$A$235,'World-LPIraw'!R132,POP!$B$3:$B$235)</f>
        <v>28292.723999999998</v>
      </c>
    </row>
    <row r="133" spans="1:20" x14ac:dyDescent="0.3">
      <c r="A133">
        <v>2007</v>
      </c>
      <c r="B133" s="12" t="s">
        <v>12</v>
      </c>
      <c r="C133" s="12" t="s">
        <v>17</v>
      </c>
      <c r="D133" s="10">
        <v>57995660.905000001</v>
      </c>
      <c r="E133" s="10">
        <v>50465711.125</v>
      </c>
      <c r="F133" s="2">
        <f t="shared" si="4"/>
        <v>108461372.03</v>
      </c>
      <c r="G133" s="2">
        <f t="shared" si="5"/>
        <v>-7529949.7800000012</v>
      </c>
      <c r="H133">
        <v>1683.69</v>
      </c>
      <c r="I133">
        <v>89293.49</v>
      </c>
      <c r="J133" s="21">
        <v>2.6363599999999998</v>
      </c>
      <c r="K133" s="21">
        <v>2.2608700000000002</v>
      </c>
      <c r="L133" s="21">
        <v>2.7727300000000001</v>
      </c>
      <c r="M133" s="21">
        <v>2.6521699999999999</v>
      </c>
      <c r="N133" s="21">
        <v>2.6521699999999999</v>
      </c>
      <c r="O133" s="21">
        <v>3.1428600000000002</v>
      </c>
      <c r="R133" s="11" t="s">
        <v>350</v>
      </c>
      <c r="S133">
        <f>SUMIF(GDP!$A$2:$A$195,'World-LPIraw'!B133,GDP!$D$2:$D$195)</f>
        <v>1683.69</v>
      </c>
      <c r="T133">
        <f>SUMIF(POP!$A$3:$A$235,'World-LPIraw'!R133,POP!$B$3:$B$235)</f>
        <v>89293.49</v>
      </c>
    </row>
    <row r="134" spans="1:20" x14ac:dyDescent="0.3">
      <c r="A134">
        <v>2007</v>
      </c>
      <c r="B134" s="12" t="s">
        <v>114</v>
      </c>
      <c r="C134" s="12" t="s">
        <v>488</v>
      </c>
      <c r="D134" s="10">
        <v>164172482.403</v>
      </c>
      <c r="E134" s="10">
        <v>138784983.21599999</v>
      </c>
      <c r="F134" s="2">
        <f t="shared" si="4"/>
        <v>302957465.61899996</v>
      </c>
      <c r="G134" s="2">
        <f t="shared" si="5"/>
        <v>-25387499.187000006</v>
      </c>
      <c r="H134">
        <v>11264.72</v>
      </c>
      <c r="I134">
        <v>38329.584999999999</v>
      </c>
      <c r="J134" s="21">
        <v>2.88462</v>
      </c>
      <c r="K134" s="21">
        <v>2.69231</v>
      </c>
      <c r="L134" s="21">
        <v>2.9230800000000001</v>
      </c>
      <c r="M134" s="21">
        <v>3.04</v>
      </c>
      <c r="N134" s="21">
        <v>3.12</v>
      </c>
      <c r="O134" s="21">
        <v>3.59091</v>
      </c>
      <c r="R134" s="11" t="s">
        <v>84</v>
      </c>
      <c r="S134">
        <f>SUMIF(GDP!$A$2:$A$195,'World-LPIraw'!B134,GDP!$D$2:$D$195)</f>
        <v>11264.72</v>
      </c>
      <c r="T134">
        <f>SUMIF(POP!$A$3:$A$235,'World-LPIraw'!R134,POP!$B$3:$B$235)</f>
        <v>38329.584999999999</v>
      </c>
    </row>
    <row r="135" spans="1:20" x14ac:dyDescent="0.3">
      <c r="A135">
        <v>2007</v>
      </c>
      <c r="B135" s="12" t="s">
        <v>113</v>
      </c>
      <c r="C135" s="12" t="s">
        <v>488</v>
      </c>
      <c r="D135" s="10">
        <v>82267209.952000007</v>
      </c>
      <c r="E135" s="10">
        <v>52483606.244000003</v>
      </c>
      <c r="F135" s="2">
        <f t="shared" si="4"/>
        <v>134750816.19600001</v>
      </c>
      <c r="G135" s="2">
        <f t="shared" si="5"/>
        <v>-29783603.708000004</v>
      </c>
      <c r="H135">
        <v>22811.57</v>
      </c>
      <c r="I135">
        <v>10630.12</v>
      </c>
      <c r="J135" s="21">
        <v>3.24</v>
      </c>
      <c r="K135" s="21">
        <v>3.16</v>
      </c>
      <c r="L135" s="21">
        <v>3.2272699999999999</v>
      </c>
      <c r="M135" s="21">
        <v>3.19048</v>
      </c>
      <c r="N135" s="21">
        <v>3.4444400000000002</v>
      </c>
      <c r="O135" s="21">
        <v>4.0588199999999999</v>
      </c>
      <c r="R135" s="11" t="s">
        <v>85</v>
      </c>
      <c r="S135">
        <f>SUMIF(GDP!$A$2:$A$195,'World-LPIraw'!B135,GDP!$D$2:$D$195)</f>
        <v>22811.57</v>
      </c>
      <c r="T135">
        <f>SUMIF(POP!$A$3:$A$235,'World-LPIraw'!R135,POP!$B$3:$B$235)</f>
        <v>10630.12</v>
      </c>
    </row>
    <row r="136" spans="1:20" x14ac:dyDescent="0.3">
      <c r="A136">
        <v>2007</v>
      </c>
      <c r="B136" s="12" t="s">
        <v>165</v>
      </c>
      <c r="C136" s="12" t="s">
        <v>137</v>
      </c>
      <c r="D136" s="10">
        <v>23429162.835999999</v>
      </c>
      <c r="E136" s="10">
        <v>42019942.579999998</v>
      </c>
      <c r="F136" s="2">
        <f t="shared" si="4"/>
        <v>65449105.415999994</v>
      </c>
      <c r="G136" s="2">
        <f t="shared" si="5"/>
        <v>18590779.743999999</v>
      </c>
      <c r="H136">
        <v>69166.960000000006</v>
      </c>
      <c r="I136">
        <v>1189.633</v>
      </c>
      <c r="J136" s="21">
        <v>2.4444400000000002</v>
      </c>
      <c r="K136" s="21">
        <v>2.625</v>
      </c>
      <c r="L136" s="21">
        <v>3</v>
      </c>
      <c r="M136" s="21">
        <v>3</v>
      </c>
      <c r="N136" s="21">
        <v>3.1666699999999999</v>
      </c>
      <c r="O136" s="21">
        <v>3.6666699999999999</v>
      </c>
      <c r="R136" s="11" t="s">
        <v>148</v>
      </c>
      <c r="S136">
        <f>SUMIF(GDP!$A$2:$A$195,'World-LPIraw'!B136,GDP!$D$2:$D$195)</f>
        <v>69166.960000000006</v>
      </c>
      <c r="T136">
        <f>SUMIF(POP!$A$3:$A$235,'World-LPIraw'!R136,POP!$B$3:$B$235)</f>
        <v>1189.633</v>
      </c>
    </row>
    <row r="137" spans="1:20" x14ac:dyDescent="0.3">
      <c r="A137">
        <v>2007</v>
      </c>
      <c r="B137" s="28" t="s">
        <v>112</v>
      </c>
      <c r="C137" s="12" t="s">
        <v>488</v>
      </c>
      <c r="D137" s="10">
        <v>3689868.3119999999</v>
      </c>
      <c r="E137" s="10">
        <v>1341797.7879999999</v>
      </c>
      <c r="F137" s="2">
        <f t="shared" si="4"/>
        <v>5031666.0999999996</v>
      </c>
      <c r="G137" s="2">
        <f t="shared" si="5"/>
        <v>-2348070.5240000002</v>
      </c>
      <c r="H137">
        <v>1478.48</v>
      </c>
      <c r="I137">
        <v>4128.6490000000003</v>
      </c>
      <c r="J137" s="21">
        <v>0</v>
      </c>
      <c r="K137" s="21">
        <v>0</v>
      </c>
      <c r="L137" s="21">
        <v>0</v>
      </c>
      <c r="M137" s="21">
        <v>0</v>
      </c>
      <c r="N137" s="21">
        <v>0</v>
      </c>
      <c r="O137" s="21">
        <v>0</v>
      </c>
      <c r="R137" s="11" t="s">
        <v>86</v>
      </c>
      <c r="S137">
        <f>SUMIF(GDP!$A$2:$A$195,'World-LPIraw'!B137,GDP!$D$2:$D$195)</f>
        <v>1478.48</v>
      </c>
      <c r="T137">
        <f>SUMIF(POP!$A$3:$A$235,'World-LPIraw'!R137,POP!$B$3:$B$235)</f>
        <v>4128.6490000000003</v>
      </c>
    </row>
    <row r="138" spans="1:20" x14ac:dyDescent="0.3">
      <c r="A138">
        <v>2007</v>
      </c>
      <c r="B138" s="28" t="s">
        <v>111</v>
      </c>
      <c r="C138" s="12" t="s">
        <v>488</v>
      </c>
      <c r="D138" s="10">
        <v>69946195.079999998</v>
      </c>
      <c r="E138" s="10">
        <v>40264716.419</v>
      </c>
      <c r="F138" s="2">
        <f t="shared" si="4"/>
        <v>110210911.499</v>
      </c>
      <c r="G138" s="2">
        <f t="shared" si="5"/>
        <v>-29681478.660999998</v>
      </c>
      <c r="H138">
        <v>8262.41</v>
      </c>
      <c r="I138">
        <v>21036.111000000001</v>
      </c>
      <c r="J138" s="21">
        <v>0</v>
      </c>
      <c r="K138" s="21">
        <v>0</v>
      </c>
      <c r="L138" s="21">
        <v>0</v>
      </c>
      <c r="M138" s="21">
        <v>0</v>
      </c>
      <c r="N138" s="21">
        <v>0</v>
      </c>
      <c r="O138" s="21">
        <v>0</v>
      </c>
      <c r="R138" s="11" t="s">
        <v>87</v>
      </c>
      <c r="S138">
        <f>SUMIF(GDP!$A$2:$A$195,'World-LPIraw'!B138,GDP!$D$2:$D$195)</f>
        <v>8262.41</v>
      </c>
      <c r="T138">
        <f>SUMIF(POP!$A$3:$A$235,'World-LPIraw'!R138,POP!$B$3:$B$235)</f>
        <v>21036.111000000001</v>
      </c>
    </row>
    <row r="139" spans="1:20" x14ac:dyDescent="0.3">
      <c r="A139">
        <v>2007</v>
      </c>
      <c r="B139" s="28" t="s">
        <v>110</v>
      </c>
      <c r="C139" s="12" t="s">
        <v>488</v>
      </c>
      <c r="D139" s="10">
        <v>199725954.50600001</v>
      </c>
      <c r="E139" s="10">
        <v>352266398.77100003</v>
      </c>
      <c r="F139" s="2">
        <f t="shared" si="4"/>
        <v>551992353.27700007</v>
      </c>
      <c r="G139" s="2">
        <f t="shared" si="5"/>
        <v>152540444.26500002</v>
      </c>
      <c r="H139">
        <v>9721.86</v>
      </c>
      <c r="I139">
        <v>143150.14199999999</v>
      </c>
      <c r="J139" s="21">
        <v>0</v>
      </c>
      <c r="K139" s="21">
        <v>0</v>
      </c>
      <c r="L139" s="21">
        <v>0</v>
      </c>
      <c r="M139" s="21">
        <v>0</v>
      </c>
      <c r="N139" s="21">
        <v>0</v>
      </c>
      <c r="O139" s="21">
        <v>0</v>
      </c>
      <c r="R139" s="11" t="s">
        <v>88</v>
      </c>
      <c r="S139">
        <f>SUMIF(GDP!$A$2:$A$195,'World-LPIraw'!B139,GDP!$D$2:$D$195)</f>
        <v>9721.86</v>
      </c>
      <c r="T139">
        <f>SUMIF(POP!$A$3:$A$235,'World-LPIraw'!R139,POP!$B$3:$B$235)</f>
        <v>143150.14199999999</v>
      </c>
    </row>
    <row r="140" spans="1:20" x14ac:dyDescent="0.3">
      <c r="A140">
        <v>2007</v>
      </c>
      <c r="B140" s="12" t="s">
        <v>262</v>
      </c>
      <c r="C140" s="12" t="s">
        <v>276</v>
      </c>
      <c r="D140" s="10">
        <v>770620</v>
      </c>
      <c r="E140" s="10">
        <v>183512.81200000001</v>
      </c>
      <c r="F140" s="2">
        <f t="shared" si="4"/>
        <v>954132.81200000003</v>
      </c>
      <c r="G140" s="2">
        <f t="shared" si="5"/>
        <v>-587107.18799999997</v>
      </c>
      <c r="H140">
        <v>415.70600000000002</v>
      </c>
      <c r="I140">
        <v>9447.402</v>
      </c>
      <c r="J140" s="21">
        <v>1.8</v>
      </c>
      <c r="K140" s="21">
        <v>1.5333300000000001</v>
      </c>
      <c r="L140" s="21">
        <v>1.6666700000000001</v>
      </c>
      <c r="M140" s="21">
        <v>1.6666700000000001</v>
      </c>
      <c r="N140" s="21">
        <v>1.6</v>
      </c>
      <c r="O140" s="21">
        <v>2.38462</v>
      </c>
      <c r="R140" s="11" t="s">
        <v>209</v>
      </c>
      <c r="S140">
        <f>SUMIF(GDP!$A$2:$A$195,'World-LPIraw'!B140,GDP!$D$2:$D$195)</f>
        <v>415.70600000000002</v>
      </c>
      <c r="T140">
        <f>SUMIF(POP!$A$3:$A$235,'World-LPIraw'!R140,POP!$B$3:$B$235)</f>
        <v>9447.402</v>
      </c>
    </row>
    <row r="141" spans="1:20" x14ac:dyDescent="0.3">
      <c r="A141">
        <v>2007</v>
      </c>
      <c r="B141" s="28" t="s">
        <v>482</v>
      </c>
      <c r="C141" s="12" t="s">
        <v>498</v>
      </c>
      <c r="D141" s="10">
        <v>271670.42099999997</v>
      </c>
      <c r="E141" s="10">
        <v>34088.991999999998</v>
      </c>
      <c r="F141" s="2">
        <f t="shared" si="4"/>
        <v>305759.41299999994</v>
      </c>
      <c r="G141" s="2">
        <f t="shared" si="5"/>
        <v>-237581.42899999997</v>
      </c>
      <c r="H141">
        <v>14541.89</v>
      </c>
      <c r="I141">
        <v>49.783000000000001</v>
      </c>
      <c r="J141" s="21">
        <v>0</v>
      </c>
      <c r="K141" s="21">
        <v>0</v>
      </c>
      <c r="L141" s="21">
        <v>0</v>
      </c>
      <c r="M141" s="21">
        <v>0</v>
      </c>
      <c r="N141" s="21">
        <v>0</v>
      </c>
      <c r="O141" s="21">
        <v>0</v>
      </c>
      <c r="R141" s="11" t="s">
        <v>351</v>
      </c>
      <c r="S141">
        <f>SUMIF(GDP!$A$2:$A$195,'World-LPIraw'!B141,GDP!$D$2:$D$195)</f>
        <v>14541.89</v>
      </c>
      <c r="T141">
        <f>SUMIF(POP!$A$3:$A$235,'World-LPIraw'!R141,POP!$B$3:$B$235)</f>
        <v>49.783000000000001</v>
      </c>
    </row>
    <row r="142" spans="1:20" x14ac:dyDescent="0.3">
      <c r="A142">
        <v>2007</v>
      </c>
      <c r="B142" s="28" t="s">
        <v>483</v>
      </c>
      <c r="C142" s="12" t="s">
        <v>498</v>
      </c>
      <c r="D142" s="10">
        <v>613907.53799999994</v>
      </c>
      <c r="E142" s="10">
        <v>98000</v>
      </c>
      <c r="F142" s="2">
        <f t="shared" si="4"/>
        <v>711907.53799999994</v>
      </c>
      <c r="G142" s="2">
        <f t="shared" si="5"/>
        <v>-515907.53799999994</v>
      </c>
      <c r="H142">
        <v>7600.34</v>
      </c>
      <c r="I142">
        <v>167.28800000000001</v>
      </c>
      <c r="J142" s="21">
        <v>0</v>
      </c>
      <c r="K142" s="21">
        <v>0</v>
      </c>
      <c r="L142" s="21">
        <v>0</v>
      </c>
      <c r="M142" s="21">
        <v>0</v>
      </c>
      <c r="N142" s="21">
        <v>0</v>
      </c>
      <c r="O142" s="21">
        <v>0</v>
      </c>
      <c r="R142" s="11" t="s">
        <v>352</v>
      </c>
      <c r="S142">
        <f>SUMIF(GDP!$A$2:$A$195,'World-LPIraw'!B142,GDP!$D$2:$D$195)</f>
        <v>7600.34</v>
      </c>
      <c r="T142">
        <f>SUMIF(POP!$A$3:$A$235,'World-LPIraw'!R142,POP!$B$3:$B$235)</f>
        <v>167.28800000000001</v>
      </c>
    </row>
    <row r="143" spans="1:20" x14ac:dyDescent="0.3">
      <c r="A143">
        <v>2007</v>
      </c>
      <c r="B143" s="28" t="s">
        <v>484</v>
      </c>
      <c r="C143" s="12" t="s">
        <v>498</v>
      </c>
      <c r="D143" s="10">
        <v>326687.511</v>
      </c>
      <c r="E143" s="10">
        <v>47713.695</v>
      </c>
      <c r="F143" s="2">
        <f t="shared" si="4"/>
        <v>374401.20600000001</v>
      </c>
      <c r="G143" s="2">
        <f t="shared" si="5"/>
        <v>-278973.81599999999</v>
      </c>
      <c r="H143">
        <v>5973.55</v>
      </c>
      <c r="I143">
        <v>109.047</v>
      </c>
      <c r="J143" s="21">
        <v>0</v>
      </c>
      <c r="K143" s="21">
        <v>0</v>
      </c>
      <c r="L143" s="21">
        <v>0</v>
      </c>
      <c r="M143" s="21">
        <v>0</v>
      </c>
      <c r="N143" s="21">
        <v>0</v>
      </c>
      <c r="O143" s="21">
        <v>0</v>
      </c>
      <c r="R143" s="11" t="s">
        <v>354</v>
      </c>
      <c r="S143">
        <f>SUMIF(GDP!$A$2:$A$195,'World-LPIraw'!B143,GDP!$D$2:$D$195)</f>
        <v>5973.55</v>
      </c>
      <c r="T143">
        <f>SUMIF(POP!$A$3:$A$235,'World-LPIraw'!R143,POP!$B$3:$B$235)</f>
        <v>109.047</v>
      </c>
    </row>
    <row r="144" spans="1:20" x14ac:dyDescent="0.3">
      <c r="A144">
        <v>2007</v>
      </c>
      <c r="B144" s="28" t="s">
        <v>458</v>
      </c>
      <c r="C144" s="12" t="s">
        <v>497</v>
      </c>
      <c r="D144" s="10">
        <v>265606.78600000002</v>
      </c>
      <c r="E144" s="10">
        <v>97466.745999999999</v>
      </c>
      <c r="F144" s="2">
        <f t="shared" si="4"/>
        <v>363073.53200000001</v>
      </c>
      <c r="G144" s="2">
        <f t="shared" si="5"/>
        <v>-168140.04000000004</v>
      </c>
      <c r="H144">
        <v>3038.86</v>
      </c>
      <c r="I144">
        <v>182.286</v>
      </c>
      <c r="J144" s="21">
        <v>0</v>
      </c>
      <c r="K144" s="21">
        <v>0</v>
      </c>
      <c r="L144" s="21">
        <v>0</v>
      </c>
      <c r="M144" s="21">
        <v>0</v>
      </c>
      <c r="N144" s="21">
        <v>0</v>
      </c>
      <c r="O144" s="21">
        <v>0</v>
      </c>
      <c r="R144" s="11" t="s">
        <v>355</v>
      </c>
      <c r="S144">
        <f>SUMIF(GDP!$A$2:$A$195,'World-LPIraw'!B144,GDP!$D$2:$D$195)</f>
        <v>3038.86</v>
      </c>
      <c r="T144">
        <f>SUMIF(POP!$A$3:$A$235,'World-LPIraw'!R144,POP!$B$3:$B$235)</f>
        <v>182.286</v>
      </c>
    </row>
    <row r="145" spans="1:20" x14ac:dyDescent="0.3">
      <c r="A145">
        <v>2007</v>
      </c>
      <c r="B145" s="28" t="s">
        <v>263</v>
      </c>
      <c r="C145" s="12" t="s">
        <v>276</v>
      </c>
      <c r="D145" s="10">
        <v>79418.25</v>
      </c>
      <c r="E145" s="10">
        <v>6729.0060000000003</v>
      </c>
      <c r="F145" s="2">
        <f t="shared" si="4"/>
        <v>86147.255999999994</v>
      </c>
      <c r="G145" s="2">
        <f t="shared" si="5"/>
        <v>-72689.244000000006</v>
      </c>
      <c r="H145">
        <v>885.101</v>
      </c>
      <c r="I145">
        <v>163.101</v>
      </c>
      <c r="J145" s="21">
        <v>0</v>
      </c>
      <c r="K145" s="21">
        <v>0</v>
      </c>
      <c r="L145" s="21">
        <v>0</v>
      </c>
      <c r="M145" s="21">
        <v>0</v>
      </c>
      <c r="N145" s="21">
        <v>0</v>
      </c>
      <c r="O145" s="21">
        <v>0</v>
      </c>
      <c r="R145" s="11" t="s">
        <v>211</v>
      </c>
      <c r="S145">
        <f>SUMIF(GDP!$A$2:$A$195,'World-LPIraw'!B145,GDP!$D$2:$D$195)</f>
        <v>885.101</v>
      </c>
      <c r="T145">
        <f>SUMIF(POP!$A$3:$A$235,'World-LPIraw'!R145,POP!$B$3:$B$235)</f>
        <v>163.101</v>
      </c>
    </row>
    <row r="146" spans="1:20" x14ac:dyDescent="0.3">
      <c r="A146">
        <v>2007</v>
      </c>
      <c r="B146" s="12" t="s">
        <v>166</v>
      </c>
      <c r="C146" s="12" t="s">
        <v>137</v>
      </c>
      <c r="D146" s="10">
        <v>87816600.598000005</v>
      </c>
      <c r="E146" s="10">
        <v>232855982.63999999</v>
      </c>
      <c r="F146" s="2">
        <f t="shared" si="4"/>
        <v>320672583.23799998</v>
      </c>
      <c r="G146" s="2">
        <f t="shared" si="5"/>
        <v>145039382.042</v>
      </c>
      <c r="H146">
        <v>16666.63</v>
      </c>
      <c r="I146">
        <v>25252.569</v>
      </c>
      <c r="J146" s="21">
        <v>2.7205900000000001</v>
      </c>
      <c r="K146" s="21">
        <v>2.9538500000000001</v>
      </c>
      <c r="L146" s="21">
        <v>2.9321999999999999</v>
      </c>
      <c r="M146" s="21">
        <v>2.8793099999999998</v>
      </c>
      <c r="N146" s="21">
        <v>3.0178600000000002</v>
      </c>
      <c r="O146" s="21">
        <v>3.65455</v>
      </c>
      <c r="R146" s="11" t="s">
        <v>149</v>
      </c>
      <c r="S146">
        <f>SUMIF(GDP!$A$2:$A$195,'World-LPIraw'!B146,GDP!$D$2:$D$195)</f>
        <v>16666.63</v>
      </c>
      <c r="T146">
        <f>SUMIF(POP!$A$3:$A$235,'World-LPIraw'!R146,POP!$B$3:$B$235)</f>
        <v>25252.569</v>
      </c>
    </row>
    <row r="147" spans="1:20" x14ac:dyDescent="0.3">
      <c r="A147">
        <v>2007</v>
      </c>
      <c r="B147" s="12" t="s">
        <v>264</v>
      </c>
      <c r="C147" s="12" t="s">
        <v>276</v>
      </c>
      <c r="D147" s="10">
        <v>4871391.682</v>
      </c>
      <c r="E147" s="10">
        <v>1546256.0220000001</v>
      </c>
      <c r="F147" s="2">
        <f t="shared" si="4"/>
        <v>6417647.7039999999</v>
      </c>
      <c r="G147" s="2">
        <f t="shared" si="5"/>
        <v>-3325135.66</v>
      </c>
      <c r="H147">
        <v>1204.9100000000001</v>
      </c>
      <c r="I147">
        <v>11873.557000000001</v>
      </c>
      <c r="J147" s="21">
        <v>2.375</v>
      </c>
      <c r="K147" s="21">
        <v>2.09091</v>
      </c>
      <c r="L147" s="21">
        <v>2.09091</v>
      </c>
      <c r="M147" s="21">
        <v>2.7272699999999999</v>
      </c>
      <c r="N147" s="21">
        <v>2.2999999999999998</v>
      </c>
      <c r="O147" s="21">
        <v>2.625</v>
      </c>
      <c r="R147" s="11" t="s">
        <v>212</v>
      </c>
      <c r="S147">
        <f>SUMIF(GDP!$A$2:$A$195,'World-LPIraw'!B147,GDP!$D$2:$D$195)</f>
        <v>1204.9100000000001</v>
      </c>
      <c r="T147">
        <f>SUMIF(POP!$A$3:$A$235,'World-LPIraw'!R147,POP!$B$3:$B$235)</f>
        <v>11873.557000000001</v>
      </c>
    </row>
    <row r="148" spans="1:20" x14ac:dyDescent="0.3">
      <c r="A148">
        <v>2007</v>
      </c>
      <c r="B148" s="28" t="s">
        <v>265</v>
      </c>
      <c r="C148" s="12" t="s">
        <v>276</v>
      </c>
      <c r="D148" s="10">
        <v>859172.43</v>
      </c>
      <c r="E148" s="10">
        <v>360146.56400000001</v>
      </c>
      <c r="F148" s="2">
        <f t="shared" si="4"/>
        <v>1219318.9939999999</v>
      </c>
      <c r="G148" s="2">
        <f t="shared" si="5"/>
        <v>-499025.86600000004</v>
      </c>
      <c r="H148">
        <v>12155.7</v>
      </c>
      <c r="I148">
        <v>90.281000000000006</v>
      </c>
      <c r="J148" s="21">
        <v>0</v>
      </c>
      <c r="K148" s="21">
        <v>0</v>
      </c>
      <c r="L148" s="21">
        <v>0</v>
      </c>
      <c r="M148" s="21">
        <v>0</v>
      </c>
      <c r="N148" s="21">
        <v>0</v>
      </c>
      <c r="O148" s="21">
        <v>0</v>
      </c>
      <c r="R148" s="11" t="s">
        <v>213</v>
      </c>
      <c r="S148">
        <f>SUMIF(GDP!$A$2:$A$195,'World-LPIraw'!B148,GDP!$D$2:$D$195)</f>
        <v>12155.7</v>
      </c>
      <c r="T148">
        <f>SUMIF(POP!$A$3:$A$235,'World-LPIraw'!R148,POP!$B$3:$B$235)</f>
        <v>90.281000000000006</v>
      </c>
    </row>
    <row r="149" spans="1:20" x14ac:dyDescent="0.3">
      <c r="A149">
        <v>2007</v>
      </c>
      <c r="B149" s="12" t="s">
        <v>266</v>
      </c>
      <c r="C149" s="12" t="s">
        <v>276</v>
      </c>
      <c r="D149" s="10">
        <v>444579.32699999999</v>
      </c>
      <c r="E149" s="10">
        <v>245325.59099999999</v>
      </c>
      <c r="F149" s="2">
        <f t="shared" si="4"/>
        <v>689904.91799999995</v>
      </c>
      <c r="G149" s="2">
        <f t="shared" si="5"/>
        <v>-199253.736</v>
      </c>
      <c r="H149">
        <v>368.86</v>
      </c>
      <c r="I149">
        <v>6015.4170000000004</v>
      </c>
      <c r="J149" s="21">
        <v>1.5833299999999999</v>
      </c>
      <c r="K149" s="21">
        <v>1.8333299999999999</v>
      </c>
      <c r="L149" s="21">
        <v>1.8181799999999999</v>
      </c>
      <c r="M149" s="21">
        <v>1.90909</v>
      </c>
      <c r="N149" s="21">
        <v>2</v>
      </c>
      <c r="O149" s="21">
        <v>2.6363599999999998</v>
      </c>
      <c r="R149" s="11" t="s">
        <v>214</v>
      </c>
      <c r="S149">
        <f>SUMIF(GDP!$A$2:$A$195,'World-LPIraw'!B149,GDP!$D$2:$D$195)</f>
        <v>368.86</v>
      </c>
      <c r="T149">
        <f>SUMIF(POP!$A$3:$A$235,'World-LPIraw'!R149,POP!$B$3:$B$235)</f>
        <v>6015.4170000000004</v>
      </c>
    </row>
    <row r="150" spans="1:20" x14ac:dyDescent="0.3">
      <c r="A150">
        <v>2007</v>
      </c>
      <c r="B150" s="12" t="s">
        <v>13</v>
      </c>
      <c r="C150" s="12" t="s">
        <v>17</v>
      </c>
      <c r="D150" s="10">
        <v>264766012.197</v>
      </c>
      <c r="E150" s="10">
        <v>301594913.31099999</v>
      </c>
      <c r="F150" s="2">
        <f t="shared" si="4"/>
        <v>566360925.50800002</v>
      </c>
      <c r="G150" s="2">
        <f t="shared" si="5"/>
        <v>36828901.113999993</v>
      </c>
      <c r="H150">
        <v>39223.54</v>
      </c>
      <c r="I150">
        <v>4732.5280000000002</v>
      </c>
      <c r="J150" s="21">
        <v>3.89744</v>
      </c>
      <c r="K150" s="21">
        <v>4.2695699999999999</v>
      </c>
      <c r="L150" s="21">
        <v>4.0354000000000001</v>
      </c>
      <c r="M150" s="21">
        <v>4.21495</v>
      </c>
      <c r="N150" s="21">
        <v>4.2477099999999997</v>
      </c>
      <c r="O150" s="21">
        <v>4.5294100000000004</v>
      </c>
      <c r="R150" s="11" t="s">
        <v>356</v>
      </c>
      <c r="S150">
        <f>SUMIF(GDP!$A$2:$A$195,'World-LPIraw'!B150,GDP!$D$2:$D$195)</f>
        <v>39223.54</v>
      </c>
      <c r="T150">
        <f>SUMIF(POP!$A$3:$A$235,'World-LPIraw'!R150,POP!$B$3:$B$235)</f>
        <v>4732.5280000000002</v>
      </c>
    </row>
    <row r="151" spans="1:20" x14ac:dyDescent="0.3">
      <c r="A151">
        <v>2007</v>
      </c>
      <c r="B151" s="12" t="s">
        <v>107</v>
      </c>
      <c r="C151" s="12" t="s">
        <v>488</v>
      </c>
      <c r="D151" s="10">
        <v>29476189.618999999</v>
      </c>
      <c r="E151" s="10">
        <v>30101742</v>
      </c>
      <c r="F151" s="2">
        <f t="shared" si="4"/>
        <v>59577931.619000003</v>
      </c>
      <c r="G151" s="2">
        <f t="shared" si="5"/>
        <v>625552.38100000098</v>
      </c>
      <c r="H151">
        <v>23959.17</v>
      </c>
      <c r="I151">
        <v>2013.539</v>
      </c>
      <c r="J151" s="21">
        <v>2.7857099999999999</v>
      </c>
      <c r="K151" s="21">
        <v>3.2222200000000001</v>
      </c>
      <c r="L151" s="21">
        <v>3.1428600000000002</v>
      </c>
      <c r="M151" s="21">
        <v>3.09091</v>
      </c>
      <c r="N151" s="21">
        <v>2.90909</v>
      </c>
      <c r="O151" s="21">
        <v>3.7272699999999999</v>
      </c>
      <c r="R151" s="11" t="s">
        <v>92</v>
      </c>
      <c r="S151">
        <f>SUMIF(GDP!$A$2:$A$195,'World-LPIraw'!B151,GDP!$D$2:$D$195)</f>
        <v>23959.17</v>
      </c>
      <c r="T151">
        <f>SUMIF(POP!$A$3:$A$235,'World-LPIraw'!R151,POP!$B$3:$B$235)</f>
        <v>2013.539</v>
      </c>
    </row>
    <row r="152" spans="1:20" x14ac:dyDescent="0.3">
      <c r="A152">
        <v>2007</v>
      </c>
      <c r="B152" s="28" t="s">
        <v>461</v>
      </c>
      <c r="C152" s="12" t="s">
        <v>497</v>
      </c>
      <c r="D152" s="10">
        <v>284992.58500000002</v>
      </c>
      <c r="E152" s="10">
        <v>158469.36199999999</v>
      </c>
      <c r="F152" s="2">
        <f t="shared" si="4"/>
        <v>443461.94700000004</v>
      </c>
      <c r="G152" s="2">
        <f t="shared" si="5"/>
        <v>-126523.22300000003</v>
      </c>
      <c r="H152">
        <v>1048.6400000000001</v>
      </c>
      <c r="I152">
        <v>492.94</v>
      </c>
      <c r="J152" s="21">
        <v>0</v>
      </c>
      <c r="K152" s="21">
        <v>0</v>
      </c>
      <c r="L152" s="21">
        <v>0</v>
      </c>
      <c r="M152" s="21">
        <v>0</v>
      </c>
      <c r="N152" s="21">
        <v>0</v>
      </c>
      <c r="O152" s="21">
        <v>0</v>
      </c>
      <c r="R152" s="11" t="s">
        <v>358</v>
      </c>
      <c r="S152">
        <f>SUMIF(GDP!$A$2:$A$195,'World-LPIraw'!B152,GDP!$D$2:$D$195)</f>
        <v>1048.6400000000001</v>
      </c>
      <c r="T152">
        <f>SUMIF(POP!$A$3:$A$235,'World-LPIraw'!R152,POP!$B$3:$B$235)</f>
        <v>492.94</v>
      </c>
    </row>
    <row r="153" spans="1:20" x14ac:dyDescent="0.3">
      <c r="A153">
        <v>2007</v>
      </c>
      <c r="B153" s="12" t="s">
        <v>268</v>
      </c>
      <c r="C153" s="12" t="s">
        <v>276</v>
      </c>
      <c r="D153" s="10">
        <v>79872587.203999996</v>
      </c>
      <c r="E153" s="10">
        <v>64026608.364</v>
      </c>
      <c r="F153" s="2">
        <f t="shared" si="4"/>
        <v>143899195.56799999</v>
      </c>
      <c r="G153" s="2">
        <f t="shared" si="5"/>
        <v>-15845978.839999996</v>
      </c>
      <c r="H153">
        <v>6123.96</v>
      </c>
      <c r="I153">
        <v>49887.180999999997</v>
      </c>
      <c r="J153" s="21">
        <v>3.2222200000000001</v>
      </c>
      <c r="K153" s="21">
        <v>3.4242400000000002</v>
      </c>
      <c r="L153" s="21">
        <v>3.5555599999999998</v>
      </c>
      <c r="M153" s="21">
        <v>3.5428600000000001</v>
      </c>
      <c r="N153" s="21">
        <v>3.7058800000000001</v>
      </c>
      <c r="O153" s="21">
        <v>3.78125</v>
      </c>
      <c r="R153" s="11" t="s">
        <v>216</v>
      </c>
      <c r="S153">
        <f>SUMIF(GDP!$A$2:$A$195,'World-LPIraw'!B153,GDP!$D$2:$D$195)</f>
        <v>6123.96</v>
      </c>
      <c r="T153">
        <f>SUMIF(POP!$A$3:$A$235,'World-LPIraw'!R153,POP!$B$3:$B$235)</f>
        <v>49887.180999999997</v>
      </c>
    </row>
    <row r="154" spans="1:20" x14ac:dyDescent="0.3">
      <c r="A154">
        <v>2007</v>
      </c>
      <c r="B154" s="12" t="s">
        <v>106</v>
      </c>
      <c r="C154" s="12" t="s">
        <v>488</v>
      </c>
      <c r="D154" s="10">
        <v>391236947.60699999</v>
      </c>
      <c r="E154" s="10">
        <v>253753921.535</v>
      </c>
      <c r="F154" s="2">
        <f t="shared" si="4"/>
        <v>644990869.14199996</v>
      </c>
      <c r="G154" s="2">
        <f t="shared" si="5"/>
        <v>-137483026.072</v>
      </c>
      <c r="H154">
        <v>32748.09</v>
      </c>
      <c r="I154">
        <v>45393.858</v>
      </c>
      <c r="J154" s="21">
        <v>3.1666699999999999</v>
      </c>
      <c r="K154" s="21">
        <v>3.51064</v>
      </c>
      <c r="L154" s="21">
        <v>3.45</v>
      </c>
      <c r="M154" s="21">
        <v>3.55</v>
      </c>
      <c r="N154" s="21">
        <v>3.625</v>
      </c>
      <c r="O154" s="21">
        <v>3.8571399999999998</v>
      </c>
      <c r="R154" s="11" t="s">
        <v>93</v>
      </c>
      <c r="S154">
        <f>SUMIF(GDP!$A$2:$A$195,'World-LPIraw'!B154,GDP!$D$2:$D$195)</f>
        <v>32748.09</v>
      </c>
      <c r="T154">
        <f>SUMIF(POP!$A$3:$A$235,'World-LPIraw'!R154,POP!$B$3:$B$235)</f>
        <v>45393.858</v>
      </c>
    </row>
    <row r="155" spans="1:20" x14ac:dyDescent="0.3">
      <c r="A155">
        <v>2007</v>
      </c>
      <c r="B155" s="28" t="s">
        <v>463</v>
      </c>
      <c r="C155" s="12" t="s">
        <v>487</v>
      </c>
      <c r="D155" s="10">
        <v>11385744.139</v>
      </c>
      <c r="E155" s="10">
        <v>7661314.7690000003</v>
      </c>
      <c r="F155" s="2">
        <f t="shared" si="4"/>
        <v>19047058.908</v>
      </c>
      <c r="G155" s="2">
        <f t="shared" si="5"/>
        <v>-3724429.37</v>
      </c>
      <c r="H155">
        <v>1869.83</v>
      </c>
      <c r="I155">
        <v>19810.789000000001</v>
      </c>
      <c r="J155" s="21">
        <v>0</v>
      </c>
      <c r="K155" s="21">
        <v>0</v>
      </c>
      <c r="L155" s="21">
        <v>0</v>
      </c>
      <c r="M155" s="21">
        <v>0</v>
      </c>
      <c r="N155" s="21">
        <v>0</v>
      </c>
      <c r="O155" s="21">
        <v>0</v>
      </c>
      <c r="R155" s="11" t="s">
        <v>359</v>
      </c>
      <c r="S155">
        <f>SUMIF(GDP!$A$2:$A$195,'World-LPIraw'!B155,GDP!$D$2:$D$195)</f>
        <v>1869.83</v>
      </c>
      <c r="T155">
        <f>SUMIF(POP!$A$3:$A$235,'World-LPIraw'!R155,POP!$B$3:$B$235)</f>
        <v>19810.789000000001</v>
      </c>
    </row>
    <row r="156" spans="1:20" x14ac:dyDescent="0.3">
      <c r="A156">
        <v>2007</v>
      </c>
      <c r="B156" s="28" t="s">
        <v>464</v>
      </c>
      <c r="C156" s="12" t="s">
        <v>498</v>
      </c>
      <c r="D156" s="10">
        <v>1044268.725</v>
      </c>
      <c r="E156" s="10">
        <v>1359057.108</v>
      </c>
      <c r="F156" s="2">
        <f t="shared" si="4"/>
        <v>2403325.8330000001</v>
      </c>
      <c r="G156" s="2">
        <f t="shared" si="5"/>
        <v>314788.38300000003</v>
      </c>
      <c r="H156">
        <v>5758.07</v>
      </c>
      <c r="I156">
        <v>509.70499999999998</v>
      </c>
      <c r="J156" s="21">
        <v>0</v>
      </c>
      <c r="K156" s="21">
        <v>0</v>
      </c>
      <c r="L156" s="21">
        <v>0</v>
      </c>
      <c r="M156" s="21">
        <v>0</v>
      </c>
      <c r="N156" s="21">
        <v>0</v>
      </c>
      <c r="O156" s="21">
        <v>0</v>
      </c>
      <c r="R156" s="11" t="s">
        <v>360</v>
      </c>
      <c r="S156">
        <f>SUMIF(GDP!$A$2:$A$195,'World-LPIraw'!B156,GDP!$D$2:$D$195)</f>
        <v>5758.07</v>
      </c>
      <c r="T156">
        <f>SUMIF(POP!$A$3:$A$235,'World-LPIraw'!R156,POP!$B$3:$B$235)</f>
        <v>509.70499999999998</v>
      </c>
    </row>
    <row r="157" spans="1:20" x14ac:dyDescent="0.3">
      <c r="A157">
        <v>2007</v>
      </c>
      <c r="B157" s="12" t="s">
        <v>105</v>
      </c>
      <c r="C157" s="12" t="s">
        <v>488</v>
      </c>
      <c r="D157" s="10">
        <v>152822698.81999999</v>
      </c>
      <c r="E157" s="10">
        <v>169061476.94400001</v>
      </c>
      <c r="F157" s="2">
        <f t="shared" si="4"/>
        <v>321884175.764</v>
      </c>
      <c r="G157" s="2">
        <f t="shared" si="5"/>
        <v>16238778.124000013</v>
      </c>
      <c r="H157">
        <v>53185.65</v>
      </c>
      <c r="I157">
        <v>9163.2430000000004</v>
      </c>
      <c r="J157" s="21">
        <v>3.8461500000000002</v>
      </c>
      <c r="K157" s="21">
        <v>4.1132099999999996</v>
      </c>
      <c r="L157" s="21">
        <v>3.8979599999999999</v>
      </c>
      <c r="M157" s="21">
        <v>4.0612199999999996</v>
      </c>
      <c r="N157" s="21">
        <v>4.1521699999999999</v>
      </c>
      <c r="O157" s="21">
        <v>4.4318200000000001</v>
      </c>
      <c r="R157" s="11" t="s">
        <v>94</v>
      </c>
      <c r="S157">
        <f>SUMIF(GDP!$A$2:$A$195,'World-LPIraw'!B157,GDP!$D$2:$D$195)</f>
        <v>53185.65</v>
      </c>
      <c r="T157">
        <f>SUMIF(POP!$A$3:$A$235,'World-LPIraw'!R157,POP!$B$3:$B$235)</f>
        <v>9163.2430000000004</v>
      </c>
    </row>
    <row r="158" spans="1:20" x14ac:dyDescent="0.3">
      <c r="A158">
        <v>2007</v>
      </c>
      <c r="B158" s="28" t="s">
        <v>104</v>
      </c>
      <c r="C158" s="12" t="s">
        <v>488</v>
      </c>
      <c r="D158" s="10">
        <v>161346787.495</v>
      </c>
      <c r="E158" s="10">
        <v>172280973.28</v>
      </c>
      <c r="F158" s="2">
        <f t="shared" ref="F158:F210" si="6">E158+D158</f>
        <v>333627760.77499998</v>
      </c>
      <c r="G158" s="2">
        <f t="shared" ref="G158:G210" si="7">E158-D158</f>
        <v>10934185.784999996</v>
      </c>
      <c r="H158">
        <v>63959.839999999997</v>
      </c>
      <c r="I158">
        <v>7595.68</v>
      </c>
      <c r="J158" s="21">
        <v>0</v>
      </c>
      <c r="K158" s="21">
        <v>0</v>
      </c>
      <c r="L158" s="21">
        <v>0</v>
      </c>
      <c r="M158" s="21">
        <v>0</v>
      </c>
      <c r="N158" s="21">
        <v>0</v>
      </c>
      <c r="O158" s="21">
        <v>0</v>
      </c>
      <c r="R158" s="11" t="s">
        <v>95</v>
      </c>
      <c r="S158">
        <f>SUMIF(GDP!$A$2:$A$195,'World-LPIraw'!B158,GDP!$D$2:$D$195)</f>
        <v>63959.839999999997</v>
      </c>
      <c r="T158">
        <f>SUMIF(POP!$A$3:$A$235,'World-LPIraw'!R158,POP!$B$3:$B$235)</f>
        <v>7595.68</v>
      </c>
    </row>
    <row r="159" spans="1:20" x14ac:dyDescent="0.3">
      <c r="A159">
        <v>2007</v>
      </c>
      <c r="B159" s="28" t="s">
        <v>167</v>
      </c>
      <c r="C159" s="12" t="s">
        <v>137</v>
      </c>
      <c r="D159" s="10">
        <v>14655130.254000001</v>
      </c>
      <c r="E159" s="10">
        <v>11545710.210999999</v>
      </c>
      <c r="F159" s="2">
        <f t="shared" si="6"/>
        <v>26200840.465</v>
      </c>
      <c r="G159" s="2">
        <f t="shared" si="7"/>
        <v>-3109420.0430000015</v>
      </c>
      <c r="H159">
        <v>2016.05</v>
      </c>
      <c r="I159">
        <v>19632.806</v>
      </c>
      <c r="J159" s="21">
        <v>0</v>
      </c>
      <c r="K159" s="21">
        <v>0</v>
      </c>
      <c r="L159" s="21">
        <v>0</v>
      </c>
      <c r="M159" s="21">
        <v>0</v>
      </c>
      <c r="N159" s="21">
        <v>0</v>
      </c>
      <c r="O159" s="21">
        <v>0</v>
      </c>
      <c r="R159" s="11" t="s">
        <v>151</v>
      </c>
      <c r="S159">
        <f>SUMIF(GDP!$A$2:$A$195,'World-LPIraw'!B159,GDP!$D$2:$D$195)</f>
        <v>2016.05</v>
      </c>
      <c r="T159">
        <f>SUMIF(POP!$A$3:$A$235,'World-LPIraw'!R159,POP!$B$3:$B$235)</f>
        <v>19632.806</v>
      </c>
    </row>
    <row r="160" spans="1:20" x14ac:dyDescent="0.3">
      <c r="A160">
        <v>2007</v>
      </c>
      <c r="B160" s="28" t="s">
        <v>465</v>
      </c>
      <c r="C160" s="12" t="s">
        <v>137</v>
      </c>
      <c r="D160" s="10">
        <v>2455000</v>
      </c>
      <c r="E160" s="10">
        <v>1440876.7379999999</v>
      </c>
      <c r="F160" s="2">
        <f t="shared" si="6"/>
        <v>3895876.7379999999</v>
      </c>
      <c r="G160" s="2">
        <f t="shared" si="7"/>
        <v>-1014123.2620000001</v>
      </c>
      <c r="H160">
        <v>519.02499999999998</v>
      </c>
      <c r="I160">
        <v>7152.3850000000002</v>
      </c>
      <c r="J160" s="21">
        <v>0</v>
      </c>
      <c r="K160" s="21">
        <v>0</v>
      </c>
      <c r="L160" s="21">
        <v>0</v>
      </c>
      <c r="M160" s="21">
        <v>0</v>
      </c>
      <c r="N160" s="21">
        <v>0</v>
      </c>
      <c r="O160" s="21">
        <v>0</v>
      </c>
      <c r="R160" s="11" t="s">
        <v>361</v>
      </c>
      <c r="S160">
        <f>SUMIF(GDP!$A$2:$A$195,'World-LPIraw'!B160,GDP!$D$2:$D$195)</f>
        <v>519.02499999999998</v>
      </c>
      <c r="T160">
        <f>SUMIF(POP!$A$3:$A$235,'World-LPIraw'!R160,POP!$B$3:$B$235)</f>
        <v>7152.3850000000002</v>
      </c>
    </row>
    <row r="161" spans="1:20" x14ac:dyDescent="0.3">
      <c r="A161">
        <v>2007</v>
      </c>
      <c r="B161" s="12" t="s">
        <v>14</v>
      </c>
      <c r="C161" s="12" t="s">
        <v>17</v>
      </c>
      <c r="D161" s="10">
        <v>143761449.81400001</v>
      </c>
      <c r="E161" s="10">
        <v>153571126.16800001</v>
      </c>
      <c r="F161" s="2">
        <f t="shared" si="6"/>
        <v>297332575.98199999</v>
      </c>
      <c r="G161" s="2">
        <f t="shared" si="7"/>
        <v>9809676.3540000021</v>
      </c>
      <c r="H161">
        <v>4058.39</v>
      </c>
      <c r="I161">
        <v>66195.615000000005</v>
      </c>
      <c r="J161" s="21">
        <v>3.0263200000000001</v>
      </c>
      <c r="K161" s="21">
        <v>3.1621600000000001</v>
      </c>
      <c r="L161" s="21">
        <v>3.2432400000000001</v>
      </c>
      <c r="M161" s="21">
        <v>3.3055599999999998</v>
      </c>
      <c r="N161" s="21">
        <v>3.25</v>
      </c>
      <c r="O161" s="21">
        <v>3.9117600000000001</v>
      </c>
      <c r="R161" s="11" t="s">
        <v>362</v>
      </c>
      <c r="S161">
        <f>SUMIF(GDP!$A$2:$A$195,'World-LPIraw'!B161,GDP!$D$2:$D$195)</f>
        <v>4058.39</v>
      </c>
      <c r="T161">
        <f>SUMIF(POP!$A$3:$A$235,'World-LPIraw'!R161,POP!$B$3:$B$235)</f>
        <v>66195.615000000005</v>
      </c>
    </row>
    <row r="162" spans="1:20" x14ac:dyDescent="0.3">
      <c r="A162">
        <v>2007</v>
      </c>
      <c r="B162" s="12" t="s">
        <v>15</v>
      </c>
      <c r="C162" s="12" t="s">
        <v>17</v>
      </c>
      <c r="D162" s="10">
        <v>179480.53</v>
      </c>
      <c r="E162" s="10">
        <v>8367</v>
      </c>
      <c r="F162" s="2">
        <f t="shared" si="6"/>
        <v>187847.53</v>
      </c>
      <c r="G162" s="2">
        <f t="shared" si="7"/>
        <v>-171113.53</v>
      </c>
      <c r="H162">
        <v>2851.49</v>
      </c>
      <c r="I162">
        <v>1064.973</v>
      </c>
      <c r="J162" s="21">
        <v>1.625</v>
      </c>
      <c r="K162" s="21">
        <v>1.6666700000000001</v>
      </c>
      <c r="L162" s="21">
        <v>1.5</v>
      </c>
      <c r="M162" s="21">
        <v>1.6</v>
      </c>
      <c r="N162" s="21">
        <v>1.6666700000000001</v>
      </c>
      <c r="O162" s="21">
        <v>2.25</v>
      </c>
      <c r="R162" s="11" t="s">
        <v>363</v>
      </c>
      <c r="S162">
        <f>SUMIF(GDP!$A$2:$A$195,'World-LPIraw'!B162,GDP!$D$2:$D$195)</f>
        <v>2851.49</v>
      </c>
      <c r="T162">
        <f>SUMIF(POP!$A$3:$A$235,'World-LPIraw'!R162,POP!$B$3:$B$235)</f>
        <v>1064.973</v>
      </c>
    </row>
    <row r="163" spans="1:20" x14ac:dyDescent="0.3">
      <c r="A163">
        <v>2007</v>
      </c>
      <c r="B163" s="12" t="s">
        <v>270</v>
      </c>
      <c r="C163" s="12" t="s">
        <v>276</v>
      </c>
      <c r="D163" s="10">
        <v>1237116</v>
      </c>
      <c r="E163" s="10">
        <v>676894</v>
      </c>
      <c r="F163" s="2">
        <f t="shared" si="6"/>
        <v>1914010</v>
      </c>
      <c r="G163" s="2">
        <f t="shared" si="7"/>
        <v>-560222</v>
      </c>
      <c r="H163">
        <v>444.01299999999998</v>
      </c>
      <c r="I163">
        <v>5997.3850000000002</v>
      </c>
      <c r="J163" s="21">
        <v>2.1</v>
      </c>
      <c r="K163" s="21">
        <v>2.25</v>
      </c>
      <c r="L163" s="21">
        <v>2.4</v>
      </c>
      <c r="M163" s="21">
        <v>2.4</v>
      </c>
      <c r="N163" s="21">
        <v>2.2000000000000002</v>
      </c>
      <c r="O163" s="21">
        <v>2.11111</v>
      </c>
      <c r="R163" s="11" t="s">
        <v>218</v>
      </c>
      <c r="S163">
        <f>SUMIF(GDP!$A$2:$A$195,'World-LPIraw'!B163,GDP!$D$2:$D$195)</f>
        <v>444.01299999999998</v>
      </c>
      <c r="T163">
        <f>SUMIF(POP!$A$3:$A$235,'World-LPIraw'!R163,POP!$B$3:$B$235)</f>
        <v>5997.3850000000002</v>
      </c>
    </row>
    <row r="164" spans="1:20" x14ac:dyDescent="0.3">
      <c r="A164">
        <v>2007</v>
      </c>
      <c r="B164" s="28" t="s">
        <v>466</v>
      </c>
      <c r="C164" s="12" t="s">
        <v>497</v>
      </c>
      <c r="D164" s="10">
        <v>142563.26500000001</v>
      </c>
      <c r="E164" s="10">
        <v>8048.0410000000002</v>
      </c>
      <c r="F164" s="2">
        <f t="shared" si="6"/>
        <v>150611.30600000001</v>
      </c>
      <c r="G164" s="2">
        <f t="shared" si="7"/>
        <v>-134515.22400000002</v>
      </c>
      <c r="H164">
        <v>3142.2</v>
      </c>
      <c r="I164">
        <v>102.357</v>
      </c>
      <c r="J164" s="21">
        <v>0</v>
      </c>
      <c r="K164" s="21">
        <v>0</v>
      </c>
      <c r="L164" s="21">
        <v>0</v>
      </c>
      <c r="M164" s="21">
        <v>0</v>
      </c>
      <c r="N164" s="21">
        <v>0</v>
      </c>
      <c r="O164" s="21">
        <v>0</v>
      </c>
      <c r="R164" s="11" t="s">
        <v>365</v>
      </c>
      <c r="S164">
        <f>SUMIF(GDP!$A$2:$A$195,'World-LPIraw'!B164,GDP!$D$2:$D$195)</f>
        <v>3142.2</v>
      </c>
      <c r="T164">
        <f>SUMIF(POP!$A$3:$A$235,'World-LPIraw'!R164,POP!$B$3:$B$235)</f>
        <v>102.357</v>
      </c>
    </row>
    <row r="165" spans="1:20" x14ac:dyDescent="0.3">
      <c r="A165">
        <v>2007</v>
      </c>
      <c r="B165" s="28" t="s">
        <v>467</v>
      </c>
      <c r="C165" s="12" t="s">
        <v>498</v>
      </c>
      <c r="D165" s="10">
        <v>7662830.4440000001</v>
      </c>
      <c r="E165" s="10">
        <v>13396245.457</v>
      </c>
      <c r="F165" s="2">
        <f t="shared" si="6"/>
        <v>21059075.901000001</v>
      </c>
      <c r="G165" s="2">
        <f t="shared" si="7"/>
        <v>5733415.0130000003</v>
      </c>
      <c r="H165">
        <v>16807.87</v>
      </c>
      <c r="I165">
        <v>1309.26</v>
      </c>
      <c r="J165" s="21">
        <v>0</v>
      </c>
      <c r="K165" s="21">
        <v>0</v>
      </c>
      <c r="L165" s="21">
        <v>0</v>
      </c>
      <c r="M165" s="21">
        <v>0</v>
      </c>
      <c r="N165" s="21">
        <v>0</v>
      </c>
      <c r="O165" s="21">
        <v>0</v>
      </c>
      <c r="R165" s="11" t="s">
        <v>366</v>
      </c>
      <c r="S165">
        <f>SUMIF(GDP!$A$2:$A$195,'World-LPIraw'!B165,GDP!$D$2:$D$195)</f>
        <v>16807.87</v>
      </c>
      <c r="T165">
        <f>SUMIF(POP!$A$3:$A$235,'World-LPIraw'!R165,POP!$B$3:$B$235)</f>
        <v>1309.26</v>
      </c>
    </row>
    <row r="166" spans="1:20" x14ac:dyDescent="0.3">
      <c r="A166">
        <v>2007</v>
      </c>
      <c r="B166" s="12" t="s">
        <v>271</v>
      </c>
      <c r="C166" s="12" t="s">
        <v>276</v>
      </c>
      <c r="D166" s="10">
        <v>19099373.217</v>
      </c>
      <c r="E166" s="10">
        <v>15165396.232000001</v>
      </c>
      <c r="F166" s="2">
        <f t="shared" si="6"/>
        <v>34264769.449000001</v>
      </c>
      <c r="G166" s="2">
        <f t="shared" si="7"/>
        <v>-3933976.9849999994</v>
      </c>
      <c r="H166">
        <v>3778.38</v>
      </c>
      <c r="I166">
        <v>10298.087</v>
      </c>
      <c r="J166" s="21">
        <v>2.8333300000000001</v>
      </c>
      <c r="K166" s="21">
        <v>2.8333300000000001</v>
      </c>
      <c r="L166" s="21">
        <v>2.8571399999999998</v>
      </c>
      <c r="M166" s="21">
        <v>2.4285700000000001</v>
      </c>
      <c r="N166" s="21">
        <v>2.8333300000000001</v>
      </c>
      <c r="O166" s="21">
        <v>2.8</v>
      </c>
      <c r="R166" s="11" t="s">
        <v>219</v>
      </c>
      <c r="S166">
        <f>SUMIF(GDP!$A$2:$A$195,'World-LPIraw'!B166,GDP!$D$2:$D$195)</f>
        <v>3778.38</v>
      </c>
      <c r="T166">
        <f>SUMIF(POP!$A$3:$A$235,'World-LPIraw'!R166,POP!$B$3:$B$235)</f>
        <v>10298.087</v>
      </c>
    </row>
    <row r="167" spans="1:20" x14ac:dyDescent="0.3">
      <c r="A167">
        <v>2007</v>
      </c>
      <c r="B167" s="12" t="s">
        <v>168</v>
      </c>
      <c r="C167" s="12" t="s">
        <v>137</v>
      </c>
      <c r="D167" s="10">
        <v>170062714.50099999</v>
      </c>
      <c r="E167" s="10">
        <v>107271749.904</v>
      </c>
      <c r="F167" s="2">
        <f t="shared" si="6"/>
        <v>277334464.40499997</v>
      </c>
      <c r="G167" s="2">
        <f t="shared" si="7"/>
        <v>-62790964.596999988</v>
      </c>
      <c r="H167">
        <v>9562.94</v>
      </c>
      <c r="I167">
        <v>69597.281000000003</v>
      </c>
      <c r="J167" s="21">
        <v>3</v>
      </c>
      <c r="K167" s="21">
        <v>2.9375</v>
      </c>
      <c r="L167" s="21">
        <v>3.0714299999999999</v>
      </c>
      <c r="M167" s="21">
        <v>3.2857099999999999</v>
      </c>
      <c r="N167" s="21">
        <v>3.26667</v>
      </c>
      <c r="O167" s="21">
        <v>3.38462</v>
      </c>
      <c r="R167" s="11" t="s">
        <v>152</v>
      </c>
      <c r="S167">
        <f>SUMIF(GDP!$A$2:$A$195,'World-LPIraw'!B167,GDP!$D$2:$D$195)</f>
        <v>9562.94</v>
      </c>
      <c r="T167">
        <f>SUMIF(POP!$A$3:$A$235,'World-LPIraw'!R167,POP!$B$3:$B$235)</f>
        <v>69597.281000000003</v>
      </c>
    </row>
    <row r="168" spans="1:20" x14ac:dyDescent="0.3">
      <c r="A168">
        <v>2007</v>
      </c>
      <c r="B168" s="28" t="s">
        <v>468</v>
      </c>
      <c r="C168" s="12" t="s">
        <v>137</v>
      </c>
      <c r="D168" s="10">
        <v>3619000</v>
      </c>
      <c r="E168" s="10">
        <v>8932100</v>
      </c>
      <c r="F168" s="2">
        <f t="shared" si="6"/>
        <v>12551100</v>
      </c>
      <c r="G168" s="2">
        <f t="shared" si="7"/>
        <v>5313100</v>
      </c>
      <c r="H168">
        <v>5312.93</v>
      </c>
      <c r="I168">
        <v>4870.1369999999997</v>
      </c>
      <c r="J168" s="21">
        <v>0</v>
      </c>
      <c r="K168" s="21">
        <v>0</v>
      </c>
      <c r="L168" s="21">
        <v>0</v>
      </c>
      <c r="M168" s="21">
        <v>0</v>
      </c>
      <c r="N168" s="21">
        <v>0</v>
      </c>
      <c r="O168" s="21">
        <v>0</v>
      </c>
      <c r="R168" s="11" t="s">
        <v>367</v>
      </c>
      <c r="S168">
        <f>SUMIF(GDP!$A$2:$A$195,'World-LPIraw'!B168,GDP!$D$2:$D$195)</f>
        <v>5312.93</v>
      </c>
      <c r="T168">
        <f>SUMIF(POP!$A$3:$A$235,'World-LPIraw'!R168,POP!$B$3:$B$235)</f>
        <v>4870.1369999999997</v>
      </c>
    </row>
    <row r="169" spans="1:20" x14ac:dyDescent="0.3">
      <c r="A169">
        <v>2007</v>
      </c>
      <c r="B169" s="28" t="s">
        <v>469</v>
      </c>
      <c r="C169" s="12" t="s">
        <v>497</v>
      </c>
      <c r="D169" s="10">
        <v>15592.388000000001</v>
      </c>
      <c r="E169" s="10">
        <v>91.168999999999997</v>
      </c>
      <c r="F169" s="2">
        <f t="shared" si="6"/>
        <v>15683.557000000001</v>
      </c>
      <c r="G169" s="2">
        <f t="shared" si="7"/>
        <v>-15501.219000000001</v>
      </c>
      <c r="H169">
        <v>2713.06</v>
      </c>
      <c r="I169">
        <v>10.243</v>
      </c>
      <c r="J169" s="21">
        <v>0</v>
      </c>
      <c r="K169" s="21">
        <v>0</v>
      </c>
      <c r="L169" s="21">
        <v>0</v>
      </c>
      <c r="M169" s="21">
        <v>0</v>
      </c>
      <c r="N169" s="21">
        <v>0</v>
      </c>
      <c r="O169" s="21">
        <v>0</v>
      </c>
      <c r="R169" s="11" t="s">
        <v>369</v>
      </c>
      <c r="S169">
        <f>SUMIF(GDP!$A$2:$A$195,'World-LPIraw'!B169,GDP!$D$2:$D$195)</f>
        <v>2713.06</v>
      </c>
      <c r="T169">
        <f>SUMIF(POP!$A$3:$A$235,'World-LPIraw'!R169,POP!$B$3:$B$235)</f>
        <v>10.243</v>
      </c>
    </row>
    <row r="170" spans="1:20" x14ac:dyDescent="0.3">
      <c r="A170">
        <v>2007</v>
      </c>
      <c r="B170" s="12" t="s">
        <v>272</v>
      </c>
      <c r="C170" s="12" t="s">
        <v>276</v>
      </c>
      <c r="D170" s="10">
        <v>3493354.0950000002</v>
      </c>
      <c r="E170" s="10">
        <v>1336668.1189999999</v>
      </c>
      <c r="F170" s="2">
        <f t="shared" si="6"/>
        <v>4830022.2139999997</v>
      </c>
      <c r="G170" s="2">
        <f t="shared" si="7"/>
        <v>-2156685.9760000003</v>
      </c>
      <c r="H170">
        <v>488.91399999999999</v>
      </c>
      <c r="I170">
        <v>30590.487000000001</v>
      </c>
      <c r="J170" s="21">
        <v>2.2142900000000001</v>
      </c>
      <c r="K170" s="21">
        <v>2.1666699999999999</v>
      </c>
      <c r="L170" s="21">
        <v>2.4166699999999999</v>
      </c>
      <c r="M170" s="21">
        <v>2.5454500000000002</v>
      </c>
      <c r="N170" s="21">
        <v>2.3333300000000001</v>
      </c>
      <c r="O170" s="21">
        <v>3.2857099999999999</v>
      </c>
      <c r="R170" s="11" t="s">
        <v>220</v>
      </c>
      <c r="S170">
        <f>SUMIF(GDP!$A$2:$A$195,'World-LPIraw'!B170,GDP!$D$2:$D$195)</f>
        <v>488.91399999999999</v>
      </c>
      <c r="T170">
        <f>SUMIF(POP!$A$3:$A$235,'World-LPIraw'!R170,POP!$B$3:$B$235)</f>
        <v>30590.487000000001</v>
      </c>
    </row>
    <row r="171" spans="1:20" x14ac:dyDescent="0.3">
      <c r="A171">
        <v>2007</v>
      </c>
      <c r="B171" s="28" t="s">
        <v>103</v>
      </c>
      <c r="C171" s="12" t="s">
        <v>488</v>
      </c>
      <c r="D171" s="10">
        <v>60600580.935999997</v>
      </c>
      <c r="E171" s="10">
        <v>49294389.697999999</v>
      </c>
      <c r="F171" s="2">
        <f t="shared" si="6"/>
        <v>109894970.634</v>
      </c>
      <c r="G171" s="2">
        <f t="shared" si="7"/>
        <v>-11306191.237999998</v>
      </c>
      <c r="H171">
        <v>3101.39</v>
      </c>
      <c r="I171">
        <v>46386.355000000003</v>
      </c>
      <c r="J171" s="21">
        <v>0</v>
      </c>
      <c r="K171" s="21">
        <v>0</v>
      </c>
      <c r="L171" s="21">
        <v>0</v>
      </c>
      <c r="M171" s="21">
        <v>0</v>
      </c>
      <c r="N171" s="21">
        <v>0</v>
      </c>
      <c r="O171" s="21">
        <v>0</v>
      </c>
      <c r="R171" s="11" t="s">
        <v>96</v>
      </c>
      <c r="S171">
        <f>SUMIF(GDP!$A$2:$A$195,'World-LPIraw'!B171,GDP!$D$2:$D$195)</f>
        <v>3101.39</v>
      </c>
      <c r="T171">
        <f>SUMIF(POP!$A$3:$A$235,'World-LPIraw'!R171,POP!$B$3:$B$235)</f>
        <v>46386.355000000003</v>
      </c>
    </row>
    <row r="172" spans="1:20" x14ac:dyDescent="0.3">
      <c r="A172">
        <v>2007</v>
      </c>
      <c r="B172" s="12" t="s">
        <v>169</v>
      </c>
      <c r="C172" s="12" t="s">
        <v>137</v>
      </c>
      <c r="D172" s="10">
        <v>127001504.67900001</v>
      </c>
      <c r="E172" s="10">
        <v>178630000</v>
      </c>
      <c r="F172" s="2">
        <f t="shared" si="6"/>
        <v>305631504.67900002</v>
      </c>
      <c r="G172" s="2">
        <f t="shared" si="7"/>
        <v>51628495.320999995</v>
      </c>
      <c r="H172">
        <v>41472.29</v>
      </c>
      <c r="I172">
        <v>6044.067</v>
      </c>
      <c r="J172" s="21">
        <v>3.51613</v>
      </c>
      <c r="K172" s="21">
        <v>3.8035700000000001</v>
      </c>
      <c r="L172" s="21">
        <v>3.6785700000000001</v>
      </c>
      <c r="M172" s="21">
        <v>3.6666699999999999</v>
      </c>
      <c r="N172" s="21">
        <v>3.6078399999999999</v>
      </c>
      <c r="O172" s="21">
        <v>4.12</v>
      </c>
      <c r="R172" s="11" t="s">
        <v>153</v>
      </c>
      <c r="S172">
        <f>SUMIF(GDP!$A$2:$A$195,'World-LPIraw'!B172,GDP!$D$2:$D$195)</f>
        <v>41472.29</v>
      </c>
      <c r="T172">
        <f>SUMIF(POP!$A$3:$A$235,'World-LPIraw'!R172,POP!$B$3:$B$235)</f>
        <v>6044.067</v>
      </c>
    </row>
    <row r="173" spans="1:20" x14ac:dyDescent="0.3">
      <c r="A173">
        <v>2007</v>
      </c>
      <c r="B173" s="12" t="s">
        <v>102</v>
      </c>
      <c r="C173" s="12" t="s">
        <v>488</v>
      </c>
      <c r="D173" s="10">
        <v>679917917.60599995</v>
      </c>
      <c r="E173" s="10">
        <v>454005489.91100001</v>
      </c>
      <c r="F173" s="2">
        <f t="shared" si="6"/>
        <v>1133923407.517</v>
      </c>
      <c r="G173" s="2">
        <f t="shared" si="7"/>
        <v>-225912427.69499993</v>
      </c>
      <c r="H173">
        <v>50315.56</v>
      </c>
      <c r="I173">
        <v>61648.9</v>
      </c>
      <c r="J173" s="21">
        <v>3.7389999999999999</v>
      </c>
      <c r="K173" s="21">
        <v>4.0493800000000002</v>
      </c>
      <c r="L173" s="21">
        <v>3.85209</v>
      </c>
      <c r="M173" s="21">
        <v>4.0195400000000001</v>
      </c>
      <c r="N173" s="21">
        <v>4.0999999999999996</v>
      </c>
      <c r="O173" s="21">
        <v>4.2481499999999999</v>
      </c>
      <c r="R173" s="11" t="s">
        <v>97</v>
      </c>
      <c r="S173">
        <f>SUMIF(GDP!$A$2:$A$195,'World-LPIraw'!B173,GDP!$D$2:$D$195)</f>
        <v>50315.56</v>
      </c>
      <c r="T173">
        <f>SUMIF(POP!$A$3:$A$235,'World-LPIraw'!R173,POP!$B$3:$B$235)</f>
        <v>61648.9</v>
      </c>
    </row>
    <row r="174" spans="1:20" x14ac:dyDescent="0.3">
      <c r="A174">
        <v>2007</v>
      </c>
      <c r="B174" s="12" t="s">
        <v>273</v>
      </c>
      <c r="C174" s="12" t="s">
        <v>276</v>
      </c>
      <c r="D174" s="10">
        <v>5919021.5939999996</v>
      </c>
      <c r="E174" s="10">
        <v>2139346.909</v>
      </c>
      <c r="F174" s="2">
        <f t="shared" si="6"/>
        <v>8058368.5029999996</v>
      </c>
      <c r="G174" s="2">
        <f t="shared" si="7"/>
        <v>-3779674.6849999996</v>
      </c>
      <c r="H174">
        <v>541.79300000000001</v>
      </c>
      <c r="I174">
        <v>41923.714999999997</v>
      </c>
      <c r="J174" s="21">
        <v>2.0714299999999999</v>
      </c>
      <c r="K174" s="21">
        <v>2</v>
      </c>
      <c r="L174" s="21">
        <v>2.0833300000000001</v>
      </c>
      <c r="M174" s="21">
        <v>1.9166700000000001</v>
      </c>
      <c r="N174" s="21">
        <v>2.1666699999999999</v>
      </c>
      <c r="O174" s="21">
        <v>2.2727300000000001</v>
      </c>
      <c r="R174" s="11" t="s">
        <v>221</v>
      </c>
      <c r="S174">
        <f>SUMIF(GDP!$A$2:$A$195,'World-LPIraw'!B174,GDP!$D$2:$D$195)</f>
        <v>541.79300000000001</v>
      </c>
      <c r="T174">
        <f>SUMIF(POP!$A$3:$A$235,'World-LPIraw'!R174,POP!$B$3:$B$235)</f>
        <v>41923.714999999997</v>
      </c>
    </row>
    <row r="175" spans="1:20" x14ac:dyDescent="0.3">
      <c r="A175">
        <v>2007</v>
      </c>
      <c r="B175" s="12" t="s">
        <v>485</v>
      </c>
      <c r="C175" s="12" t="s">
        <v>499</v>
      </c>
      <c r="D175" s="10">
        <v>2017120776.3110001</v>
      </c>
      <c r="E175" s="10">
        <v>1162538149.766</v>
      </c>
      <c r="F175" s="2">
        <f t="shared" si="6"/>
        <v>3179658926.0770001</v>
      </c>
      <c r="G175" s="2">
        <f t="shared" si="7"/>
        <v>-854582626.54500008</v>
      </c>
      <c r="H175">
        <v>47869.24</v>
      </c>
      <c r="I175">
        <v>304447.57400000002</v>
      </c>
      <c r="J175" s="21">
        <v>3.51919</v>
      </c>
      <c r="K175" s="21">
        <v>4.0711300000000001</v>
      </c>
      <c r="L175" s="21">
        <v>3.5817000000000001</v>
      </c>
      <c r="M175" s="21">
        <v>3.8452899999999999</v>
      </c>
      <c r="N175" s="21">
        <v>4.0091999999999999</v>
      </c>
      <c r="O175" s="21">
        <v>4.1144299999999996</v>
      </c>
      <c r="R175" s="11" t="s">
        <v>370</v>
      </c>
      <c r="S175">
        <f>SUMIF(GDP!$A$2:$A$195,'World-LPIraw'!B175,GDP!$D$2:$D$195)</f>
        <v>47869.24</v>
      </c>
      <c r="T175">
        <f>SUMIF(POP!$A$3:$A$235,'World-LPIraw'!R175,POP!$B$3:$B$235)</f>
        <v>304447.57400000002</v>
      </c>
    </row>
    <row r="176" spans="1:20" x14ac:dyDescent="0.3">
      <c r="A176">
        <v>2007</v>
      </c>
      <c r="B176" s="28" t="s">
        <v>470</v>
      </c>
      <c r="C176" s="12" t="s">
        <v>498</v>
      </c>
      <c r="D176" s="10">
        <v>5627662.8300000001</v>
      </c>
      <c r="E176" s="10">
        <v>4517549.4249999998</v>
      </c>
      <c r="F176" s="2">
        <f t="shared" si="6"/>
        <v>10145212.254999999</v>
      </c>
      <c r="G176" s="2">
        <f t="shared" si="7"/>
        <v>-1110113.4050000003</v>
      </c>
      <c r="H176">
        <v>6984.82</v>
      </c>
      <c r="I176">
        <v>3339.741</v>
      </c>
      <c r="J176" s="21">
        <v>0</v>
      </c>
      <c r="K176" s="21">
        <v>0</v>
      </c>
      <c r="L176" s="21">
        <v>0</v>
      </c>
      <c r="M176" s="21">
        <v>0</v>
      </c>
      <c r="N176" s="21">
        <v>0</v>
      </c>
      <c r="O176" s="21">
        <v>0</v>
      </c>
      <c r="R176" s="11" t="s">
        <v>371</v>
      </c>
      <c r="S176">
        <f>SUMIF(GDP!$A$2:$A$195,'World-LPIraw'!B176,GDP!$D$2:$D$195)</f>
        <v>6984.82</v>
      </c>
      <c r="T176">
        <f>SUMIF(POP!$A$3:$A$235,'World-LPIraw'!R176,POP!$B$3:$B$235)</f>
        <v>3339.741</v>
      </c>
    </row>
    <row r="177" spans="1:20" x14ac:dyDescent="0.3">
      <c r="A177">
        <v>2007</v>
      </c>
      <c r="B177" s="28" t="s">
        <v>471</v>
      </c>
      <c r="C177" s="12" t="s">
        <v>137</v>
      </c>
      <c r="D177" s="10">
        <v>6339787</v>
      </c>
      <c r="E177" s="10">
        <v>8029000</v>
      </c>
      <c r="F177" s="2">
        <f t="shared" si="6"/>
        <v>14368787</v>
      </c>
      <c r="G177" s="2">
        <f t="shared" si="7"/>
        <v>1689213</v>
      </c>
      <c r="H177">
        <v>836.59</v>
      </c>
      <c r="I177">
        <v>27292.375</v>
      </c>
      <c r="J177" s="21">
        <v>0</v>
      </c>
      <c r="K177" s="21">
        <v>0</v>
      </c>
      <c r="L177" s="21">
        <v>0</v>
      </c>
      <c r="M177" s="21">
        <v>0</v>
      </c>
      <c r="N177" s="21">
        <v>0</v>
      </c>
      <c r="O177" s="21">
        <v>0</v>
      </c>
      <c r="R177" s="11" t="s">
        <v>372</v>
      </c>
      <c r="S177">
        <f>SUMIF(GDP!$A$2:$A$195,'World-LPIraw'!B177,GDP!$D$2:$D$195)</f>
        <v>836.59</v>
      </c>
      <c r="T177">
        <f>SUMIF(POP!$A$3:$A$235,'World-LPIraw'!R177,POP!$B$3:$B$235)</f>
        <v>27292.375</v>
      </c>
    </row>
    <row r="178" spans="1:20" x14ac:dyDescent="0.3">
      <c r="A178">
        <v>2007</v>
      </c>
      <c r="B178" s="28" t="s">
        <v>472</v>
      </c>
      <c r="C178" s="12" t="s">
        <v>497</v>
      </c>
      <c r="D178" s="10">
        <v>229439</v>
      </c>
      <c r="E178" s="10">
        <v>49842</v>
      </c>
      <c r="F178" s="2">
        <f t="shared" si="6"/>
        <v>279281</v>
      </c>
      <c r="G178" s="2">
        <f t="shared" si="7"/>
        <v>-179597</v>
      </c>
      <c r="H178">
        <v>2353.46</v>
      </c>
      <c r="I178">
        <v>219.953</v>
      </c>
      <c r="J178" s="21">
        <v>0</v>
      </c>
      <c r="K178" s="21">
        <v>0</v>
      </c>
      <c r="L178" s="21">
        <v>0</v>
      </c>
      <c r="M178" s="21">
        <v>0</v>
      </c>
      <c r="N178" s="21">
        <v>0</v>
      </c>
      <c r="O178" s="21">
        <v>0</v>
      </c>
      <c r="R178" s="11" t="s">
        <v>373</v>
      </c>
      <c r="S178">
        <f>SUMIF(GDP!$A$2:$A$195,'World-LPIraw'!B178,GDP!$D$2:$D$195)</f>
        <v>2353.46</v>
      </c>
      <c r="T178">
        <f>SUMIF(POP!$A$3:$A$235,'World-LPIraw'!R178,POP!$B$3:$B$235)</f>
        <v>219.953</v>
      </c>
    </row>
    <row r="179" spans="1:20" x14ac:dyDescent="0.3">
      <c r="A179">
        <v>2007</v>
      </c>
      <c r="B179" s="28" t="s">
        <v>486</v>
      </c>
      <c r="C179" s="12" t="s">
        <v>498</v>
      </c>
      <c r="D179" s="10">
        <v>41911000</v>
      </c>
      <c r="E179" s="10">
        <v>67742898.126000002</v>
      </c>
      <c r="F179" s="2">
        <f t="shared" si="6"/>
        <v>109653898.126</v>
      </c>
      <c r="G179" s="2">
        <f t="shared" si="7"/>
        <v>25831898.126000002</v>
      </c>
      <c r="H179">
        <v>8133.31</v>
      </c>
      <c r="I179">
        <v>27691.965</v>
      </c>
      <c r="J179" s="21">
        <v>0</v>
      </c>
      <c r="K179" s="21">
        <v>0</v>
      </c>
      <c r="L179" s="21">
        <v>0</v>
      </c>
      <c r="M179" s="21">
        <v>0</v>
      </c>
      <c r="N179" s="21">
        <v>0</v>
      </c>
      <c r="O179" s="21">
        <v>0</v>
      </c>
      <c r="R179" s="11" t="s">
        <v>374</v>
      </c>
      <c r="S179">
        <f>SUMIF(GDP!$A$2:$A$195,'World-LPIraw'!B179,GDP!$D$2:$D$195)</f>
        <v>8133.31</v>
      </c>
      <c r="T179">
        <f>SUMIF(POP!$A$3:$A$235,'World-LPIraw'!R179,POP!$B$3:$B$235)</f>
        <v>27691.965</v>
      </c>
    </row>
    <row r="180" spans="1:20" x14ac:dyDescent="0.3">
      <c r="A180">
        <v>2007</v>
      </c>
      <c r="B180" s="12" t="s">
        <v>16</v>
      </c>
      <c r="C180" s="12" t="s">
        <v>17</v>
      </c>
      <c r="D180" s="10">
        <v>62764687.710000001</v>
      </c>
      <c r="E180" s="10">
        <v>48561343.185999997</v>
      </c>
      <c r="F180" s="2">
        <f t="shared" si="6"/>
        <v>111326030.896</v>
      </c>
      <c r="G180" s="2">
        <f t="shared" si="7"/>
        <v>-14203344.524000004</v>
      </c>
      <c r="H180">
        <v>920.46299999999997</v>
      </c>
      <c r="I180">
        <v>85889.59</v>
      </c>
      <c r="J180" s="21">
        <v>2.88889</v>
      </c>
      <c r="K180" s="21">
        <v>2.5</v>
      </c>
      <c r="L180" s="21">
        <v>3</v>
      </c>
      <c r="M180" s="21">
        <v>2.8</v>
      </c>
      <c r="N180" s="21">
        <v>2.9</v>
      </c>
      <c r="O180" s="21">
        <v>3.2222200000000001</v>
      </c>
      <c r="R180" s="11" t="s">
        <v>375</v>
      </c>
      <c r="S180">
        <f>SUMIF(GDP!$A$2:$A$195,'World-LPIraw'!B180,GDP!$D$2:$D$195)</f>
        <v>920.46299999999997</v>
      </c>
      <c r="T180">
        <f>SUMIF(POP!$A$3:$A$235,'World-LPIraw'!R180,POP!$B$3:$B$235)</f>
        <v>85889.59</v>
      </c>
    </row>
    <row r="181" spans="1:20" x14ac:dyDescent="0.3">
      <c r="A181">
        <v>2007</v>
      </c>
      <c r="B181" s="12" t="s">
        <v>170</v>
      </c>
      <c r="C181" s="12" t="s">
        <v>137</v>
      </c>
      <c r="D181" s="10">
        <v>8510708.2990000006</v>
      </c>
      <c r="E181" s="10">
        <v>6298942.7379999999</v>
      </c>
      <c r="F181" s="2">
        <f t="shared" si="6"/>
        <v>14809651.037</v>
      </c>
      <c r="G181" s="2">
        <f t="shared" si="7"/>
        <v>-2211765.5610000007</v>
      </c>
      <c r="H181">
        <v>971.32600000000002</v>
      </c>
      <c r="I181">
        <v>21751.605</v>
      </c>
      <c r="J181" s="21">
        <v>2.1818200000000001</v>
      </c>
      <c r="K181" s="21">
        <v>2.0769199999999999</v>
      </c>
      <c r="L181" s="21">
        <v>2.2000000000000002</v>
      </c>
      <c r="M181" s="21">
        <v>2.2222200000000001</v>
      </c>
      <c r="N181" s="21">
        <v>2.2999999999999998</v>
      </c>
      <c r="O181" s="21">
        <v>2.7777799999999999</v>
      </c>
      <c r="R181" s="11" t="s">
        <v>154</v>
      </c>
      <c r="S181">
        <f>SUMIF(GDP!$A$2:$A$195,'World-LPIraw'!B181,GDP!$D$2:$D$195)</f>
        <v>971.32600000000002</v>
      </c>
      <c r="T181">
        <f>SUMIF(POP!$A$3:$A$235,'World-LPIraw'!R181,POP!$B$3:$B$235)</f>
        <v>21751.605</v>
      </c>
    </row>
    <row r="182" spans="1:20" x14ac:dyDescent="0.3">
      <c r="A182">
        <v>2007</v>
      </c>
      <c r="B182" s="12" t="s">
        <v>274</v>
      </c>
      <c r="C182" s="12" t="s">
        <v>276</v>
      </c>
      <c r="D182" s="10">
        <v>4006980.3709999998</v>
      </c>
      <c r="E182" s="10">
        <v>4617454.3250000002</v>
      </c>
      <c r="F182" s="2">
        <f t="shared" si="6"/>
        <v>8624434.6960000005</v>
      </c>
      <c r="G182" s="2">
        <f t="shared" si="7"/>
        <v>610473.95400000038</v>
      </c>
      <c r="H182">
        <v>1103.45</v>
      </c>
      <c r="I182">
        <v>12725.974</v>
      </c>
      <c r="J182" s="21">
        <v>2.0833300000000001</v>
      </c>
      <c r="K182" s="21">
        <v>2</v>
      </c>
      <c r="L182" s="21">
        <v>2.4</v>
      </c>
      <c r="M182" s="21">
        <v>2.4444400000000002</v>
      </c>
      <c r="N182" s="21">
        <v>2.8</v>
      </c>
      <c r="O182" s="21">
        <v>2.5</v>
      </c>
      <c r="R182" s="11" t="s">
        <v>222</v>
      </c>
      <c r="S182">
        <f>SUMIF(GDP!$A$2:$A$195,'World-LPIraw'!B182,GDP!$D$2:$D$195)</f>
        <v>1103.45</v>
      </c>
      <c r="T182">
        <f>SUMIF(POP!$A$3:$A$235,'World-LPIraw'!R182,POP!$B$3:$B$235)</f>
        <v>12725.974</v>
      </c>
    </row>
    <row r="183" spans="1:20" x14ac:dyDescent="0.3">
      <c r="A183">
        <v>2007</v>
      </c>
      <c r="B183" s="12" t="s">
        <v>275</v>
      </c>
      <c r="C183" s="12" t="s">
        <v>276</v>
      </c>
      <c r="D183" s="10">
        <v>2550000</v>
      </c>
      <c r="E183" s="10">
        <v>2400000</v>
      </c>
      <c r="F183" s="2">
        <f t="shared" si="6"/>
        <v>4950000</v>
      </c>
      <c r="G183" s="2">
        <f t="shared" si="7"/>
        <v>-150000</v>
      </c>
      <c r="H183">
        <v>646.55799999999999</v>
      </c>
      <c r="I183">
        <v>13329.909</v>
      </c>
      <c r="J183" s="21">
        <v>1.9230799999999999</v>
      </c>
      <c r="K183" s="21">
        <v>1.8666700000000001</v>
      </c>
      <c r="L183" s="21">
        <v>2.26667</v>
      </c>
      <c r="M183" s="21">
        <v>2.2142900000000001</v>
      </c>
      <c r="N183" s="21">
        <v>2.6428600000000002</v>
      </c>
      <c r="O183" s="21">
        <v>2.8461500000000002</v>
      </c>
      <c r="R183" s="11" t="s">
        <v>223</v>
      </c>
      <c r="S183">
        <f>SUMIF(GDP!$A$2:$A$195,'World-LPIraw'!B183,GDP!$D$2:$D$195)</f>
        <v>646.55799999999999</v>
      </c>
      <c r="T183">
        <f>SUMIF(POP!$A$3:$A$235,'World-LPIraw'!R183,POP!$B$3:$B$235)</f>
        <v>13329.909</v>
      </c>
    </row>
    <row r="184" spans="1:20" x14ac:dyDescent="0.3">
      <c r="A184">
        <v>2010</v>
      </c>
      <c r="B184" s="12" t="s">
        <v>407</v>
      </c>
      <c r="C184" s="12" t="s">
        <v>487</v>
      </c>
      <c r="D184" s="10">
        <v>5154249.8669999996</v>
      </c>
      <c r="E184" s="10">
        <v>388483.63900000002</v>
      </c>
      <c r="F184" s="2">
        <f t="shared" si="6"/>
        <v>5542733.5060000001</v>
      </c>
      <c r="G184" s="2">
        <f t="shared" si="7"/>
        <v>-4765766.2279999992</v>
      </c>
      <c r="H184">
        <v>532.072</v>
      </c>
      <c r="I184">
        <v>28803.167000000001</v>
      </c>
      <c r="J184" s="24">
        <v>2.2230850000000002</v>
      </c>
      <c r="K184" s="24">
        <v>1.873596</v>
      </c>
      <c r="L184" s="24">
        <v>2.2449159999999999</v>
      </c>
      <c r="M184" s="24">
        <v>2.090449</v>
      </c>
      <c r="N184" s="24">
        <v>2.3655029999999999</v>
      </c>
      <c r="O184" s="24">
        <v>2.6055030000000001</v>
      </c>
      <c r="R184" s="11" t="s">
        <v>277</v>
      </c>
      <c r="S184">
        <f>SUMIF(GDP!$A$2:$A$195,'World-LPIraw'!B184,GDP!$E$2:$E$195)</f>
        <v>532.072</v>
      </c>
      <c r="T184">
        <f>SUMIF(POP!$A$3:$A$235,'World-LPIraw'!R184,POP!$C$3:$C$235)</f>
        <v>28803.167000000001</v>
      </c>
    </row>
    <row r="185" spans="1:20" x14ac:dyDescent="0.3">
      <c r="A185">
        <v>2010</v>
      </c>
      <c r="B185" s="12" t="s">
        <v>98</v>
      </c>
      <c r="C185" s="12" t="s">
        <v>488</v>
      </c>
      <c r="D185" s="10">
        <v>4602774.9670000002</v>
      </c>
      <c r="E185" s="10">
        <v>1549955.7239999999</v>
      </c>
      <c r="F185" s="2">
        <f t="shared" si="6"/>
        <v>6152730.6909999996</v>
      </c>
      <c r="G185" s="2">
        <f t="shared" si="7"/>
        <v>-3052819.2430000002</v>
      </c>
      <c r="H185">
        <v>4098.13</v>
      </c>
      <c r="I185">
        <v>2940.5250000000001</v>
      </c>
      <c r="J185" s="24">
        <v>2.0714290000000002</v>
      </c>
      <c r="K185" s="24">
        <v>2.144558</v>
      </c>
      <c r="L185" s="24">
        <v>2.644558</v>
      </c>
      <c r="M185" s="24">
        <v>2.394558</v>
      </c>
      <c r="N185" s="24">
        <v>2.394558</v>
      </c>
      <c r="O185" s="24">
        <v>3.0125850000000001</v>
      </c>
      <c r="R185" s="11" t="s">
        <v>54</v>
      </c>
      <c r="S185">
        <f>SUMIF(GDP!$A$2:$A$195,'World-LPIraw'!B185,GDP!$E$2:$E$195)</f>
        <v>4098.13</v>
      </c>
      <c r="T185">
        <f>SUMIF(POP!$A$3:$A$235,'World-LPIraw'!R185,POP!$C$3:$C$235)</f>
        <v>2940.5250000000001</v>
      </c>
    </row>
    <row r="186" spans="1:20" x14ac:dyDescent="0.3">
      <c r="A186">
        <v>2010</v>
      </c>
      <c r="B186" s="12" t="s">
        <v>224</v>
      </c>
      <c r="C186" s="12" t="s">
        <v>276</v>
      </c>
      <c r="D186" s="10">
        <v>40999891.115000002</v>
      </c>
      <c r="E186" s="10">
        <v>57050973.572999999</v>
      </c>
      <c r="F186" s="2">
        <f t="shared" si="6"/>
        <v>98050864.687999994</v>
      </c>
      <c r="G186" s="2">
        <f t="shared" si="7"/>
        <v>16051082.457999997</v>
      </c>
      <c r="H186">
        <v>4480.72</v>
      </c>
      <c r="I186">
        <v>36117.637000000002</v>
      </c>
      <c r="J186" s="21">
        <v>1.96875</v>
      </c>
      <c r="K186" s="21">
        <v>2.0596589999999999</v>
      </c>
      <c r="L186" s="21">
        <v>2.6960229999999998</v>
      </c>
      <c r="M186" s="21">
        <v>2.2414770000000002</v>
      </c>
      <c r="N186" s="21">
        <v>2.2638639999999999</v>
      </c>
      <c r="O186" s="21">
        <v>2.814489</v>
      </c>
      <c r="R186" s="11" t="s">
        <v>171</v>
      </c>
      <c r="S186">
        <f>SUMIF(GDP!$A$2:$A$195,'World-LPIraw'!B186,GDP!$E$2:$E$195)</f>
        <v>4480.72</v>
      </c>
      <c r="T186">
        <f>SUMIF(POP!$A$3:$A$235,'World-LPIraw'!R186,POP!$C$3:$C$235)</f>
        <v>36117.637000000002</v>
      </c>
    </row>
    <row r="187" spans="1:20" x14ac:dyDescent="0.3">
      <c r="A187">
        <v>2010</v>
      </c>
      <c r="B187" s="12" t="s">
        <v>225</v>
      </c>
      <c r="C187" s="12" t="s">
        <v>276</v>
      </c>
      <c r="D187" s="10">
        <v>18143268.908</v>
      </c>
      <c r="E187" s="10">
        <v>52612114.761</v>
      </c>
      <c r="F187" s="2">
        <f t="shared" si="6"/>
        <v>70755383.669</v>
      </c>
      <c r="G187" s="2">
        <f t="shared" si="7"/>
        <v>34468845.853</v>
      </c>
      <c r="H187">
        <v>3641.44</v>
      </c>
      <c r="I187">
        <v>23369.131000000001</v>
      </c>
      <c r="J187" s="21">
        <v>1.75</v>
      </c>
      <c r="K187" s="21">
        <v>1.6875</v>
      </c>
      <c r="L187" s="21">
        <v>2.375</v>
      </c>
      <c r="M187" s="21">
        <v>2.0193449999999999</v>
      </c>
      <c r="N187" s="21">
        <v>2.5414059999999998</v>
      </c>
      <c r="O187" s="21">
        <v>3.008073</v>
      </c>
      <c r="R187" s="11" t="s">
        <v>172</v>
      </c>
      <c r="S187">
        <f>SUMIF(GDP!$A$2:$A$195,'World-LPIraw'!B187,GDP!$E$2:$E$195)</f>
        <v>3641.44</v>
      </c>
      <c r="T187">
        <f>SUMIF(POP!$A$3:$A$235,'World-LPIraw'!R187,POP!$C$3:$C$235)</f>
        <v>23369.131000000001</v>
      </c>
    </row>
    <row r="188" spans="1:20" x14ac:dyDescent="0.3">
      <c r="A188">
        <v>2010</v>
      </c>
      <c r="B188" s="28" t="s">
        <v>410</v>
      </c>
      <c r="C188" s="12" t="s">
        <v>498</v>
      </c>
      <c r="D188" s="10">
        <v>501230.69500000001</v>
      </c>
      <c r="E188" s="10">
        <v>45715</v>
      </c>
      <c r="F188" s="2">
        <f t="shared" si="6"/>
        <v>546945.69500000007</v>
      </c>
      <c r="G188" s="2">
        <f t="shared" si="7"/>
        <v>-455515.69500000001</v>
      </c>
      <c r="H188">
        <v>13613.47</v>
      </c>
      <c r="I188">
        <v>94.661000000000001</v>
      </c>
      <c r="J188" s="21">
        <v>0</v>
      </c>
      <c r="K188" s="21">
        <v>0</v>
      </c>
      <c r="L188" s="21">
        <v>0</v>
      </c>
      <c r="M188" s="21">
        <v>0</v>
      </c>
      <c r="N188" s="21">
        <v>0</v>
      </c>
      <c r="O188" s="21">
        <v>0</v>
      </c>
      <c r="R188" s="11" t="s">
        <v>380</v>
      </c>
      <c r="S188">
        <f>SUMIF(GDP!$A$2:$A$195,'World-LPIraw'!B188,GDP!$E$2:$E$195)</f>
        <v>13613.47</v>
      </c>
      <c r="T188">
        <f>SUMIF(POP!$A$3:$A$235,'World-LPIraw'!R188,POP!$C$3:$C$235)</f>
        <v>94.661000000000001</v>
      </c>
    </row>
    <row r="189" spans="1:20" x14ac:dyDescent="0.3">
      <c r="A189">
        <v>2010</v>
      </c>
      <c r="B189" s="12" t="s">
        <v>411</v>
      </c>
      <c r="C189" s="12" t="s">
        <v>498</v>
      </c>
      <c r="D189" s="10">
        <v>56792378.207000002</v>
      </c>
      <c r="E189" s="10">
        <v>68174446.578999996</v>
      </c>
      <c r="F189" s="2">
        <f t="shared" si="6"/>
        <v>124966824.786</v>
      </c>
      <c r="G189" s="2">
        <f t="shared" si="7"/>
        <v>11382068.371999994</v>
      </c>
      <c r="H189">
        <v>10412.950000000001</v>
      </c>
      <c r="I189">
        <v>41223.889000000003</v>
      </c>
      <c r="J189" s="24">
        <v>2.6291739999999999</v>
      </c>
      <c r="K189" s="24">
        <v>2.7502089999999999</v>
      </c>
      <c r="L189" s="24">
        <v>3.1521189999999999</v>
      </c>
      <c r="M189" s="24">
        <v>3.0306199999999999</v>
      </c>
      <c r="N189" s="24">
        <v>3.1500370000000002</v>
      </c>
      <c r="O189" s="24">
        <v>3.8166319999999998</v>
      </c>
      <c r="R189" s="11" t="s">
        <v>381</v>
      </c>
      <c r="S189">
        <f>SUMIF(GDP!$A$2:$A$195,'World-LPIraw'!B189,GDP!$E$2:$E$195)</f>
        <v>10412.950000000001</v>
      </c>
      <c r="T189">
        <f>SUMIF(POP!$A$3:$A$235,'World-LPIraw'!R189,POP!$C$3:$C$235)</f>
        <v>41223.889000000003</v>
      </c>
    </row>
    <row r="190" spans="1:20" x14ac:dyDescent="0.3">
      <c r="A190">
        <v>2010</v>
      </c>
      <c r="B190" s="12" t="s">
        <v>155</v>
      </c>
      <c r="C190" s="12" t="s">
        <v>137</v>
      </c>
      <c r="D190" s="10">
        <v>3781767.406</v>
      </c>
      <c r="E190" s="10">
        <v>1011424.747</v>
      </c>
      <c r="F190" s="2">
        <f t="shared" si="6"/>
        <v>4793192.1529999999</v>
      </c>
      <c r="G190" s="2">
        <f t="shared" si="7"/>
        <v>-2770342.659</v>
      </c>
      <c r="H190">
        <v>3121.78</v>
      </c>
      <c r="I190">
        <v>2877.3110000000001</v>
      </c>
      <c r="J190" s="21">
        <v>2.1</v>
      </c>
      <c r="K190" s="21">
        <v>2.3233329999999999</v>
      </c>
      <c r="L190" s="21">
        <v>2.4344440000000001</v>
      </c>
      <c r="M190" s="21">
        <v>2.5857410000000001</v>
      </c>
      <c r="N190" s="21">
        <v>2.2588859999999999</v>
      </c>
      <c r="O190" s="21">
        <v>3.4017430000000002</v>
      </c>
      <c r="R190" s="11" t="s">
        <v>138</v>
      </c>
      <c r="S190">
        <f>SUMIF(GDP!$A$2:$A$195,'World-LPIraw'!B190,GDP!$E$2:$E$195)</f>
        <v>3121.78</v>
      </c>
      <c r="T190">
        <f>SUMIF(POP!$A$3:$A$235,'World-LPIraw'!R190,POP!$C$3:$C$235)</f>
        <v>2877.3110000000001</v>
      </c>
    </row>
    <row r="191" spans="1:20" x14ac:dyDescent="0.3">
      <c r="A191">
        <v>2010</v>
      </c>
      <c r="B191" s="28" t="s">
        <v>412</v>
      </c>
      <c r="C191" s="12" t="s">
        <v>498</v>
      </c>
      <c r="D191" s="10">
        <v>1394245.81</v>
      </c>
      <c r="E191" s="10">
        <v>264636.87199999997</v>
      </c>
      <c r="F191" s="2">
        <f t="shared" si="6"/>
        <v>1658882.682</v>
      </c>
      <c r="G191" s="2">
        <f t="shared" si="7"/>
        <v>-1129608.9380000001</v>
      </c>
      <c r="H191">
        <v>23468.6</v>
      </c>
      <c r="I191">
        <v>101.669</v>
      </c>
      <c r="J191" s="21">
        <v>0</v>
      </c>
      <c r="K191" s="21">
        <v>0</v>
      </c>
      <c r="L191" s="21">
        <v>0</v>
      </c>
      <c r="M191" s="21">
        <v>0</v>
      </c>
      <c r="N191" s="21">
        <v>0</v>
      </c>
      <c r="O191" s="21">
        <v>0</v>
      </c>
      <c r="R191" s="11" t="s">
        <v>278</v>
      </c>
      <c r="S191">
        <f>SUMIF(GDP!$A$2:$A$195,'World-LPIraw'!B191,GDP!$E$2:$E$195)</f>
        <v>23468.6</v>
      </c>
      <c r="T191">
        <f>SUMIF(POP!$A$3:$A$235,'World-LPIraw'!R191,POP!$C$3:$C$235)</f>
        <v>101.669</v>
      </c>
    </row>
    <row r="192" spans="1:20" x14ac:dyDescent="0.3">
      <c r="A192">
        <v>2010</v>
      </c>
      <c r="B192" s="12" t="s">
        <v>413</v>
      </c>
      <c r="C192" s="12" t="s">
        <v>497</v>
      </c>
      <c r="D192" s="10">
        <v>201703333.727</v>
      </c>
      <c r="E192" s="10">
        <v>212108726.296</v>
      </c>
      <c r="F192" s="2">
        <f t="shared" si="6"/>
        <v>413812060.023</v>
      </c>
      <c r="G192" s="2">
        <f t="shared" si="7"/>
        <v>10405392.569000006</v>
      </c>
      <c r="H192">
        <v>56453.83</v>
      </c>
      <c r="I192">
        <v>22120.063999999998</v>
      </c>
      <c r="J192" s="24">
        <v>3.6829269999999998</v>
      </c>
      <c r="K192" s="24">
        <v>3.7833429999999999</v>
      </c>
      <c r="L192" s="24">
        <v>3.7816380000000001</v>
      </c>
      <c r="M192" s="24">
        <v>3.7676050000000001</v>
      </c>
      <c r="N192" s="24">
        <v>3.8685939999999999</v>
      </c>
      <c r="O192" s="24">
        <v>4.1575930000000003</v>
      </c>
      <c r="R192" s="11" t="s">
        <v>279</v>
      </c>
      <c r="S192">
        <f>SUMIF(GDP!$A$2:$A$195,'World-LPIraw'!B192,GDP!$E$2:$E$195)</f>
        <v>56453.83</v>
      </c>
      <c r="T192">
        <f>SUMIF(POP!$A$3:$A$235,'World-LPIraw'!R192,POP!$C$3:$C$235)</f>
        <v>22120.063999999998</v>
      </c>
    </row>
    <row r="193" spans="1:20" x14ac:dyDescent="0.3">
      <c r="A193">
        <v>2010</v>
      </c>
      <c r="B193" s="12" t="s">
        <v>99</v>
      </c>
      <c r="C193" s="12" t="s">
        <v>488</v>
      </c>
      <c r="D193" s="10">
        <v>150592664.07100001</v>
      </c>
      <c r="E193" s="10">
        <v>144882002.01199999</v>
      </c>
      <c r="F193" s="2">
        <f t="shared" si="6"/>
        <v>295474666.083</v>
      </c>
      <c r="G193" s="2">
        <f t="shared" si="7"/>
        <v>-5710662.0590000153</v>
      </c>
      <c r="H193">
        <v>46958.52</v>
      </c>
      <c r="I193">
        <v>8409.9490000000005</v>
      </c>
      <c r="J193" s="21">
        <v>3.490936</v>
      </c>
      <c r="K193" s="21">
        <v>3.6798250000000001</v>
      </c>
      <c r="L193" s="21">
        <v>3.776316</v>
      </c>
      <c r="M193" s="21">
        <v>3.6983429999999999</v>
      </c>
      <c r="N193" s="21">
        <v>3.8316759999999999</v>
      </c>
      <c r="O193" s="21">
        <v>4.0829300000000002</v>
      </c>
      <c r="R193" s="11" t="s">
        <v>56</v>
      </c>
      <c r="S193">
        <f>SUMIF(GDP!$A$2:$A$195,'World-LPIraw'!B193,GDP!$E$2:$E$195)</f>
        <v>46958.52</v>
      </c>
      <c r="T193">
        <f>SUMIF(POP!$A$3:$A$235,'World-LPIraw'!R193,POP!$C$3:$C$235)</f>
        <v>8409.9490000000005</v>
      </c>
    </row>
    <row r="194" spans="1:20" x14ac:dyDescent="0.3">
      <c r="A194">
        <v>2010</v>
      </c>
      <c r="B194" s="12" t="s">
        <v>156</v>
      </c>
      <c r="C194" s="12" t="s">
        <v>137</v>
      </c>
      <c r="D194" s="10">
        <v>6596796.7680000002</v>
      </c>
      <c r="E194" s="10">
        <v>26476026</v>
      </c>
      <c r="F194" s="2">
        <f t="shared" si="6"/>
        <v>33072822.767999999</v>
      </c>
      <c r="G194" s="2">
        <f t="shared" si="7"/>
        <v>19879229.232000001</v>
      </c>
      <c r="H194">
        <v>5880.81</v>
      </c>
      <c r="I194">
        <v>9032.4570000000003</v>
      </c>
      <c r="J194" s="21">
        <v>2.1431100000000001</v>
      </c>
      <c r="K194" s="21">
        <v>2.229257</v>
      </c>
      <c r="L194" s="21">
        <v>3.0519479999999999</v>
      </c>
      <c r="M194" s="21">
        <v>2.477633</v>
      </c>
      <c r="N194" s="21">
        <v>2.6461039999999998</v>
      </c>
      <c r="O194" s="21">
        <v>3.1461039999999998</v>
      </c>
      <c r="R194" s="11" t="s">
        <v>139</v>
      </c>
      <c r="S194">
        <f>SUMIF(GDP!$A$2:$A$195,'World-LPIraw'!B194,GDP!$E$2:$E$195)</f>
        <v>5880.81</v>
      </c>
      <c r="T194">
        <f>SUMIF(POP!$A$3:$A$235,'World-LPIraw'!R194,POP!$C$3:$C$235)</f>
        <v>9032.4570000000003</v>
      </c>
    </row>
    <row r="195" spans="1:20" x14ac:dyDescent="0.3">
      <c r="A195">
        <v>2010</v>
      </c>
      <c r="B195" s="12" t="s">
        <v>473</v>
      </c>
      <c r="C195" s="12" t="s">
        <v>498</v>
      </c>
      <c r="D195" s="10">
        <v>2861948.1469999999</v>
      </c>
      <c r="E195" s="10">
        <v>702400</v>
      </c>
      <c r="F195" s="2">
        <f t="shared" si="6"/>
        <v>3564348.1469999999</v>
      </c>
      <c r="G195" s="2">
        <f t="shared" si="7"/>
        <v>-2159548.1469999999</v>
      </c>
      <c r="H195">
        <v>29303.27</v>
      </c>
      <c r="I195">
        <v>360.83199999999999</v>
      </c>
      <c r="J195" s="24">
        <v>2.3812009999999999</v>
      </c>
      <c r="K195" s="24">
        <v>2.3960780000000002</v>
      </c>
      <c r="L195" s="24">
        <v>2.6924510000000001</v>
      </c>
      <c r="M195" s="24">
        <v>2.6901959999999998</v>
      </c>
      <c r="N195" s="24">
        <v>2.8078430000000001</v>
      </c>
      <c r="O195" s="24">
        <v>3.4600249999999999</v>
      </c>
      <c r="R195" s="11" t="s">
        <v>280</v>
      </c>
      <c r="S195">
        <f>SUMIF(GDP!$A$2:$A$195,'World-LPIraw'!B195,GDP!$E$2:$E$195)</f>
        <v>29303.27</v>
      </c>
      <c r="T195">
        <f>SUMIF(POP!$A$3:$A$235,'World-LPIraw'!R195,POP!$C$3:$C$235)</f>
        <v>360.83199999999999</v>
      </c>
    </row>
    <row r="196" spans="1:20" x14ac:dyDescent="0.3">
      <c r="A196">
        <v>2010</v>
      </c>
      <c r="B196" s="12" t="s">
        <v>157</v>
      </c>
      <c r="C196" s="12" t="s">
        <v>137</v>
      </c>
      <c r="D196" s="10">
        <v>12260000</v>
      </c>
      <c r="E196" s="10">
        <v>16059213.418</v>
      </c>
      <c r="F196" s="2">
        <f t="shared" si="6"/>
        <v>28319213.417999998</v>
      </c>
      <c r="G196" s="2">
        <f t="shared" si="7"/>
        <v>3799213.4179999996</v>
      </c>
      <c r="H196">
        <v>20827.72</v>
      </c>
      <c r="I196">
        <v>1240.8620000000001</v>
      </c>
      <c r="J196" s="21">
        <v>3.0530300000000001</v>
      </c>
      <c r="K196" s="21">
        <v>3.356061</v>
      </c>
      <c r="L196" s="21">
        <v>3.0545450000000001</v>
      </c>
      <c r="M196" s="21">
        <v>3.356061</v>
      </c>
      <c r="N196" s="21">
        <v>3.6287880000000001</v>
      </c>
      <c r="O196" s="21">
        <v>3.8508589999999998</v>
      </c>
      <c r="R196" s="11" t="s">
        <v>140</v>
      </c>
      <c r="S196">
        <f>SUMIF(GDP!$A$2:$A$195,'World-LPIraw'!B196,GDP!$E$2:$E$195)</f>
        <v>20827.72</v>
      </c>
      <c r="T196">
        <f>SUMIF(POP!$A$3:$A$235,'World-LPIraw'!R196,POP!$C$3:$C$235)</f>
        <v>1240.8620000000001</v>
      </c>
    </row>
    <row r="197" spans="1:20" x14ac:dyDescent="0.3">
      <c r="A197">
        <v>2010</v>
      </c>
      <c r="B197" s="12" t="s">
        <v>414</v>
      </c>
      <c r="C197" s="12" t="s">
        <v>487</v>
      </c>
      <c r="D197" s="10">
        <v>30503835.497000001</v>
      </c>
      <c r="E197" s="10">
        <v>19230982.559</v>
      </c>
      <c r="F197" s="2">
        <f t="shared" si="6"/>
        <v>49734818.056000002</v>
      </c>
      <c r="G197" s="2">
        <f t="shared" si="7"/>
        <v>-11272852.938000001</v>
      </c>
      <c r="H197">
        <v>807.53099999999995</v>
      </c>
      <c r="I197">
        <v>152149.10200000001</v>
      </c>
      <c r="J197" s="24">
        <v>2.3330829999999998</v>
      </c>
      <c r="K197" s="24">
        <v>2.4854430000000001</v>
      </c>
      <c r="L197" s="24">
        <v>2.9895710000000002</v>
      </c>
      <c r="M197" s="24">
        <v>2.4416169999999999</v>
      </c>
      <c r="N197" s="24">
        <v>2.6434639999999998</v>
      </c>
      <c r="O197" s="24">
        <v>3.4607519999999998</v>
      </c>
      <c r="R197" s="11" t="s">
        <v>281</v>
      </c>
      <c r="S197">
        <f>SUMIF(GDP!$A$2:$A$195,'World-LPIraw'!B197,GDP!$E$2:$E$195)</f>
        <v>807.53099999999995</v>
      </c>
      <c r="T197">
        <f>SUMIF(POP!$A$3:$A$235,'World-LPIraw'!R197,POP!$C$3:$C$235)</f>
        <v>152149.10200000001</v>
      </c>
    </row>
    <row r="198" spans="1:20" x14ac:dyDescent="0.3">
      <c r="A198">
        <v>2010</v>
      </c>
      <c r="B198" s="28" t="s">
        <v>415</v>
      </c>
      <c r="C198" s="12" t="s">
        <v>498</v>
      </c>
      <c r="D198" s="10">
        <v>1569415</v>
      </c>
      <c r="E198" s="10">
        <v>428983</v>
      </c>
      <c r="F198" s="2">
        <f t="shared" si="6"/>
        <v>1998398</v>
      </c>
      <c r="G198" s="2">
        <f t="shared" si="7"/>
        <v>-1140432</v>
      </c>
      <c r="H198">
        <v>16203.26</v>
      </c>
      <c r="I198">
        <v>279.56900000000002</v>
      </c>
      <c r="J198" s="21">
        <v>0</v>
      </c>
      <c r="K198" s="21">
        <v>0</v>
      </c>
      <c r="L198" s="21">
        <v>0</v>
      </c>
      <c r="M198" s="21">
        <v>0</v>
      </c>
      <c r="N198" s="21">
        <v>0</v>
      </c>
      <c r="O198" s="21">
        <v>0</v>
      </c>
      <c r="R198" s="11" t="s">
        <v>282</v>
      </c>
      <c r="S198">
        <f>SUMIF(GDP!$A$2:$A$195,'World-LPIraw'!B198,GDP!$E$2:$E$195)</f>
        <v>16203.26</v>
      </c>
      <c r="T198">
        <f>SUMIF(POP!$A$3:$A$235,'World-LPIraw'!R198,POP!$C$3:$C$235)</f>
        <v>279.56900000000002</v>
      </c>
    </row>
    <row r="199" spans="1:20" x14ac:dyDescent="0.3">
      <c r="A199">
        <v>2010</v>
      </c>
      <c r="B199" s="28" t="s">
        <v>100</v>
      </c>
      <c r="C199" s="12" t="s">
        <v>488</v>
      </c>
      <c r="D199" s="10">
        <v>34884450.899999999</v>
      </c>
      <c r="E199" s="10">
        <v>25283462.300000001</v>
      </c>
      <c r="F199" s="2">
        <f t="shared" si="6"/>
        <v>60167913.200000003</v>
      </c>
      <c r="G199" s="2">
        <f t="shared" si="7"/>
        <v>-9600988.5999999978</v>
      </c>
      <c r="H199">
        <v>6023.15</v>
      </c>
      <c r="I199">
        <v>9473.0709999999999</v>
      </c>
      <c r="J199" s="21">
        <v>0</v>
      </c>
      <c r="K199" s="21">
        <v>0</v>
      </c>
      <c r="L199" s="21">
        <v>0</v>
      </c>
      <c r="M199" s="21">
        <v>0</v>
      </c>
      <c r="N199" s="21">
        <v>0</v>
      </c>
      <c r="O199" s="21">
        <v>0</v>
      </c>
      <c r="R199" s="11" t="s">
        <v>57</v>
      </c>
      <c r="S199">
        <f>SUMIF(GDP!$A$2:$A$195,'World-LPIraw'!B199,GDP!$E$2:$E$195)</f>
        <v>6023.15</v>
      </c>
      <c r="T199">
        <f>SUMIF(POP!$A$3:$A$235,'World-LPIraw'!R199,POP!$C$3:$C$235)</f>
        <v>9473.0709999999999</v>
      </c>
    </row>
    <row r="200" spans="1:20" x14ac:dyDescent="0.3">
      <c r="A200">
        <v>2010</v>
      </c>
      <c r="B200" s="12" t="s">
        <v>101</v>
      </c>
      <c r="C200" s="12" t="s">
        <v>488</v>
      </c>
      <c r="D200" s="10">
        <v>391255897.338</v>
      </c>
      <c r="E200" s="10">
        <v>407595914.29799998</v>
      </c>
      <c r="F200" s="2">
        <f t="shared" si="6"/>
        <v>798851811.63599992</v>
      </c>
      <c r="G200" s="2">
        <f t="shared" si="7"/>
        <v>16340016.959999979</v>
      </c>
      <c r="H200">
        <v>44691.38</v>
      </c>
      <c r="I200">
        <v>10938.739</v>
      </c>
      <c r="J200" s="21">
        <v>3.8285979999999999</v>
      </c>
      <c r="K200" s="21">
        <v>4.0096249999999998</v>
      </c>
      <c r="L200" s="21">
        <v>3.3112759999999999</v>
      </c>
      <c r="M200" s="21">
        <v>4.1319970000000001</v>
      </c>
      <c r="N200" s="21">
        <v>4.2206130000000002</v>
      </c>
      <c r="O200" s="21">
        <v>4.28817</v>
      </c>
      <c r="R200" s="11" t="s">
        <v>58</v>
      </c>
      <c r="S200">
        <f>SUMIF(GDP!$A$2:$A$195,'World-LPIraw'!B200,GDP!$E$2:$E$195)</f>
        <v>44691.38</v>
      </c>
      <c r="T200">
        <f>SUMIF(POP!$A$3:$A$235,'World-LPIraw'!R200,POP!$C$3:$C$235)</f>
        <v>10938.739</v>
      </c>
    </row>
    <row r="201" spans="1:20" x14ac:dyDescent="0.3">
      <c r="A201">
        <v>2010</v>
      </c>
      <c r="B201" s="28" t="s">
        <v>416</v>
      </c>
      <c r="C201" s="12" t="s">
        <v>498</v>
      </c>
      <c r="D201" s="10">
        <v>699951.31099999999</v>
      </c>
      <c r="E201" s="10">
        <v>478209.47</v>
      </c>
      <c r="F201" s="2">
        <f t="shared" si="6"/>
        <v>1178160.781</v>
      </c>
      <c r="G201" s="2">
        <f t="shared" si="7"/>
        <v>-221741.84100000001</v>
      </c>
      <c r="H201">
        <v>4316.26</v>
      </c>
      <c r="I201">
        <v>321.608</v>
      </c>
      <c r="J201" s="21">
        <v>0</v>
      </c>
      <c r="K201" s="21">
        <v>0</v>
      </c>
      <c r="L201" s="21">
        <v>0</v>
      </c>
      <c r="M201" s="21">
        <v>0</v>
      </c>
      <c r="N201" s="21">
        <v>0</v>
      </c>
      <c r="O201" s="21">
        <v>0</v>
      </c>
      <c r="R201" s="11" t="s">
        <v>283</v>
      </c>
      <c r="S201">
        <f>SUMIF(GDP!$A$2:$A$195,'World-LPIraw'!B201,GDP!$E$2:$E$195)</f>
        <v>4316.26</v>
      </c>
      <c r="T201">
        <f>SUMIF(POP!$A$3:$A$235,'World-LPIraw'!R201,POP!$C$3:$C$235)</f>
        <v>321.608</v>
      </c>
    </row>
    <row r="202" spans="1:20" x14ac:dyDescent="0.3">
      <c r="A202">
        <v>2010</v>
      </c>
      <c r="B202" s="12" t="s">
        <v>226</v>
      </c>
      <c r="C202" s="12" t="s">
        <v>276</v>
      </c>
      <c r="D202" s="10">
        <v>2133551.1979999999</v>
      </c>
      <c r="E202" s="10">
        <v>1281610</v>
      </c>
      <c r="F202" s="2">
        <f t="shared" si="6"/>
        <v>3415161.1979999999</v>
      </c>
      <c r="G202" s="2">
        <f t="shared" si="7"/>
        <v>-851941.19799999986</v>
      </c>
      <c r="H202">
        <v>759.06500000000005</v>
      </c>
      <c r="I202">
        <v>9199.259</v>
      </c>
      <c r="J202" s="21">
        <v>2.375</v>
      </c>
      <c r="K202" s="21">
        <v>2.4812129999999999</v>
      </c>
      <c r="L202" s="21">
        <v>2.6534599999999999</v>
      </c>
      <c r="M202" s="21">
        <v>2.6372770000000001</v>
      </c>
      <c r="N202" s="21">
        <v>3.0658479999999999</v>
      </c>
      <c r="O202" s="21">
        <v>3.4944199999999999</v>
      </c>
      <c r="R202" s="11" t="s">
        <v>173</v>
      </c>
      <c r="S202">
        <f>SUMIF(GDP!$A$2:$A$195,'World-LPIraw'!B202,GDP!$E$2:$E$195)</f>
        <v>759.06500000000005</v>
      </c>
      <c r="T202">
        <f>SUMIF(POP!$A$3:$A$235,'World-LPIraw'!R202,POP!$C$3:$C$235)</f>
        <v>9199.259</v>
      </c>
    </row>
    <row r="203" spans="1:20" x14ac:dyDescent="0.3">
      <c r="A203">
        <v>2010</v>
      </c>
      <c r="B203" s="12" t="s">
        <v>417</v>
      </c>
      <c r="C203" s="12" t="s">
        <v>487</v>
      </c>
      <c r="D203" s="10">
        <v>853803.67500000005</v>
      </c>
      <c r="E203" s="10">
        <v>641310</v>
      </c>
      <c r="F203" s="2">
        <f t="shared" si="6"/>
        <v>1495113.675</v>
      </c>
      <c r="G203" s="2">
        <f t="shared" si="7"/>
        <v>-212493.67500000005</v>
      </c>
      <c r="H203">
        <v>1998.77</v>
      </c>
      <c r="I203">
        <v>727.64099999999996</v>
      </c>
      <c r="J203" s="24">
        <v>2.1369050000000001</v>
      </c>
      <c r="K203" s="24">
        <v>1.8302670000000001</v>
      </c>
      <c r="L203" s="24">
        <v>2.444715</v>
      </c>
      <c r="M203" s="24">
        <v>2.2447149999999998</v>
      </c>
      <c r="N203" s="24">
        <v>2.5419369999999999</v>
      </c>
      <c r="O203" s="24">
        <v>2.9883660000000001</v>
      </c>
      <c r="R203" s="11" t="s">
        <v>285</v>
      </c>
      <c r="S203">
        <f>SUMIF(GDP!$A$2:$A$195,'World-LPIraw'!B203,GDP!$E$2:$E$195)</f>
        <v>1998.77</v>
      </c>
      <c r="T203">
        <f>SUMIF(POP!$A$3:$A$235,'World-LPIraw'!R203,POP!$C$3:$C$235)</f>
        <v>727.64099999999996</v>
      </c>
    </row>
    <row r="204" spans="1:20" x14ac:dyDescent="0.3">
      <c r="A204">
        <v>2010</v>
      </c>
      <c r="B204" s="28" t="s">
        <v>474</v>
      </c>
      <c r="C204" s="12" t="s">
        <v>498</v>
      </c>
      <c r="D204" s="10">
        <v>5603872.6210000003</v>
      </c>
      <c r="E204" s="10">
        <v>7051433.1629999997</v>
      </c>
      <c r="F204" s="2">
        <f t="shared" si="6"/>
        <v>12655305.784</v>
      </c>
      <c r="G204" s="2">
        <f t="shared" si="7"/>
        <v>1447560.5419999994</v>
      </c>
      <c r="H204">
        <v>1896.24</v>
      </c>
      <c r="I204">
        <v>9918.2420000000002</v>
      </c>
      <c r="J204" s="21">
        <v>0</v>
      </c>
      <c r="K204" s="21">
        <v>0</v>
      </c>
      <c r="L204" s="21">
        <v>0</v>
      </c>
      <c r="M204" s="21">
        <v>0</v>
      </c>
      <c r="N204" s="21">
        <v>0</v>
      </c>
      <c r="O204" s="21">
        <v>0</v>
      </c>
      <c r="R204" s="11" t="s">
        <v>382</v>
      </c>
      <c r="S204">
        <f>SUMIF(GDP!$A$2:$A$195,'World-LPIraw'!B204,GDP!$E$2:$E$195)</f>
        <v>1896.24</v>
      </c>
      <c r="T204">
        <f>SUMIF(POP!$A$3:$A$235,'World-LPIraw'!R204,POP!$C$3:$C$235)</f>
        <v>9918.2420000000002</v>
      </c>
    </row>
    <row r="205" spans="1:20" x14ac:dyDescent="0.3">
      <c r="A205">
        <v>2010</v>
      </c>
      <c r="B205" s="12" t="s">
        <v>418</v>
      </c>
      <c r="C205" s="12" t="s">
        <v>488</v>
      </c>
      <c r="D205" s="10">
        <v>9222997.6329999994</v>
      </c>
      <c r="E205" s="10">
        <v>4803107.1909999996</v>
      </c>
      <c r="F205" s="2">
        <f t="shared" si="6"/>
        <v>14026104.823999999</v>
      </c>
      <c r="G205" s="2">
        <f t="shared" si="7"/>
        <v>-4419890.4419999998</v>
      </c>
      <c r="H205">
        <v>4611.3500000000004</v>
      </c>
      <c r="I205">
        <v>3722.0839999999998</v>
      </c>
      <c r="J205" s="24">
        <v>2.3344450000000001</v>
      </c>
      <c r="K205" s="24">
        <v>2.2233329999999998</v>
      </c>
      <c r="L205" s="24">
        <v>3.1</v>
      </c>
      <c r="M205" s="24">
        <v>2.3024079999999998</v>
      </c>
      <c r="N205" s="24">
        <v>2.6774079999999998</v>
      </c>
      <c r="O205" s="24">
        <v>3.1774079999999998</v>
      </c>
      <c r="R205" s="11" t="s">
        <v>59</v>
      </c>
      <c r="S205">
        <f>SUMIF(GDP!$A$2:$A$195,'World-LPIraw'!B205,GDP!$E$2:$E$195)</f>
        <v>4611.3500000000004</v>
      </c>
      <c r="T205">
        <f>SUMIF(POP!$A$3:$A$235,'World-LPIraw'!R205,POP!$C$3:$C$235)</f>
        <v>3722.0839999999998</v>
      </c>
    </row>
    <row r="206" spans="1:20" x14ac:dyDescent="0.3">
      <c r="A206">
        <v>2010</v>
      </c>
      <c r="B206" s="12" t="s">
        <v>227</v>
      </c>
      <c r="C206" s="12" t="s">
        <v>276</v>
      </c>
      <c r="D206" s="10">
        <v>5656806.3729999997</v>
      </c>
      <c r="E206" s="10">
        <v>4693238.0999999996</v>
      </c>
      <c r="F206" s="2">
        <f t="shared" si="6"/>
        <v>10350044.472999999</v>
      </c>
      <c r="G206" s="2">
        <f t="shared" si="7"/>
        <v>-963568.27300000004</v>
      </c>
      <c r="H206">
        <v>6374.99</v>
      </c>
      <c r="I206">
        <v>2014.866</v>
      </c>
      <c r="J206" s="21">
        <v>2.0909089999999999</v>
      </c>
      <c r="K206" s="21">
        <v>2.0909089999999999</v>
      </c>
      <c r="L206" s="21">
        <v>1.9090910000000001</v>
      </c>
      <c r="M206" s="21">
        <v>2.288154</v>
      </c>
      <c r="N206" s="21">
        <v>2.5881539999999998</v>
      </c>
      <c r="O206" s="21">
        <v>2.9881540000000002</v>
      </c>
      <c r="R206" s="11" t="s">
        <v>174</v>
      </c>
      <c r="S206">
        <f>SUMIF(GDP!$A$2:$A$195,'World-LPIraw'!B206,GDP!$E$2:$E$195)</f>
        <v>6374.99</v>
      </c>
      <c r="T206">
        <f>SUMIF(POP!$A$3:$A$235,'World-LPIraw'!R206,POP!$C$3:$C$235)</f>
        <v>2014.866</v>
      </c>
    </row>
    <row r="207" spans="1:20" x14ac:dyDescent="0.3">
      <c r="A207">
        <v>2010</v>
      </c>
      <c r="B207" s="12" t="s">
        <v>419</v>
      </c>
      <c r="C207" s="12" t="s">
        <v>498</v>
      </c>
      <c r="D207" s="10">
        <v>181768424.09</v>
      </c>
      <c r="E207" s="10">
        <v>201915103.285</v>
      </c>
      <c r="F207" s="2">
        <f t="shared" si="6"/>
        <v>383683527.375</v>
      </c>
      <c r="G207" s="2">
        <f t="shared" si="7"/>
        <v>20146679.194999993</v>
      </c>
      <c r="H207">
        <v>11327.46</v>
      </c>
      <c r="I207">
        <v>196796.269</v>
      </c>
      <c r="J207" s="24">
        <v>2.3698429999999999</v>
      </c>
      <c r="K207" s="24">
        <v>3.0977399999999999</v>
      </c>
      <c r="L207" s="24">
        <v>2.9100929999999998</v>
      </c>
      <c r="M207" s="24">
        <v>3.2956080000000001</v>
      </c>
      <c r="N207" s="24">
        <v>3.4174129999999998</v>
      </c>
      <c r="O207" s="24">
        <v>4.1370990000000001</v>
      </c>
      <c r="R207" s="11" t="s">
        <v>287</v>
      </c>
      <c r="S207">
        <f>SUMIF(GDP!$A$2:$A$195,'World-LPIraw'!B207,GDP!$E$2:$E$195)</f>
        <v>11327.46</v>
      </c>
      <c r="T207">
        <f>SUMIF(POP!$A$3:$A$235,'World-LPIraw'!R207,POP!$C$3:$C$235)</f>
        <v>196796.269</v>
      </c>
    </row>
    <row r="208" spans="1:20" x14ac:dyDescent="0.3">
      <c r="A208">
        <v>2010</v>
      </c>
      <c r="B208" s="28" t="s">
        <v>7</v>
      </c>
      <c r="C208" s="12" t="s">
        <v>17</v>
      </c>
      <c r="D208" s="10">
        <v>2538787.6910000001</v>
      </c>
      <c r="E208" s="10">
        <v>8907965.6239999998</v>
      </c>
      <c r="F208" s="2">
        <f t="shared" si="6"/>
        <v>11446753.314999999</v>
      </c>
      <c r="G208" s="2">
        <f t="shared" si="7"/>
        <v>6369177.9330000002</v>
      </c>
      <c r="H208">
        <v>35437.22</v>
      </c>
      <c r="I208">
        <v>388.66199999999998</v>
      </c>
      <c r="J208" s="21">
        <v>0</v>
      </c>
      <c r="K208" s="21">
        <v>0</v>
      </c>
      <c r="L208" s="21">
        <v>0</v>
      </c>
      <c r="M208" s="21">
        <v>0</v>
      </c>
      <c r="N208" s="21">
        <v>0</v>
      </c>
      <c r="O208" s="21">
        <v>0</v>
      </c>
      <c r="R208" s="11" t="s">
        <v>289</v>
      </c>
      <c r="S208">
        <f>SUMIF(GDP!$A$2:$A$195,'World-LPIraw'!B208,GDP!$E$2:$E$195)</f>
        <v>35437.22</v>
      </c>
      <c r="T208">
        <f>SUMIF(POP!$A$3:$A$235,'World-LPIraw'!R208,POP!$C$3:$C$235)</f>
        <v>388.66199999999998</v>
      </c>
    </row>
    <row r="209" spans="1:20" x14ac:dyDescent="0.3">
      <c r="A209">
        <v>2010</v>
      </c>
      <c r="B209" s="12" t="s">
        <v>120</v>
      </c>
      <c r="C209" s="12" t="s">
        <v>488</v>
      </c>
      <c r="D209" s="10">
        <v>25359886.219999999</v>
      </c>
      <c r="E209" s="10">
        <v>20608005.155999999</v>
      </c>
      <c r="F209" s="2">
        <f t="shared" si="6"/>
        <v>45967891.376000002</v>
      </c>
      <c r="G209" s="2">
        <f t="shared" si="7"/>
        <v>-4751881.0639999993</v>
      </c>
      <c r="H209">
        <v>6743.74</v>
      </c>
      <c r="I209">
        <v>7404.59</v>
      </c>
      <c r="J209" s="24">
        <v>2.5</v>
      </c>
      <c r="K209" s="24">
        <v>2.2999999999999998</v>
      </c>
      <c r="L209" s="24">
        <v>3.072222</v>
      </c>
      <c r="M209" s="24">
        <v>2.85</v>
      </c>
      <c r="N209" s="24">
        <v>2.9611109999999998</v>
      </c>
      <c r="O209" s="24">
        <v>3.1833330000000002</v>
      </c>
      <c r="R209" s="11" t="s">
        <v>60</v>
      </c>
      <c r="S209">
        <f>SUMIF(GDP!$A$2:$A$195,'World-LPIraw'!B209,GDP!$E$2:$E$195)</f>
        <v>6743.74</v>
      </c>
      <c r="T209">
        <f>SUMIF(POP!$A$3:$A$235,'World-LPIraw'!R209,POP!$C$3:$C$235)</f>
        <v>7404.59</v>
      </c>
    </row>
    <row r="210" spans="1:20" x14ac:dyDescent="0.3">
      <c r="A210">
        <v>2010</v>
      </c>
      <c r="B210" s="12" t="s">
        <v>228</v>
      </c>
      <c r="C210" s="12" t="s">
        <v>276</v>
      </c>
      <c r="D210" s="10">
        <v>2048216.351</v>
      </c>
      <c r="E210" s="10">
        <v>1591028.8589999999</v>
      </c>
      <c r="F210" s="2">
        <f t="shared" si="6"/>
        <v>3639245.21</v>
      </c>
      <c r="G210" s="2">
        <f t="shared" si="7"/>
        <v>-457187.49200000009</v>
      </c>
      <c r="H210">
        <v>574.32799999999997</v>
      </c>
      <c r="I210">
        <v>15605.217000000001</v>
      </c>
      <c r="J210" s="21">
        <v>2.2222219999999999</v>
      </c>
      <c r="K210" s="21">
        <v>1.888889</v>
      </c>
      <c r="L210" s="21">
        <v>1.734259</v>
      </c>
      <c r="M210" s="21">
        <v>2.022119</v>
      </c>
      <c r="N210" s="21">
        <v>2.772119</v>
      </c>
      <c r="O210" s="21">
        <v>2.772119</v>
      </c>
      <c r="R210" s="11" t="s">
        <v>175</v>
      </c>
      <c r="S210">
        <f>SUMIF(GDP!$A$2:$A$195,'World-LPIraw'!B210,GDP!$E$2:$E$195)</f>
        <v>574.32799999999997</v>
      </c>
      <c r="T210">
        <f>SUMIF(POP!$A$3:$A$235,'World-LPIraw'!R210,POP!$C$3:$C$235)</f>
        <v>15605.217000000001</v>
      </c>
    </row>
    <row r="211" spans="1:20" x14ac:dyDescent="0.3">
      <c r="A211">
        <v>2010</v>
      </c>
      <c r="B211" s="28" t="s">
        <v>229</v>
      </c>
      <c r="C211" s="12" t="s">
        <v>276</v>
      </c>
      <c r="D211" s="10">
        <v>508797</v>
      </c>
      <c r="E211" s="10">
        <v>101193</v>
      </c>
      <c r="F211" s="2">
        <f t="shared" ref="F211:F264" si="8">E211+D211</f>
        <v>609990</v>
      </c>
      <c r="G211" s="2">
        <f t="shared" ref="G211:G264" si="9">E211-D211</f>
        <v>-407604</v>
      </c>
      <c r="H211">
        <v>231.54900000000001</v>
      </c>
      <c r="I211">
        <v>8766.93</v>
      </c>
      <c r="J211" s="21">
        <v>0</v>
      </c>
      <c r="K211" s="21">
        <v>0</v>
      </c>
      <c r="L211" s="21">
        <v>0</v>
      </c>
      <c r="M211" s="21">
        <v>0</v>
      </c>
      <c r="N211" s="21">
        <v>0</v>
      </c>
      <c r="O211" s="21">
        <v>0</v>
      </c>
      <c r="R211" s="11" t="s">
        <v>176</v>
      </c>
      <c r="S211">
        <f>SUMIF(GDP!$A$2:$A$195,'World-LPIraw'!B211,GDP!$E$2:$E$195)</f>
        <v>231.54900000000001</v>
      </c>
      <c r="T211">
        <f>SUMIF(POP!$A$3:$A$235,'World-LPIraw'!R211,POP!$C$3:$C$235)</f>
        <v>8766.93</v>
      </c>
    </row>
    <row r="212" spans="1:20" x14ac:dyDescent="0.3">
      <c r="A212">
        <v>2010</v>
      </c>
      <c r="B212" s="28" t="s">
        <v>230</v>
      </c>
      <c r="C212" s="12" t="s">
        <v>276</v>
      </c>
      <c r="D212" s="10">
        <v>730765.79099999997</v>
      </c>
      <c r="E212" s="10">
        <v>44497</v>
      </c>
      <c r="F212" s="2">
        <f t="shared" si="8"/>
        <v>775262.79099999997</v>
      </c>
      <c r="G212" s="2">
        <f t="shared" si="9"/>
        <v>-686268.79099999997</v>
      </c>
      <c r="H212">
        <v>3312.83</v>
      </c>
      <c r="I212">
        <v>502.38400000000001</v>
      </c>
      <c r="J212" s="21">
        <v>0</v>
      </c>
      <c r="K212" s="21">
        <v>0</v>
      </c>
      <c r="L212" s="21">
        <v>0</v>
      </c>
      <c r="M212" s="21">
        <v>0</v>
      </c>
      <c r="N212" s="21">
        <v>0</v>
      </c>
      <c r="O212" s="21">
        <v>0</v>
      </c>
      <c r="R212" s="11" t="s">
        <v>177</v>
      </c>
      <c r="S212">
        <f>SUMIF(GDP!$A$2:$A$195,'World-LPIraw'!B212,GDP!$E$2:$E$195)</f>
        <v>3312.83</v>
      </c>
      <c r="T212">
        <f>SUMIF(POP!$A$3:$A$235,'World-LPIraw'!R212,POP!$C$3:$C$235)</f>
        <v>502.38400000000001</v>
      </c>
    </row>
    <row r="213" spans="1:20" x14ac:dyDescent="0.3">
      <c r="A213">
        <v>2010</v>
      </c>
      <c r="B213" s="12" t="s">
        <v>8</v>
      </c>
      <c r="C213" s="12" t="s">
        <v>17</v>
      </c>
      <c r="D213" s="10">
        <v>6790731</v>
      </c>
      <c r="E213" s="10">
        <v>5590104.0930000003</v>
      </c>
      <c r="F213" s="2">
        <f t="shared" si="8"/>
        <v>12380835.093</v>
      </c>
      <c r="G213" s="2">
        <f t="shared" si="9"/>
        <v>-1200626.9069999997</v>
      </c>
      <c r="H213">
        <v>781.91200000000003</v>
      </c>
      <c r="I213">
        <v>14308.74</v>
      </c>
      <c r="J213" s="21">
        <v>2.2797499999999999</v>
      </c>
      <c r="K213" s="21">
        <v>2.122668</v>
      </c>
      <c r="L213" s="21">
        <v>2.1872739999999999</v>
      </c>
      <c r="M213" s="21">
        <v>2.2886039999999999</v>
      </c>
      <c r="N213" s="21">
        <v>2.4998610000000001</v>
      </c>
      <c r="O213" s="21">
        <v>2.8369529999999998</v>
      </c>
      <c r="R213" s="11" t="s">
        <v>290</v>
      </c>
      <c r="S213">
        <f>SUMIF(GDP!$A$2:$A$195,'World-LPIraw'!B213,GDP!$E$2:$E$195)</f>
        <v>781.91200000000003</v>
      </c>
      <c r="T213">
        <f>SUMIF(POP!$A$3:$A$235,'World-LPIraw'!R213,POP!$C$3:$C$235)</f>
        <v>14308.74</v>
      </c>
    </row>
    <row r="214" spans="1:20" x14ac:dyDescent="0.3">
      <c r="A214">
        <v>2010</v>
      </c>
      <c r="B214" s="12" t="s">
        <v>231</v>
      </c>
      <c r="C214" s="12" t="s">
        <v>276</v>
      </c>
      <c r="D214" s="10">
        <v>5133282.7970000003</v>
      </c>
      <c r="E214" s="10">
        <v>3878432.844</v>
      </c>
      <c r="F214" s="2">
        <f t="shared" si="8"/>
        <v>9011715.6410000008</v>
      </c>
      <c r="G214" s="2">
        <f t="shared" si="9"/>
        <v>-1254849.9530000002</v>
      </c>
      <c r="H214">
        <v>1282.46</v>
      </c>
      <c r="I214">
        <v>19970.494999999999</v>
      </c>
      <c r="J214" s="21">
        <v>2.1109650000000002</v>
      </c>
      <c r="K214" s="21">
        <v>2.1017990000000002</v>
      </c>
      <c r="L214" s="21">
        <v>2.6859259999999998</v>
      </c>
      <c r="M214" s="21">
        <v>2.5333329999999998</v>
      </c>
      <c r="N214" s="21">
        <v>2.6</v>
      </c>
      <c r="O214" s="21">
        <v>3.1613509999999998</v>
      </c>
      <c r="R214" s="11" t="s">
        <v>178</v>
      </c>
      <c r="S214">
        <f>SUMIF(GDP!$A$2:$A$195,'World-LPIraw'!B214,GDP!$E$2:$E$195)</f>
        <v>1282.46</v>
      </c>
      <c r="T214">
        <f>SUMIF(POP!$A$3:$A$235,'World-LPIraw'!R214,POP!$C$3:$C$235)</f>
        <v>19970.494999999999</v>
      </c>
    </row>
    <row r="215" spans="1:20" x14ac:dyDescent="0.3">
      <c r="A215">
        <v>2010</v>
      </c>
      <c r="B215" s="12" t="s">
        <v>420</v>
      </c>
      <c r="C215" s="12" t="s">
        <v>499</v>
      </c>
      <c r="D215" s="10">
        <v>392108702.463</v>
      </c>
      <c r="E215" s="10">
        <v>386579899.70499998</v>
      </c>
      <c r="F215" s="2">
        <f t="shared" si="8"/>
        <v>778688602.16799998</v>
      </c>
      <c r="G215" s="2">
        <f t="shared" si="9"/>
        <v>-5528802.7580000162</v>
      </c>
      <c r="H215">
        <v>47625</v>
      </c>
      <c r="I215">
        <v>34168.667999999998</v>
      </c>
      <c r="J215" s="24">
        <v>3.7063670000000002</v>
      </c>
      <c r="K215" s="24">
        <v>4.0270570000000001</v>
      </c>
      <c r="L215" s="24">
        <v>3.243744</v>
      </c>
      <c r="M215" s="24">
        <v>3.9934959999999999</v>
      </c>
      <c r="N215" s="24">
        <v>4.0050549999999996</v>
      </c>
      <c r="O215" s="24">
        <v>4.4078299999999997</v>
      </c>
      <c r="R215" s="11" t="s">
        <v>291</v>
      </c>
      <c r="S215">
        <f>SUMIF(GDP!$A$2:$A$195,'World-LPIraw'!B215,GDP!$E$2:$E$195)</f>
        <v>47625</v>
      </c>
      <c r="T215">
        <f>SUMIF(POP!$A$3:$A$235,'World-LPIraw'!R215,POP!$C$3:$C$235)</f>
        <v>34168.667999999998</v>
      </c>
    </row>
    <row r="216" spans="1:20" x14ac:dyDescent="0.3">
      <c r="A216">
        <v>2010</v>
      </c>
      <c r="B216" s="28" t="s">
        <v>232</v>
      </c>
      <c r="C216" s="12" t="s">
        <v>276</v>
      </c>
      <c r="D216" s="10">
        <v>300000</v>
      </c>
      <c r="E216" s="10">
        <v>140000</v>
      </c>
      <c r="F216" s="2">
        <f t="shared" si="8"/>
        <v>440000</v>
      </c>
      <c r="G216" s="2">
        <f t="shared" si="9"/>
        <v>-160000</v>
      </c>
      <c r="H216">
        <v>456.56400000000002</v>
      </c>
      <c r="I216">
        <v>4448.5249999999996</v>
      </c>
      <c r="J216" s="21">
        <v>0</v>
      </c>
      <c r="K216" s="21">
        <v>0</v>
      </c>
      <c r="L216" s="21">
        <v>0</v>
      </c>
      <c r="M216" s="21">
        <v>0</v>
      </c>
      <c r="N216" s="21">
        <v>0</v>
      </c>
      <c r="O216" s="21">
        <v>0</v>
      </c>
      <c r="R216" s="11" t="s">
        <v>179</v>
      </c>
      <c r="S216">
        <f>SUMIF(GDP!$A$2:$A$195,'World-LPIraw'!B216,GDP!$E$2:$E$195)</f>
        <v>456.56400000000002</v>
      </c>
      <c r="T216">
        <f>SUMIF(POP!$A$3:$A$235,'World-LPIraw'!R216,POP!$C$3:$C$235)</f>
        <v>4448.5249999999996</v>
      </c>
    </row>
    <row r="217" spans="1:20" x14ac:dyDescent="0.3">
      <c r="A217">
        <v>2010</v>
      </c>
      <c r="B217" s="12" t="s">
        <v>233</v>
      </c>
      <c r="C217" s="12" t="s">
        <v>276</v>
      </c>
      <c r="D217" s="10">
        <v>2400000</v>
      </c>
      <c r="E217" s="10">
        <v>3600000</v>
      </c>
      <c r="F217" s="2">
        <f t="shared" si="8"/>
        <v>6000000</v>
      </c>
      <c r="G217" s="2">
        <f t="shared" si="9"/>
        <v>1200000</v>
      </c>
      <c r="H217">
        <v>1046.8900000000001</v>
      </c>
      <c r="I217">
        <v>11887.201999999999</v>
      </c>
      <c r="J217" s="21">
        <v>2.2705549999999999</v>
      </c>
      <c r="K217" s="21">
        <v>2</v>
      </c>
      <c r="L217" s="21">
        <v>2.75</v>
      </c>
      <c r="M217" s="21">
        <v>2.0375000000000001</v>
      </c>
      <c r="N217" s="21">
        <v>2.6194440000000001</v>
      </c>
      <c r="O217" s="21">
        <v>3.1402779999999999</v>
      </c>
      <c r="R217" s="11" t="s">
        <v>180</v>
      </c>
      <c r="S217">
        <f>SUMIF(GDP!$A$2:$A$195,'World-LPIraw'!B217,GDP!$E$2:$E$195)</f>
        <v>1046.8900000000001</v>
      </c>
      <c r="T217">
        <f>SUMIF(POP!$A$3:$A$235,'World-LPIraw'!R217,POP!$C$3:$C$235)</f>
        <v>11887.201999999999</v>
      </c>
    </row>
    <row r="218" spans="1:20" x14ac:dyDescent="0.3">
      <c r="A218">
        <v>2010</v>
      </c>
      <c r="B218" s="12" t="s">
        <v>421</v>
      </c>
      <c r="C218" s="12" t="s">
        <v>498</v>
      </c>
      <c r="D218" s="10">
        <v>59007357.609999999</v>
      </c>
      <c r="E218" s="10">
        <v>71106105.854000002</v>
      </c>
      <c r="F218" s="2">
        <f t="shared" si="8"/>
        <v>130113463.464</v>
      </c>
      <c r="G218" s="2">
        <f t="shared" si="9"/>
        <v>12098748.244000003</v>
      </c>
      <c r="H218">
        <v>12793.55</v>
      </c>
      <c r="I218">
        <v>16993.353999999999</v>
      </c>
      <c r="J218" s="24">
        <v>2.9326789999999998</v>
      </c>
      <c r="K218" s="24">
        <v>2.855756</v>
      </c>
      <c r="L218" s="24">
        <v>2.7407409999999999</v>
      </c>
      <c r="M218" s="24">
        <v>2.9429979999999998</v>
      </c>
      <c r="N218" s="24">
        <v>3.328481</v>
      </c>
      <c r="O218" s="24">
        <v>3.7962159999999998</v>
      </c>
      <c r="R218" s="11" t="s">
        <v>293</v>
      </c>
      <c r="S218">
        <f>SUMIF(GDP!$A$2:$A$195,'World-LPIraw'!B218,GDP!$E$2:$E$195)</f>
        <v>12793.55</v>
      </c>
      <c r="T218">
        <f>SUMIF(POP!$A$3:$A$235,'World-LPIraw'!R218,POP!$C$3:$C$235)</f>
        <v>16993.353999999999</v>
      </c>
    </row>
    <row r="219" spans="1:20" x14ac:dyDescent="0.3">
      <c r="A219">
        <v>2010</v>
      </c>
      <c r="B219" s="12" t="s">
        <v>422</v>
      </c>
      <c r="C219" s="12" t="s">
        <v>500</v>
      </c>
      <c r="D219" s="10">
        <v>1396001565.2579999</v>
      </c>
      <c r="E219" s="10">
        <v>1577763750.888</v>
      </c>
      <c r="F219" s="2">
        <f t="shared" si="8"/>
        <v>2973765316.1459999</v>
      </c>
      <c r="G219" s="2">
        <f t="shared" si="9"/>
        <v>181762185.63000011</v>
      </c>
      <c r="H219">
        <v>4524.0600000000004</v>
      </c>
      <c r="I219">
        <v>1359755.102</v>
      </c>
      <c r="J219" s="21">
        <v>3.1624819999999998</v>
      </c>
      <c r="K219" s="21">
        <v>3.5399989999999999</v>
      </c>
      <c r="L219" s="21">
        <v>3.3100559999999999</v>
      </c>
      <c r="M219" s="21">
        <v>3.491444</v>
      </c>
      <c r="N219" s="21">
        <v>3.5530499999999998</v>
      </c>
      <c r="O219" s="21">
        <v>3.914685</v>
      </c>
      <c r="R219" s="11" t="s">
        <v>294</v>
      </c>
      <c r="S219">
        <f>SUMIF(GDP!$A$2:$A$195,'World-LPIraw'!B219,GDP!$E$2:$E$195)</f>
        <v>4524.0600000000004</v>
      </c>
      <c r="T219">
        <f>SUMIF(POP!$A$3:$A$235,'World-LPIraw'!R219,POP!$C$3:$C$235)</f>
        <v>1359755.102</v>
      </c>
    </row>
    <row r="220" spans="1:20" x14ac:dyDescent="0.3">
      <c r="A220">
        <v>2010</v>
      </c>
      <c r="B220" s="28" t="s">
        <v>475</v>
      </c>
      <c r="C220" s="12" t="s">
        <v>500</v>
      </c>
      <c r="D220" s="10">
        <v>441369197.51800001</v>
      </c>
      <c r="E220" s="10">
        <v>400692015.208</v>
      </c>
      <c r="F220" s="2">
        <f t="shared" si="8"/>
        <v>842061212.72600007</v>
      </c>
      <c r="G220" s="2">
        <f t="shared" si="9"/>
        <v>-40677182.310000002</v>
      </c>
      <c r="H220">
        <v>32422.06</v>
      </c>
      <c r="I220">
        <v>7025.2209999999995</v>
      </c>
      <c r="J220" s="21">
        <v>0</v>
      </c>
      <c r="K220" s="21">
        <v>0</v>
      </c>
      <c r="L220" s="21">
        <v>0</v>
      </c>
      <c r="M220" s="21">
        <v>0</v>
      </c>
      <c r="N220" s="21">
        <v>0</v>
      </c>
      <c r="O220" s="21">
        <v>0</v>
      </c>
      <c r="R220" s="11" t="s">
        <v>295</v>
      </c>
      <c r="S220">
        <f>SUMIF(GDP!$A$2:$A$195,'World-LPIraw'!B220,GDP!$E$2:$E$195)</f>
        <v>32422.06</v>
      </c>
      <c r="T220">
        <f>SUMIF(POP!$A$3:$A$235,'World-LPIraw'!R220,POP!$C$3:$C$235)</f>
        <v>7025.2209999999995</v>
      </c>
    </row>
    <row r="221" spans="1:20" x14ac:dyDescent="0.3">
      <c r="A221">
        <v>2010</v>
      </c>
      <c r="B221" s="28" t="s">
        <v>476</v>
      </c>
      <c r="C221" s="12" t="s">
        <v>500</v>
      </c>
      <c r="D221" s="10">
        <v>5629450.3609999996</v>
      </c>
      <c r="E221" s="10">
        <v>869752.70200000005</v>
      </c>
      <c r="F221" s="2">
        <f t="shared" si="8"/>
        <v>6499203.0629999992</v>
      </c>
      <c r="G221" s="2">
        <f t="shared" si="9"/>
        <v>-4759697.659</v>
      </c>
      <c r="H221">
        <v>50921.11</v>
      </c>
      <c r="I221">
        <v>536.96900000000005</v>
      </c>
      <c r="J221" s="21">
        <v>0</v>
      </c>
      <c r="K221" s="21">
        <v>0</v>
      </c>
      <c r="L221" s="21">
        <v>0</v>
      </c>
      <c r="M221" s="21">
        <v>0</v>
      </c>
      <c r="N221" s="21">
        <v>0</v>
      </c>
      <c r="O221" s="21">
        <v>0</v>
      </c>
      <c r="R221" s="11" t="s">
        <v>296</v>
      </c>
      <c r="S221">
        <f>SUMIF(GDP!$A$2:$A$195,'World-LPIraw'!B221,GDP!$E$2:$E$195)</f>
        <v>50921.11</v>
      </c>
      <c r="T221">
        <f>SUMIF(POP!$A$3:$A$235,'World-LPIraw'!R221,POP!$C$3:$C$235)</f>
        <v>536.96900000000005</v>
      </c>
    </row>
    <row r="222" spans="1:20" x14ac:dyDescent="0.3">
      <c r="A222">
        <v>2010</v>
      </c>
      <c r="B222" s="12" t="s">
        <v>477</v>
      </c>
      <c r="C222" s="12" t="s">
        <v>500</v>
      </c>
      <c r="D222" s="10">
        <v>251315168.442</v>
      </c>
      <c r="E222" s="10">
        <v>273705866.278</v>
      </c>
      <c r="F222" s="2">
        <f t="shared" si="8"/>
        <v>525021034.72000003</v>
      </c>
      <c r="G222" s="2">
        <f t="shared" si="9"/>
        <v>22390697.835999995</v>
      </c>
      <c r="H222">
        <v>19261.669999999998</v>
      </c>
      <c r="I222">
        <v>23102.405999999999</v>
      </c>
      <c r="J222" s="24">
        <v>3.3548390000000001</v>
      </c>
      <c r="K222" s="24">
        <v>3.6218870000000001</v>
      </c>
      <c r="L222" s="24">
        <v>3.6354359999999999</v>
      </c>
      <c r="M222" s="24">
        <v>3.6481910000000002</v>
      </c>
      <c r="N222" s="24">
        <v>4.03606</v>
      </c>
      <c r="O222" s="24">
        <v>3.9527269999999999</v>
      </c>
      <c r="R222" s="11" t="s">
        <v>297</v>
      </c>
      <c r="S222">
        <f>SUMIF(GDP!$A$2:$A$195,'World-LPIraw'!B222,GDP!$E$2:$E$195)</f>
        <v>19261.669999999998</v>
      </c>
      <c r="T222">
        <f>SUMIF(POP!$A$3:$A$235,'World-LPIraw'!R222,POP!$C$3:$C$235)</f>
        <v>23102.405999999999</v>
      </c>
    </row>
    <row r="223" spans="1:20" x14ac:dyDescent="0.3">
      <c r="A223">
        <v>2010</v>
      </c>
      <c r="B223" s="12" t="s">
        <v>423</v>
      </c>
      <c r="C223" s="12" t="s">
        <v>498</v>
      </c>
      <c r="D223" s="10">
        <v>40682507.645999998</v>
      </c>
      <c r="E223" s="10">
        <v>39819528.641999997</v>
      </c>
      <c r="F223" s="2">
        <f t="shared" si="8"/>
        <v>80502036.287999988</v>
      </c>
      <c r="G223" s="2">
        <f t="shared" si="9"/>
        <v>-862979.00400000066</v>
      </c>
      <c r="H223">
        <v>6285.2</v>
      </c>
      <c r="I223">
        <v>45918.097000000002</v>
      </c>
      <c r="J223" s="24">
        <v>2.4992709999999998</v>
      </c>
      <c r="K223" s="24">
        <v>2.5927669999999998</v>
      </c>
      <c r="L223" s="24">
        <v>2.5405319999999998</v>
      </c>
      <c r="M223" s="24">
        <v>2.7469350000000001</v>
      </c>
      <c r="N223" s="24">
        <v>2.7538390000000001</v>
      </c>
      <c r="O223" s="24">
        <v>3.5160420000000001</v>
      </c>
      <c r="R223" s="11" t="s">
        <v>298</v>
      </c>
      <c r="S223">
        <f>SUMIF(GDP!$A$2:$A$195,'World-LPIraw'!B223,GDP!$E$2:$E$195)</f>
        <v>6285.2</v>
      </c>
      <c r="T223">
        <f>SUMIF(POP!$A$3:$A$235,'World-LPIraw'!R223,POP!$C$3:$C$235)</f>
        <v>45918.097000000002</v>
      </c>
    </row>
    <row r="224" spans="1:20" x14ac:dyDescent="0.3">
      <c r="A224">
        <v>2010</v>
      </c>
      <c r="B224" s="12" t="s">
        <v>234</v>
      </c>
      <c r="C224" s="12" t="s">
        <v>276</v>
      </c>
      <c r="D224" s="10">
        <v>232818</v>
      </c>
      <c r="E224" s="10">
        <v>20607.983</v>
      </c>
      <c r="F224" s="2">
        <f t="shared" si="8"/>
        <v>253425.98300000001</v>
      </c>
      <c r="G224" s="2">
        <f t="shared" si="9"/>
        <v>-212210.01699999999</v>
      </c>
      <c r="H224">
        <v>793.27300000000002</v>
      </c>
      <c r="I224">
        <v>689.69200000000001</v>
      </c>
      <c r="J224" s="21">
        <v>1.96045</v>
      </c>
      <c r="K224" s="21">
        <v>1.7627870000000001</v>
      </c>
      <c r="L224" s="21">
        <v>2.5643739999999999</v>
      </c>
      <c r="M224" s="21">
        <v>2.2627869999999999</v>
      </c>
      <c r="N224" s="21">
        <v>2.7936510000000001</v>
      </c>
      <c r="O224" s="21">
        <v>3.2255289999999999</v>
      </c>
      <c r="R224" s="11" t="s">
        <v>181</v>
      </c>
      <c r="S224">
        <f>SUMIF(GDP!$A$2:$A$195,'World-LPIraw'!B224,GDP!$E$2:$E$195)</f>
        <v>793.27300000000002</v>
      </c>
      <c r="T224">
        <f>SUMIF(POP!$A$3:$A$235,'World-LPIraw'!R224,POP!$C$3:$C$235)</f>
        <v>689.69200000000001</v>
      </c>
    </row>
    <row r="225" spans="1:20" x14ac:dyDescent="0.3">
      <c r="A225">
        <v>2010</v>
      </c>
      <c r="B225" s="12" t="s">
        <v>235</v>
      </c>
      <c r="C225" s="12" t="s">
        <v>276</v>
      </c>
      <c r="D225" s="10">
        <v>4369417.1220000004</v>
      </c>
      <c r="E225" s="10">
        <v>9400000</v>
      </c>
      <c r="F225" s="2">
        <f t="shared" si="8"/>
        <v>13769417.122000001</v>
      </c>
      <c r="G225" s="2">
        <f t="shared" si="9"/>
        <v>5030582.8779999996</v>
      </c>
      <c r="H225">
        <v>275.66500000000002</v>
      </c>
      <c r="I225">
        <v>4386.6930000000002</v>
      </c>
      <c r="J225" s="21">
        <v>2.5998019999999999</v>
      </c>
      <c r="K225" s="21">
        <v>2.2678569999999998</v>
      </c>
      <c r="L225" s="21">
        <v>2.5605159999999998</v>
      </c>
      <c r="M225" s="21">
        <v>2.9345240000000001</v>
      </c>
      <c r="N225" s="21">
        <v>2.4345240000000001</v>
      </c>
      <c r="O225" s="21">
        <v>3.1998009999999999</v>
      </c>
      <c r="R225" s="11" t="s">
        <v>182</v>
      </c>
      <c r="S225">
        <f>SUMIF(GDP!$A$2:$A$195,'World-LPIraw'!B225,GDP!$E$2:$E$195)</f>
        <v>275.66500000000002</v>
      </c>
      <c r="T225">
        <f>SUMIF(POP!$A$3:$A$235,'World-LPIraw'!R225,POP!$C$3:$C$235)</f>
        <v>4386.6930000000002</v>
      </c>
    </row>
    <row r="226" spans="1:20" x14ac:dyDescent="0.3">
      <c r="A226">
        <v>2010</v>
      </c>
      <c r="B226" s="12" t="s">
        <v>424</v>
      </c>
      <c r="C226" s="12" t="s">
        <v>498</v>
      </c>
      <c r="D226" s="10">
        <v>13920243.832</v>
      </c>
      <c r="E226" s="10">
        <v>9044840.6760000009</v>
      </c>
      <c r="F226" s="2">
        <f t="shared" si="8"/>
        <v>22965084.508000001</v>
      </c>
      <c r="G226" s="2">
        <f t="shared" si="9"/>
        <v>-4875403.1559999995</v>
      </c>
      <c r="H226">
        <v>8264.2000000000007</v>
      </c>
      <c r="I226">
        <v>4545.28</v>
      </c>
      <c r="J226" s="24">
        <v>2.6059350000000001</v>
      </c>
      <c r="K226" s="24">
        <v>2.5597910000000001</v>
      </c>
      <c r="L226" s="24">
        <v>2.6438920000000001</v>
      </c>
      <c r="M226" s="24">
        <v>2.7956349999999999</v>
      </c>
      <c r="N226" s="24">
        <v>3.128968</v>
      </c>
      <c r="O226" s="24">
        <v>3.7114820000000002</v>
      </c>
      <c r="R226" s="11" t="s">
        <v>300</v>
      </c>
      <c r="S226">
        <f>SUMIF(GDP!$A$2:$A$195,'World-LPIraw'!B226,GDP!$E$2:$E$195)</f>
        <v>8264.2000000000007</v>
      </c>
      <c r="T226">
        <f>SUMIF(POP!$A$3:$A$235,'World-LPIraw'!R226,POP!$C$3:$C$235)</f>
        <v>4545.28</v>
      </c>
    </row>
    <row r="227" spans="1:20" x14ac:dyDescent="0.3">
      <c r="A227">
        <v>2010</v>
      </c>
      <c r="B227" s="12" t="s">
        <v>236</v>
      </c>
      <c r="C227" s="12" t="s">
        <v>276</v>
      </c>
      <c r="D227" s="10">
        <v>7849330.8229999999</v>
      </c>
      <c r="E227" s="10">
        <v>10283508.505999999</v>
      </c>
      <c r="F227" s="2">
        <f t="shared" si="8"/>
        <v>18132839.329</v>
      </c>
      <c r="G227" s="2">
        <f t="shared" si="9"/>
        <v>2434177.6829999993</v>
      </c>
      <c r="H227">
        <v>1193.21</v>
      </c>
      <c r="I227">
        <v>20401.330999999998</v>
      </c>
      <c r="J227" s="24">
        <v>2.15503</v>
      </c>
      <c r="K227" s="24">
        <v>2.3655569999999999</v>
      </c>
      <c r="L227" s="24">
        <v>2.4417110000000002</v>
      </c>
      <c r="M227" s="24">
        <v>2.5714290000000002</v>
      </c>
      <c r="N227" s="24">
        <v>2.9523809999999999</v>
      </c>
      <c r="O227" s="24">
        <v>2.729025</v>
      </c>
      <c r="R227" s="11" t="s">
        <v>183</v>
      </c>
      <c r="S227">
        <f>SUMIF(GDP!$A$2:$A$195,'World-LPIraw'!B227,GDP!$E$2:$E$195)</f>
        <v>1193.21</v>
      </c>
      <c r="T227">
        <f>SUMIF(POP!$A$3:$A$235,'World-LPIraw'!R227,POP!$C$3:$C$235)</f>
        <v>20401.330999999998</v>
      </c>
    </row>
    <row r="228" spans="1:20" x14ac:dyDescent="0.3">
      <c r="A228">
        <v>2010</v>
      </c>
      <c r="B228" s="12" t="s">
        <v>127</v>
      </c>
      <c r="C228" s="12" t="s">
        <v>488</v>
      </c>
      <c r="D228" s="10">
        <v>20067004.556000002</v>
      </c>
      <c r="E228" s="10">
        <v>11810676.241</v>
      </c>
      <c r="F228" s="2">
        <f t="shared" si="8"/>
        <v>31877680.797000002</v>
      </c>
      <c r="G228" s="2">
        <f t="shared" si="9"/>
        <v>-8256328.3150000013</v>
      </c>
      <c r="H228">
        <v>13550.44</v>
      </c>
      <c r="I228">
        <v>4328.1530000000002</v>
      </c>
      <c r="J228" s="24">
        <v>2.6198999999999999</v>
      </c>
      <c r="K228" s="24">
        <v>2.3567230000000001</v>
      </c>
      <c r="L228" s="24">
        <v>2.9697800000000001</v>
      </c>
      <c r="M228" s="24">
        <v>2.5286050000000002</v>
      </c>
      <c r="N228" s="24">
        <v>2.8202509999999998</v>
      </c>
      <c r="O228" s="24">
        <v>3.2202510000000002</v>
      </c>
      <c r="R228" s="11" t="s">
        <v>61</v>
      </c>
      <c r="S228">
        <f>SUMIF(GDP!$A$2:$A$195,'World-LPIraw'!B228,GDP!$E$2:$E$195)</f>
        <v>13550.44</v>
      </c>
      <c r="T228">
        <f>SUMIF(POP!$A$3:$A$235,'World-LPIraw'!R228,POP!$C$3:$C$235)</f>
        <v>4328.1530000000002</v>
      </c>
    </row>
    <row r="229" spans="1:20" x14ac:dyDescent="0.3">
      <c r="A229">
        <v>2010</v>
      </c>
      <c r="B229" s="12" t="s">
        <v>128</v>
      </c>
      <c r="C229" s="12" t="s">
        <v>488</v>
      </c>
      <c r="D229" s="10">
        <v>8644721.9869999997</v>
      </c>
      <c r="E229" s="10">
        <v>1506457.953</v>
      </c>
      <c r="F229" s="2">
        <f t="shared" si="8"/>
        <v>10151179.939999999</v>
      </c>
      <c r="G229" s="2">
        <f t="shared" si="9"/>
        <v>-7138264.034</v>
      </c>
      <c r="H229">
        <v>31262.53</v>
      </c>
      <c r="I229">
        <v>829.38147684889998</v>
      </c>
      <c r="J229" s="21">
        <v>2.9175420000000001</v>
      </c>
      <c r="K229" s="21">
        <v>2.9354149999999999</v>
      </c>
      <c r="L229" s="21">
        <v>3.1323530000000002</v>
      </c>
      <c r="M229" s="21">
        <v>2.8219270000000001</v>
      </c>
      <c r="N229" s="21">
        <v>3.5142350000000002</v>
      </c>
      <c r="O229" s="21">
        <v>3.4387249999999998</v>
      </c>
      <c r="R229" s="11" t="s">
        <v>62</v>
      </c>
      <c r="S229">
        <f>SUMIF(GDP!$A$2:$A$195,'World-LPIraw'!B229,GDP!$E$2:$E$195)</f>
        <v>31262.53</v>
      </c>
      <c r="T229">
        <f>SUMIF(POP!$A$3:$A$235,'World-LPIraw'!R229,POP!$C$3:$C$235)</f>
        <v>829.38147684889998</v>
      </c>
    </row>
    <row r="230" spans="1:20" x14ac:dyDescent="0.3">
      <c r="A230">
        <v>2010</v>
      </c>
      <c r="B230" s="12" t="s">
        <v>129</v>
      </c>
      <c r="C230" s="12" t="s">
        <v>488</v>
      </c>
      <c r="D230" s="10">
        <v>125690657.757</v>
      </c>
      <c r="E230" s="10">
        <v>132140913.815</v>
      </c>
      <c r="F230" s="2">
        <f t="shared" si="8"/>
        <v>257831571.572</v>
      </c>
      <c r="G230" s="2">
        <f t="shared" si="9"/>
        <v>6450256.0579999983</v>
      </c>
      <c r="H230">
        <v>19831.400000000001</v>
      </c>
      <c r="I230">
        <v>10536.286</v>
      </c>
      <c r="J230" s="21">
        <v>3.31324</v>
      </c>
      <c r="K230" s="21">
        <v>3.2475649999999998</v>
      </c>
      <c r="L230" s="21">
        <v>3.4237009999999999</v>
      </c>
      <c r="M230" s="21">
        <v>3.267045</v>
      </c>
      <c r="N230" s="21">
        <v>3.6003790000000002</v>
      </c>
      <c r="O230" s="21">
        <v>4.1559340000000002</v>
      </c>
      <c r="R230" s="11" t="s">
        <v>63</v>
      </c>
      <c r="S230">
        <f>SUMIF(GDP!$A$2:$A$195,'World-LPIraw'!B230,GDP!$E$2:$E$195)</f>
        <v>19831.400000000001</v>
      </c>
      <c r="T230">
        <f>SUMIF(POP!$A$3:$A$235,'World-LPIraw'!R230,POP!$C$3:$C$235)</f>
        <v>10536.286</v>
      </c>
    </row>
    <row r="231" spans="1:20" x14ac:dyDescent="0.3">
      <c r="A231">
        <v>2010</v>
      </c>
      <c r="B231" s="28" t="s">
        <v>237</v>
      </c>
      <c r="C231" s="12" t="s">
        <v>276</v>
      </c>
      <c r="D231" s="10">
        <v>4500000</v>
      </c>
      <c r="E231" s="10">
        <v>5300000</v>
      </c>
      <c r="F231" s="2">
        <f t="shared" si="8"/>
        <v>9800000</v>
      </c>
      <c r="G231" s="2">
        <f t="shared" si="9"/>
        <v>800000</v>
      </c>
      <c r="H231">
        <v>3364.13</v>
      </c>
      <c r="I231">
        <v>64523.262999999999</v>
      </c>
      <c r="J231" s="21">
        <v>0</v>
      </c>
      <c r="K231" s="21">
        <v>0</v>
      </c>
      <c r="L231" s="21">
        <v>0</v>
      </c>
      <c r="M231" s="21">
        <v>0</v>
      </c>
      <c r="N231" s="21">
        <v>0</v>
      </c>
      <c r="O231" s="21">
        <v>0</v>
      </c>
      <c r="R231" s="11" t="s">
        <v>184</v>
      </c>
      <c r="S231">
        <f>SUMIF(GDP!$A$2:$A$195,'World-LPIraw'!B231,GDP!$E$2:$E$195)</f>
        <v>3364.13</v>
      </c>
      <c r="T231">
        <f>SUMIF(POP!$A$3:$A$235,'World-LPIraw'!R231,POP!$C$3:$C$235)</f>
        <v>64523.262999999999</v>
      </c>
    </row>
    <row r="232" spans="1:20" x14ac:dyDescent="0.3">
      <c r="A232">
        <v>2010</v>
      </c>
      <c r="B232" s="12" t="s">
        <v>130</v>
      </c>
      <c r="C232" s="12" t="s">
        <v>488</v>
      </c>
      <c r="D232" s="10">
        <v>82724280.371999994</v>
      </c>
      <c r="E232" s="10">
        <v>96216730.269999996</v>
      </c>
      <c r="F232" s="2">
        <f t="shared" si="8"/>
        <v>178941010.64199999</v>
      </c>
      <c r="G232" s="2">
        <f t="shared" si="9"/>
        <v>13492449.898000002</v>
      </c>
      <c r="H232">
        <v>58177.16</v>
      </c>
      <c r="I232">
        <v>5554.8440000000001</v>
      </c>
      <c r="J232" s="21">
        <v>3.5762870000000002</v>
      </c>
      <c r="K232" s="21">
        <v>3.9860090000000001</v>
      </c>
      <c r="L232" s="21">
        <v>3.4586399999999999</v>
      </c>
      <c r="M232" s="21">
        <v>3.8279969999999999</v>
      </c>
      <c r="N232" s="21">
        <v>3.9413809999999998</v>
      </c>
      <c r="O232" s="21">
        <v>4.3788809999999998</v>
      </c>
      <c r="R232" s="11" t="s">
        <v>64</v>
      </c>
      <c r="S232">
        <f>SUMIF(GDP!$A$2:$A$195,'World-LPIraw'!B232,GDP!$E$2:$E$195)</f>
        <v>58177.16</v>
      </c>
      <c r="T232">
        <f>SUMIF(POP!$A$3:$A$235,'World-LPIraw'!R232,POP!$C$3:$C$235)</f>
        <v>5554.8440000000001</v>
      </c>
    </row>
    <row r="233" spans="1:20" x14ac:dyDescent="0.3">
      <c r="A233">
        <v>2010</v>
      </c>
      <c r="B233" s="12" t="s">
        <v>238</v>
      </c>
      <c r="C233" s="12" t="s">
        <v>137</v>
      </c>
      <c r="D233" s="10">
        <v>373889</v>
      </c>
      <c r="E233" s="10">
        <v>85133</v>
      </c>
      <c r="F233" s="2">
        <f t="shared" si="8"/>
        <v>459022</v>
      </c>
      <c r="G233" s="2">
        <f t="shared" si="9"/>
        <v>-288756</v>
      </c>
      <c r="H233">
        <v>1306.54</v>
      </c>
      <c r="I233">
        <v>851.14599999999996</v>
      </c>
      <c r="J233" s="24">
        <v>2.25</v>
      </c>
      <c r="K233" s="24">
        <v>2.3333330000000001</v>
      </c>
      <c r="L233" s="24">
        <v>2.5</v>
      </c>
      <c r="M233" s="24">
        <v>2.1666669999999999</v>
      </c>
      <c r="N233" s="24">
        <v>2.4166669999999999</v>
      </c>
      <c r="O233" s="24">
        <v>2.6666669999999999</v>
      </c>
      <c r="R233" s="11" t="s">
        <v>185</v>
      </c>
      <c r="S233">
        <f>SUMIF(GDP!$A$2:$A$195,'World-LPIraw'!B233,GDP!$E$2:$E$195)</f>
        <v>1306.54</v>
      </c>
      <c r="T233">
        <f>SUMIF(POP!$A$3:$A$235,'World-LPIraw'!R233,POP!$C$3:$C$235)</f>
        <v>851.14599999999996</v>
      </c>
    </row>
    <row r="234" spans="1:20" x14ac:dyDescent="0.3">
      <c r="A234">
        <v>2010</v>
      </c>
      <c r="B234" s="12" t="s">
        <v>425</v>
      </c>
      <c r="C234" s="12" t="s">
        <v>498</v>
      </c>
      <c r="D234" s="10">
        <v>224597.22899999999</v>
      </c>
      <c r="E234" s="10">
        <v>34115.972000000002</v>
      </c>
      <c r="F234" s="2">
        <f t="shared" si="8"/>
        <v>258713.201</v>
      </c>
      <c r="G234" s="2">
        <f t="shared" si="9"/>
        <v>-190481.25699999998</v>
      </c>
      <c r="H234">
        <v>6975.99</v>
      </c>
      <c r="I234">
        <v>71.44</v>
      </c>
      <c r="J234" s="24">
        <v>2.5130919999999999</v>
      </c>
      <c r="K234" s="24">
        <v>2.3425630000000002</v>
      </c>
      <c r="L234" s="24">
        <v>2.5949140000000002</v>
      </c>
      <c r="M234" s="24">
        <v>2.4216609999999998</v>
      </c>
      <c r="N234" s="24">
        <v>3.1678459999999999</v>
      </c>
      <c r="O234" s="24">
        <v>3.8525649999999998</v>
      </c>
      <c r="R234" s="11" t="s">
        <v>302</v>
      </c>
      <c r="S234">
        <f>SUMIF(GDP!$A$2:$A$195,'World-LPIraw'!B234,GDP!$E$2:$E$195)</f>
        <v>6975.99</v>
      </c>
      <c r="T234">
        <f>SUMIF(POP!$A$3:$A$235,'World-LPIraw'!R234,POP!$C$3:$C$235)</f>
        <v>71.44</v>
      </c>
    </row>
    <row r="235" spans="1:20" x14ac:dyDescent="0.3">
      <c r="A235">
        <v>2010</v>
      </c>
      <c r="B235" s="12" t="s">
        <v>426</v>
      </c>
      <c r="C235" s="12" t="s">
        <v>498</v>
      </c>
      <c r="D235" s="10">
        <v>15138222.512</v>
      </c>
      <c r="E235" s="10">
        <v>6753689</v>
      </c>
      <c r="F235" s="2">
        <f t="shared" si="8"/>
        <v>21891911.512000002</v>
      </c>
      <c r="G235" s="2">
        <f t="shared" si="9"/>
        <v>-8384533.5120000001</v>
      </c>
      <c r="H235">
        <v>5688.75</v>
      </c>
      <c r="I235">
        <v>9897.9850000000006</v>
      </c>
      <c r="J235" s="24">
        <v>2.5130919999999999</v>
      </c>
      <c r="K235" s="24">
        <v>2.3425630000000002</v>
      </c>
      <c r="L235" s="24">
        <v>2.5949140000000002</v>
      </c>
      <c r="M235" s="24">
        <v>2.4216609999999998</v>
      </c>
      <c r="N235" s="24">
        <v>3.1678459999999999</v>
      </c>
      <c r="O235" s="24">
        <v>3.8525649999999998</v>
      </c>
      <c r="R235" s="11" t="s">
        <v>303</v>
      </c>
      <c r="S235">
        <f>SUMIF(GDP!$A$2:$A$195,'World-LPIraw'!B235,GDP!$E$2:$E$195)</f>
        <v>5688.75</v>
      </c>
      <c r="T235">
        <f>SUMIF(POP!$A$3:$A$235,'World-LPIraw'!R235,POP!$C$3:$C$235)</f>
        <v>9897.9850000000006</v>
      </c>
    </row>
    <row r="236" spans="1:20" x14ac:dyDescent="0.3">
      <c r="A236">
        <v>2010</v>
      </c>
      <c r="B236" s="12" t="s">
        <v>427</v>
      </c>
      <c r="C236" s="12" t="s">
        <v>498</v>
      </c>
      <c r="D236" s="10">
        <v>20590848.48</v>
      </c>
      <c r="E236" s="10">
        <v>17489921.736000001</v>
      </c>
      <c r="F236" s="2">
        <f t="shared" si="8"/>
        <v>38080770.216000006</v>
      </c>
      <c r="G236" s="2">
        <f t="shared" si="9"/>
        <v>-3100926.743999999</v>
      </c>
      <c r="H236">
        <v>4633.25</v>
      </c>
      <c r="I236">
        <v>14934.69</v>
      </c>
      <c r="J236" s="24">
        <v>2.322978</v>
      </c>
      <c r="K236" s="24">
        <v>2.3816250000000001</v>
      </c>
      <c r="L236" s="24">
        <v>2.8626130000000001</v>
      </c>
      <c r="M236" s="24">
        <v>2.6003720000000001</v>
      </c>
      <c r="N236" s="24">
        <v>2.8409339999999998</v>
      </c>
      <c r="O236" s="24">
        <v>3.5549249999999999</v>
      </c>
      <c r="R236" s="11" t="s">
        <v>304</v>
      </c>
      <c r="S236">
        <f>SUMIF(GDP!$A$2:$A$195,'World-LPIraw'!B236,GDP!$E$2:$E$195)</f>
        <v>4633.25</v>
      </c>
      <c r="T236">
        <f>SUMIF(POP!$A$3:$A$235,'World-LPIraw'!R236,POP!$C$3:$C$235)</f>
        <v>14934.69</v>
      </c>
    </row>
    <row r="237" spans="1:20" x14ac:dyDescent="0.3">
      <c r="A237">
        <v>2010</v>
      </c>
      <c r="B237" s="12" t="s">
        <v>239</v>
      </c>
      <c r="C237" s="12" t="s">
        <v>276</v>
      </c>
      <c r="D237" s="10">
        <v>53003406.056999996</v>
      </c>
      <c r="E237" s="10">
        <v>26331836.028999999</v>
      </c>
      <c r="F237" s="2">
        <f t="shared" si="8"/>
        <v>79335242.085999995</v>
      </c>
      <c r="G237" s="2">
        <f t="shared" si="9"/>
        <v>-26671570.027999997</v>
      </c>
      <c r="H237">
        <v>2921.76</v>
      </c>
      <c r="I237">
        <v>84107.606</v>
      </c>
      <c r="J237" s="21">
        <v>2.1111110000000002</v>
      </c>
      <c r="K237" s="21">
        <v>2.2175919999999998</v>
      </c>
      <c r="L237" s="21">
        <v>2.5555560000000002</v>
      </c>
      <c r="M237" s="21">
        <v>2.8701500000000002</v>
      </c>
      <c r="N237" s="21">
        <v>2.563272</v>
      </c>
      <c r="O237" s="21">
        <v>3.313272</v>
      </c>
      <c r="R237" s="11" t="s">
        <v>186</v>
      </c>
      <c r="S237">
        <f>SUMIF(GDP!$A$2:$A$195,'World-LPIraw'!B237,GDP!$E$2:$E$195)</f>
        <v>2921.76</v>
      </c>
      <c r="T237">
        <f>SUMIF(POP!$A$3:$A$235,'World-LPIraw'!R237,POP!$C$3:$C$235)</f>
        <v>84107.606</v>
      </c>
    </row>
    <row r="238" spans="1:20" x14ac:dyDescent="0.3">
      <c r="A238">
        <v>2010</v>
      </c>
      <c r="B238" s="12" t="s">
        <v>428</v>
      </c>
      <c r="C238" s="12" t="s">
        <v>498</v>
      </c>
      <c r="D238" s="10">
        <v>8416163.0869999994</v>
      </c>
      <c r="E238" s="10">
        <v>4499243.2580000004</v>
      </c>
      <c r="F238" s="2">
        <f t="shared" si="8"/>
        <v>12915406.344999999</v>
      </c>
      <c r="G238" s="2">
        <f t="shared" si="9"/>
        <v>-3916919.828999999</v>
      </c>
      <c r="H238">
        <v>2978.76</v>
      </c>
      <c r="I238">
        <v>6164.6260000000002</v>
      </c>
      <c r="J238" s="24">
        <v>2.484092</v>
      </c>
      <c r="K238" s="24">
        <v>2.4421580000000001</v>
      </c>
      <c r="L238" s="24">
        <v>2.1805059999999998</v>
      </c>
      <c r="M238" s="24">
        <v>2.6647919999999998</v>
      </c>
      <c r="N238" s="24">
        <v>2.6764290000000002</v>
      </c>
      <c r="O238" s="24">
        <v>3.6341670000000001</v>
      </c>
      <c r="R238" s="11" t="s">
        <v>305</v>
      </c>
      <c r="S238">
        <f>SUMIF(GDP!$A$2:$A$195,'World-LPIraw'!B238,GDP!$E$2:$E$195)</f>
        <v>2978.76</v>
      </c>
      <c r="T238">
        <f>SUMIF(POP!$A$3:$A$235,'World-LPIraw'!R238,POP!$C$3:$C$235)</f>
        <v>6164.6260000000002</v>
      </c>
    </row>
    <row r="239" spans="1:20" x14ac:dyDescent="0.3">
      <c r="A239">
        <v>2010</v>
      </c>
      <c r="B239" s="28" t="s">
        <v>240</v>
      </c>
      <c r="C239" s="12" t="s">
        <v>276</v>
      </c>
      <c r="D239" s="10">
        <v>5485000</v>
      </c>
      <c r="E239" s="10">
        <v>10000000</v>
      </c>
      <c r="F239" s="2">
        <f t="shared" si="8"/>
        <v>15485000</v>
      </c>
      <c r="G239" s="2">
        <f t="shared" si="9"/>
        <v>4515000</v>
      </c>
      <c r="H239">
        <v>17136.45</v>
      </c>
      <c r="I239">
        <v>951.10400000000004</v>
      </c>
      <c r="J239" s="21">
        <v>0</v>
      </c>
      <c r="K239" s="21">
        <v>0</v>
      </c>
      <c r="L239" s="21">
        <v>0</v>
      </c>
      <c r="M239" s="21">
        <v>0</v>
      </c>
      <c r="N239" s="21">
        <v>0</v>
      </c>
      <c r="O239" s="21">
        <v>0</v>
      </c>
      <c r="R239" s="11" t="s">
        <v>187</v>
      </c>
      <c r="S239">
        <f>SUMIF(GDP!$A$2:$A$195,'World-LPIraw'!B239,GDP!$E$2:$E$195)</f>
        <v>17136.45</v>
      </c>
      <c r="T239">
        <f>SUMIF(POP!$A$3:$A$235,'World-LPIraw'!R239,POP!$C$3:$C$235)</f>
        <v>951.10400000000004</v>
      </c>
    </row>
    <row r="240" spans="1:20" x14ac:dyDescent="0.3">
      <c r="A240">
        <v>2010</v>
      </c>
      <c r="B240" s="12" t="s">
        <v>241</v>
      </c>
      <c r="C240" s="12" t="s">
        <v>276</v>
      </c>
      <c r="D240" s="10">
        <v>649004.125</v>
      </c>
      <c r="E240" s="10">
        <v>12640.23</v>
      </c>
      <c r="F240" s="2">
        <f t="shared" si="8"/>
        <v>661644.35499999998</v>
      </c>
      <c r="G240" s="2">
        <f t="shared" si="9"/>
        <v>-636363.89500000002</v>
      </c>
      <c r="H240">
        <v>415.53699999999998</v>
      </c>
      <c r="I240">
        <v>4390.84</v>
      </c>
      <c r="J240" s="21">
        <v>1.5</v>
      </c>
      <c r="K240" s="21">
        <v>1.348214</v>
      </c>
      <c r="L240" s="21">
        <v>1.633929</v>
      </c>
      <c r="M240" s="21">
        <v>1.880952</v>
      </c>
      <c r="N240" s="21">
        <v>1.5476190000000001</v>
      </c>
      <c r="O240" s="21">
        <v>2.214286</v>
      </c>
      <c r="R240" s="11" t="s">
        <v>188</v>
      </c>
      <c r="S240">
        <f>SUMIF(GDP!$A$2:$A$195,'World-LPIraw'!B240,GDP!$E$2:$E$195)</f>
        <v>415.53699999999998</v>
      </c>
      <c r="T240">
        <f>SUMIF(POP!$A$3:$A$235,'World-LPIraw'!R240,POP!$C$3:$C$235)</f>
        <v>4390.84</v>
      </c>
    </row>
    <row r="241" spans="1:20" x14ac:dyDescent="0.3">
      <c r="A241">
        <v>2010</v>
      </c>
      <c r="B241" s="12" t="s">
        <v>131</v>
      </c>
      <c r="C241" s="12" t="s">
        <v>488</v>
      </c>
      <c r="D241" s="10">
        <v>13196568.154999999</v>
      </c>
      <c r="E241" s="10">
        <v>12811364.478</v>
      </c>
      <c r="F241" s="2">
        <f t="shared" si="8"/>
        <v>26007932.633000001</v>
      </c>
      <c r="G241" s="2">
        <f t="shared" si="9"/>
        <v>-385203.67699999921</v>
      </c>
      <c r="H241">
        <v>14672.33</v>
      </c>
      <c r="I241">
        <v>1332.1020000000001</v>
      </c>
      <c r="J241" s="21">
        <v>3.139043</v>
      </c>
      <c r="K241" s="21">
        <v>2.7461859999999998</v>
      </c>
      <c r="L241" s="21">
        <v>3.1722220000000001</v>
      </c>
      <c r="M241" s="21">
        <v>3.1747570000000001</v>
      </c>
      <c r="N241" s="21">
        <v>2.95</v>
      </c>
      <c r="O241" s="21">
        <v>3.6822490000000001</v>
      </c>
      <c r="R241" s="11" t="s">
        <v>65</v>
      </c>
      <c r="S241">
        <f>SUMIF(GDP!$A$2:$A$195,'World-LPIraw'!B241,GDP!$E$2:$E$195)</f>
        <v>14672.33</v>
      </c>
      <c r="T241">
        <f>SUMIF(POP!$A$3:$A$235,'World-LPIraw'!R241,POP!$C$3:$C$235)</f>
        <v>1332.1020000000001</v>
      </c>
    </row>
    <row r="242" spans="1:20" x14ac:dyDescent="0.3">
      <c r="A242">
        <v>2010</v>
      </c>
      <c r="B242" s="28" t="s">
        <v>249</v>
      </c>
      <c r="C242" s="12" t="s">
        <v>276</v>
      </c>
      <c r="D242" s="10">
        <v>2020482.094</v>
      </c>
      <c r="E242" s="10">
        <v>1772569.9879999999</v>
      </c>
      <c r="F242" s="2">
        <f t="shared" si="8"/>
        <v>3793052.0819999999</v>
      </c>
      <c r="G242" s="2">
        <f t="shared" si="9"/>
        <v>-247912.10600000015</v>
      </c>
      <c r="H242">
        <v>4263.91</v>
      </c>
      <c r="I242">
        <v>1202.8430000000001</v>
      </c>
      <c r="J242" s="21">
        <v>0</v>
      </c>
      <c r="K242" s="21">
        <v>0</v>
      </c>
      <c r="L242" s="21">
        <v>0</v>
      </c>
      <c r="M242" s="21">
        <v>0</v>
      </c>
      <c r="N242" s="21">
        <v>0</v>
      </c>
      <c r="O242" s="21">
        <v>0</v>
      </c>
      <c r="R242" s="11" t="s">
        <v>189</v>
      </c>
      <c r="S242">
        <f>SUMIF(GDP!$A$2:$A$195,'World-LPIraw'!B242,GDP!$E$2:$E$195)</f>
        <v>4263.91</v>
      </c>
      <c r="T242">
        <f>SUMIF(POP!$A$3:$A$235,'World-LPIraw'!R242,POP!$C$3:$C$235)</f>
        <v>1202.8430000000001</v>
      </c>
    </row>
    <row r="243" spans="1:20" x14ac:dyDescent="0.3">
      <c r="A243">
        <v>2010</v>
      </c>
      <c r="B243" s="12" t="s">
        <v>429</v>
      </c>
      <c r="C243" s="12" t="s">
        <v>276</v>
      </c>
      <c r="D243" s="10">
        <v>8601769.2300000004</v>
      </c>
      <c r="E243" s="10">
        <v>2329792.8220000002</v>
      </c>
      <c r="F243" s="2">
        <f t="shared" si="8"/>
        <v>10931562.052000001</v>
      </c>
      <c r="G243" s="2">
        <f t="shared" si="9"/>
        <v>-6271976.4079999998</v>
      </c>
      <c r="H243">
        <v>360.82900000000001</v>
      </c>
      <c r="I243">
        <v>87702.67</v>
      </c>
      <c r="J243" s="21">
        <v>2.1340910000000002</v>
      </c>
      <c r="K243" s="21">
        <v>1.767857</v>
      </c>
      <c r="L243" s="21">
        <v>2.7560820000000001</v>
      </c>
      <c r="M243" s="21">
        <v>2.1409090000000002</v>
      </c>
      <c r="N243" s="21">
        <v>2.8909090000000002</v>
      </c>
      <c r="O243" s="21">
        <v>2.6503459999999999</v>
      </c>
      <c r="R243" s="11" t="s">
        <v>306</v>
      </c>
      <c r="S243">
        <f>SUMIF(GDP!$A$2:$A$195,'World-LPIraw'!B243,GDP!$E$2:$E$195)</f>
        <v>360.82900000000001</v>
      </c>
      <c r="T243">
        <f>SUMIF(POP!$A$3:$A$235,'World-LPIraw'!R243,POP!$C$3:$C$235)</f>
        <v>87702.67</v>
      </c>
    </row>
    <row r="244" spans="1:20" x14ac:dyDescent="0.3">
      <c r="A244">
        <v>2010</v>
      </c>
      <c r="B244" s="12" t="s">
        <v>430</v>
      </c>
      <c r="C244" s="12" t="s">
        <v>497</v>
      </c>
      <c r="D244" s="10">
        <v>1808458.7690000001</v>
      </c>
      <c r="E244" s="10">
        <v>841361.39800000004</v>
      </c>
      <c r="F244" s="2">
        <f t="shared" si="8"/>
        <v>2649820.1670000004</v>
      </c>
      <c r="G244" s="2">
        <f t="shared" si="9"/>
        <v>-967097.37100000004</v>
      </c>
      <c r="H244">
        <v>3697.24</v>
      </c>
      <c r="I244">
        <v>859.95</v>
      </c>
      <c r="J244" s="24">
        <v>1.9527859999999999</v>
      </c>
      <c r="K244" s="24">
        <v>1.9759439999999999</v>
      </c>
      <c r="L244" s="24">
        <v>2.4821200000000001</v>
      </c>
      <c r="M244" s="24">
        <v>2.1144959999999999</v>
      </c>
      <c r="N244" s="24">
        <v>1.9554050000000001</v>
      </c>
      <c r="O244" s="24">
        <v>2.8213979999999999</v>
      </c>
      <c r="R244" s="11" t="s">
        <v>308</v>
      </c>
      <c r="S244">
        <f>SUMIF(GDP!$A$2:$A$195,'World-LPIraw'!B244,GDP!$E$2:$E$195)</f>
        <v>3697.24</v>
      </c>
      <c r="T244">
        <f>SUMIF(POP!$A$3:$A$235,'World-LPIraw'!R244,POP!$C$3:$C$235)</f>
        <v>859.95</v>
      </c>
    </row>
    <row r="245" spans="1:20" x14ac:dyDescent="0.3">
      <c r="A245">
        <v>2010</v>
      </c>
      <c r="B245" s="12" t="s">
        <v>132</v>
      </c>
      <c r="C245" s="12" t="s">
        <v>488</v>
      </c>
      <c r="D245" s="10">
        <v>68767143.783000007</v>
      </c>
      <c r="E245" s="10">
        <v>70116501.474999994</v>
      </c>
      <c r="F245" s="2">
        <f t="shared" si="8"/>
        <v>138883645.25800002</v>
      </c>
      <c r="G245" s="2">
        <f t="shared" si="9"/>
        <v>1349357.6919999868</v>
      </c>
      <c r="H245">
        <v>46391.71</v>
      </c>
      <c r="I245">
        <v>5365.7820000000002</v>
      </c>
      <c r="J245" s="21">
        <v>3.8563529999999999</v>
      </c>
      <c r="K245" s="21">
        <v>4.0814250000000003</v>
      </c>
      <c r="L245" s="21">
        <v>3.4079199999999998</v>
      </c>
      <c r="M245" s="21">
        <v>3.918803</v>
      </c>
      <c r="N245" s="21">
        <v>4.0909180000000003</v>
      </c>
      <c r="O245" s="21">
        <v>4.0802509999999996</v>
      </c>
      <c r="R245" s="11" t="s">
        <v>67</v>
      </c>
      <c r="S245">
        <f>SUMIF(GDP!$A$2:$A$195,'World-LPIraw'!B245,GDP!$E$2:$E$195)</f>
        <v>46391.71</v>
      </c>
      <c r="T245">
        <f>SUMIF(POP!$A$3:$A$235,'World-LPIraw'!R245,POP!$C$3:$C$235)</f>
        <v>5365.7820000000002</v>
      </c>
    </row>
    <row r="246" spans="1:20" x14ac:dyDescent="0.3">
      <c r="A246">
        <v>2010</v>
      </c>
      <c r="B246" s="12" t="s">
        <v>133</v>
      </c>
      <c r="C246" s="12" t="s">
        <v>488</v>
      </c>
      <c r="D246" s="10">
        <v>599171506.08399999</v>
      </c>
      <c r="E246" s="10">
        <v>511651042.741</v>
      </c>
      <c r="F246" s="2">
        <f t="shared" si="8"/>
        <v>1110822548.825</v>
      </c>
      <c r="G246" s="2">
        <f t="shared" si="9"/>
        <v>-87520463.342999995</v>
      </c>
      <c r="H246">
        <v>42181.58</v>
      </c>
      <c r="I246">
        <v>65182.879999999997</v>
      </c>
      <c r="J246" s="21">
        <v>3.6311619999999998</v>
      </c>
      <c r="K246" s="21">
        <v>3.9982329999999999</v>
      </c>
      <c r="L246" s="21">
        <v>3.300389</v>
      </c>
      <c r="M246" s="21">
        <v>3.8673639999999998</v>
      </c>
      <c r="N246" s="21">
        <v>4.0106310000000001</v>
      </c>
      <c r="O246" s="21">
        <v>4.3726599999999998</v>
      </c>
      <c r="R246" s="11" t="s">
        <v>68</v>
      </c>
      <c r="S246">
        <f>SUMIF(GDP!$A$2:$A$195,'World-LPIraw'!B246,GDP!$E$2:$E$195)</f>
        <v>42181.58</v>
      </c>
      <c r="T246">
        <f>SUMIF(POP!$A$3:$A$235,'World-LPIraw'!R246,POP!$C$3:$C$235)</f>
        <v>65182.879999999997</v>
      </c>
    </row>
    <row r="247" spans="1:20" x14ac:dyDescent="0.3">
      <c r="A247">
        <v>2010</v>
      </c>
      <c r="B247" s="12" t="s">
        <v>242</v>
      </c>
      <c r="C247" s="12" t="s">
        <v>276</v>
      </c>
      <c r="D247" s="10">
        <v>2982509.2990000001</v>
      </c>
      <c r="E247" s="10">
        <v>8685978.6970000006</v>
      </c>
      <c r="F247" s="2">
        <f t="shared" si="8"/>
        <v>11668487.996000001</v>
      </c>
      <c r="G247" s="2">
        <f t="shared" si="9"/>
        <v>5703469.398</v>
      </c>
      <c r="H247">
        <v>8933.94</v>
      </c>
      <c r="I247">
        <v>1640.21</v>
      </c>
      <c r="J247" s="21">
        <v>2.2347980000000001</v>
      </c>
      <c r="K247" s="21">
        <v>2.0912090000000001</v>
      </c>
      <c r="L247" s="21">
        <v>2.2922099999999999</v>
      </c>
      <c r="M247" s="21">
        <v>2.3065929999999999</v>
      </c>
      <c r="N247" s="21">
        <v>2.6666669999999999</v>
      </c>
      <c r="O247" s="21">
        <v>2.8714279999999999</v>
      </c>
      <c r="R247" s="11" t="s">
        <v>190</v>
      </c>
      <c r="S247">
        <f>SUMIF(GDP!$A$2:$A$195,'World-LPIraw'!B247,GDP!$E$2:$E$195)</f>
        <v>8933.94</v>
      </c>
      <c r="T247">
        <f>SUMIF(POP!$A$3:$A$235,'World-LPIraw'!R247,POP!$C$3:$C$235)</f>
        <v>1640.21</v>
      </c>
    </row>
    <row r="248" spans="1:20" x14ac:dyDescent="0.3">
      <c r="A248">
        <v>2010</v>
      </c>
      <c r="B248" s="12" t="s">
        <v>243</v>
      </c>
      <c r="C248" s="12" t="s">
        <v>276</v>
      </c>
      <c r="D248" s="10">
        <v>283687.08299999998</v>
      </c>
      <c r="E248" s="10">
        <v>68290.752999999997</v>
      </c>
      <c r="F248" s="2">
        <f t="shared" si="8"/>
        <v>351977.83600000001</v>
      </c>
      <c r="G248" s="2">
        <f t="shared" si="9"/>
        <v>-215396.33</v>
      </c>
      <c r="H248">
        <v>963.529</v>
      </c>
      <c r="I248">
        <v>1692.1489999999999</v>
      </c>
      <c r="J248" s="21">
        <v>2.3846150000000002</v>
      </c>
      <c r="K248" s="21">
        <v>2.1703299999999999</v>
      </c>
      <c r="L248" s="21">
        <v>2.5384609999999999</v>
      </c>
      <c r="M248" s="21">
        <v>2.3717950000000001</v>
      </c>
      <c r="N248" s="21">
        <v>2.269231</v>
      </c>
      <c r="O248" s="21">
        <v>3.1452990000000001</v>
      </c>
      <c r="R248" s="11" t="s">
        <v>191</v>
      </c>
      <c r="S248">
        <f>SUMIF(GDP!$A$2:$A$195,'World-LPIraw'!B248,GDP!$E$2:$E$195)</f>
        <v>963.529</v>
      </c>
      <c r="T248">
        <f>SUMIF(POP!$A$3:$A$235,'World-LPIraw'!R248,POP!$C$3:$C$235)</f>
        <v>1692.1489999999999</v>
      </c>
    </row>
    <row r="249" spans="1:20" x14ac:dyDescent="0.3">
      <c r="A249">
        <v>2010</v>
      </c>
      <c r="B249" s="12" t="s">
        <v>158</v>
      </c>
      <c r="C249" s="12" t="s">
        <v>488</v>
      </c>
      <c r="D249" s="10">
        <v>5235753.0829999996</v>
      </c>
      <c r="E249" s="10">
        <v>1677298.831</v>
      </c>
      <c r="F249" s="2">
        <f t="shared" si="8"/>
        <v>6913051.9139999999</v>
      </c>
      <c r="G249" s="2">
        <f t="shared" si="9"/>
        <v>-3558454.2519999994</v>
      </c>
      <c r="H249">
        <v>3062.85</v>
      </c>
      <c r="I249">
        <v>4231.6610000000001</v>
      </c>
      <c r="J249" s="21">
        <v>2.3748939999999998</v>
      </c>
      <c r="K249" s="21">
        <v>2.1719059999999999</v>
      </c>
      <c r="L249" s="21">
        <v>2.7303700000000002</v>
      </c>
      <c r="M249" s="21">
        <v>2.5666350000000002</v>
      </c>
      <c r="N249" s="21">
        <v>2.6675209999999998</v>
      </c>
      <c r="O249" s="21">
        <v>3.0752470000000001</v>
      </c>
      <c r="R249" s="11" t="s">
        <v>141</v>
      </c>
      <c r="S249">
        <f>SUMIF(GDP!$A$2:$A$195,'World-LPIraw'!B249,GDP!$E$2:$E$195)</f>
        <v>3062.85</v>
      </c>
      <c r="T249">
        <f>SUMIF(POP!$A$3:$A$235,'World-LPIraw'!R249,POP!$C$3:$C$235)</f>
        <v>4231.6610000000001</v>
      </c>
    </row>
    <row r="250" spans="1:20" x14ac:dyDescent="0.3">
      <c r="A250">
        <v>2010</v>
      </c>
      <c r="B250" s="12" t="s">
        <v>134</v>
      </c>
      <c r="C250" s="12" t="s">
        <v>488</v>
      </c>
      <c r="D250" s="10">
        <v>1066816751.876</v>
      </c>
      <c r="E250" s="10">
        <v>1271096328.74</v>
      </c>
      <c r="F250" s="2">
        <f t="shared" si="8"/>
        <v>2337913080.6160002</v>
      </c>
      <c r="G250" s="2">
        <f t="shared" si="9"/>
        <v>204279576.86399996</v>
      </c>
      <c r="H250">
        <v>42641.42</v>
      </c>
      <c r="I250">
        <v>80894.785000000003</v>
      </c>
      <c r="J250" s="21">
        <v>4.0027499999999998</v>
      </c>
      <c r="K250" s="21">
        <v>4.3361879999999999</v>
      </c>
      <c r="L250" s="21">
        <v>3.6564939999999999</v>
      </c>
      <c r="M250" s="21">
        <v>4.1382469999999998</v>
      </c>
      <c r="N250" s="21">
        <v>4.1836729999999998</v>
      </c>
      <c r="O250" s="21">
        <v>4.4829169999999996</v>
      </c>
      <c r="R250" s="11" t="s">
        <v>69</v>
      </c>
      <c r="S250">
        <f>SUMIF(GDP!$A$2:$A$195,'World-LPIraw'!B250,GDP!$E$2:$E$195)</f>
        <v>42641.42</v>
      </c>
      <c r="T250">
        <f>SUMIF(POP!$A$3:$A$235,'World-LPIraw'!R250,POP!$C$3:$C$235)</f>
        <v>80894.785000000003</v>
      </c>
    </row>
    <row r="251" spans="1:20" x14ac:dyDescent="0.3">
      <c r="A251">
        <v>2010</v>
      </c>
      <c r="B251" s="12" t="s">
        <v>250</v>
      </c>
      <c r="C251" s="12" t="s">
        <v>276</v>
      </c>
      <c r="D251" s="10">
        <v>10922110</v>
      </c>
      <c r="E251" s="10">
        <v>7960090</v>
      </c>
      <c r="F251" s="2">
        <f t="shared" si="8"/>
        <v>18882200</v>
      </c>
      <c r="G251" s="2">
        <f t="shared" si="9"/>
        <v>-2962020</v>
      </c>
      <c r="H251">
        <v>1745.54</v>
      </c>
      <c r="I251">
        <v>24512.103999999999</v>
      </c>
      <c r="J251" s="21">
        <v>2.3524729999999998</v>
      </c>
      <c r="K251" s="21">
        <v>2.5219779999999998</v>
      </c>
      <c r="L251" s="21">
        <v>2.383883</v>
      </c>
      <c r="M251" s="21">
        <v>2.4223140000000001</v>
      </c>
      <c r="N251" s="21">
        <v>2.5056470000000002</v>
      </c>
      <c r="O251" s="21">
        <v>2.6723140000000001</v>
      </c>
      <c r="R251" s="11" t="s">
        <v>192</v>
      </c>
      <c r="S251">
        <f>SUMIF(GDP!$A$2:$A$195,'World-LPIraw'!B251,GDP!$E$2:$E$195)</f>
        <v>1745.54</v>
      </c>
      <c r="T251">
        <f>SUMIF(POP!$A$3:$A$235,'World-LPIraw'!R251,POP!$C$3:$C$235)</f>
        <v>24512.103999999999</v>
      </c>
    </row>
    <row r="252" spans="1:20" x14ac:dyDescent="0.3">
      <c r="A252">
        <v>2010</v>
      </c>
      <c r="B252" s="12" t="s">
        <v>135</v>
      </c>
      <c r="C252" s="12" t="s">
        <v>488</v>
      </c>
      <c r="D252" s="10">
        <v>66452642.920000002</v>
      </c>
      <c r="E252" s="10">
        <v>27585695.544</v>
      </c>
      <c r="F252" s="2">
        <f t="shared" si="8"/>
        <v>94038338.464000002</v>
      </c>
      <c r="G252" s="2">
        <f t="shared" si="9"/>
        <v>-38866947.376000002</v>
      </c>
      <c r="H252">
        <v>26972.87</v>
      </c>
      <c r="I252">
        <v>11446.004999999999</v>
      </c>
      <c r="J252" s="21">
        <v>2.4769139999999998</v>
      </c>
      <c r="K252" s="21">
        <v>2.9380130000000002</v>
      </c>
      <c r="L252" s="21">
        <v>2.8487870000000002</v>
      </c>
      <c r="M252" s="21">
        <v>2.6894499999999999</v>
      </c>
      <c r="N252" s="21">
        <v>3.3147030000000002</v>
      </c>
      <c r="O252" s="21">
        <v>3.4935679999999998</v>
      </c>
      <c r="R252" s="11" t="s">
        <v>71</v>
      </c>
      <c r="S252">
        <f>SUMIF(GDP!$A$2:$A$195,'World-LPIraw'!B252,GDP!$E$2:$E$195)</f>
        <v>26972.87</v>
      </c>
      <c r="T252">
        <f>SUMIF(POP!$A$3:$A$235,'World-LPIraw'!R252,POP!$C$3:$C$235)</f>
        <v>11446.004999999999</v>
      </c>
    </row>
    <row r="253" spans="1:20" x14ac:dyDescent="0.3">
      <c r="A253">
        <v>2010</v>
      </c>
      <c r="B253" s="28" t="s">
        <v>431</v>
      </c>
      <c r="C253" s="12" t="s">
        <v>498</v>
      </c>
      <c r="D253" s="10">
        <v>318010.24699999997</v>
      </c>
      <c r="E253" s="10">
        <v>24972.155999999999</v>
      </c>
      <c r="F253" s="2">
        <f t="shared" si="8"/>
        <v>342982.40299999999</v>
      </c>
      <c r="G253" s="2">
        <f t="shared" si="9"/>
        <v>-293038.09099999996</v>
      </c>
      <c r="H253">
        <v>7365.64</v>
      </c>
      <c r="I253">
        <v>104.67700000000001</v>
      </c>
      <c r="J253" s="21">
        <v>0</v>
      </c>
      <c r="K253" s="21">
        <v>0</v>
      </c>
      <c r="L253" s="21">
        <v>0</v>
      </c>
      <c r="M253" s="21">
        <v>0</v>
      </c>
      <c r="N253" s="21">
        <v>0</v>
      </c>
      <c r="O253" s="21">
        <v>0</v>
      </c>
      <c r="R253" s="11" t="s">
        <v>311</v>
      </c>
      <c r="S253">
        <f>SUMIF(GDP!$A$2:$A$195,'World-LPIraw'!B253,GDP!$E$2:$E$195)</f>
        <v>7365.64</v>
      </c>
      <c r="T253">
        <f>SUMIF(POP!$A$3:$A$235,'World-LPIraw'!R253,POP!$C$3:$C$235)</f>
        <v>104.67700000000001</v>
      </c>
    </row>
    <row r="254" spans="1:20" x14ac:dyDescent="0.3">
      <c r="A254">
        <v>2010</v>
      </c>
      <c r="B254" s="12" t="s">
        <v>432</v>
      </c>
      <c r="C254" s="12" t="s">
        <v>498</v>
      </c>
      <c r="D254" s="10">
        <v>13830314.124</v>
      </c>
      <c r="E254" s="10">
        <v>8460152.6950000003</v>
      </c>
      <c r="F254" s="2">
        <f t="shared" si="8"/>
        <v>22290466.818999998</v>
      </c>
      <c r="G254" s="2">
        <f t="shared" si="9"/>
        <v>-5370161.4289999995</v>
      </c>
      <c r="H254">
        <v>2825.51</v>
      </c>
      <c r="I254">
        <v>14630.416999999999</v>
      </c>
      <c r="J254" s="24">
        <v>2.3280180000000001</v>
      </c>
      <c r="K254" s="24">
        <v>2.3702589999999999</v>
      </c>
      <c r="L254" s="24">
        <v>2.1617570000000002</v>
      </c>
      <c r="M254" s="24">
        <v>2.7381329999999999</v>
      </c>
      <c r="N254" s="24">
        <v>2.7081240000000002</v>
      </c>
      <c r="O254" s="24">
        <v>3.5200309999999999</v>
      </c>
      <c r="R254" s="11" t="s">
        <v>313</v>
      </c>
      <c r="S254">
        <f>SUMIF(GDP!$A$2:$A$195,'World-LPIraw'!B254,GDP!$E$2:$E$195)</f>
        <v>2825.51</v>
      </c>
      <c r="T254">
        <f>SUMIF(POP!$A$3:$A$235,'World-LPIraw'!R254,POP!$C$3:$C$235)</f>
        <v>14630.416999999999</v>
      </c>
    </row>
    <row r="255" spans="1:20" x14ac:dyDescent="0.3">
      <c r="A255">
        <v>2010</v>
      </c>
      <c r="B255" s="12" t="s">
        <v>244</v>
      </c>
      <c r="C255" s="12" t="s">
        <v>276</v>
      </c>
      <c r="D255" s="10">
        <v>1404920</v>
      </c>
      <c r="E255" s="10">
        <v>1433556.7720000001</v>
      </c>
      <c r="F255" s="2">
        <f t="shared" si="8"/>
        <v>2838476.7719999999</v>
      </c>
      <c r="G255" s="2">
        <f t="shared" si="9"/>
        <v>28636.772000000114</v>
      </c>
      <c r="H255">
        <v>631.29100000000005</v>
      </c>
      <c r="I255">
        <v>10794.17</v>
      </c>
      <c r="J255" s="21">
        <v>2.3367</v>
      </c>
      <c r="K255" s="21">
        <v>2.1017800000000002</v>
      </c>
      <c r="L255" s="21">
        <v>2.4343430000000001</v>
      </c>
      <c r="M255" s="21">
        <v>2.6801349999999999</v>
      </c>
      <c r="N255" s="21">
        <v>2.8888889999999998</v>
      </c>
      <c r="O255" s="21">
        <v>3.10101</v>
      </c>
      <c r="R255" s="11" t="s">
        <v>193</v>
      </c>
      <c r="S255">
        <f>SUMIF(GDP!$A$2:$A$195,'World-LPIraw'!B255,GDP!$E$2:$E$195)</f>
        <v>631.29100000000005</v>
      </c>
      <c r="T255">
        <f>SUMIF(POP!$A$3:$A$235,'World-LPIraw'!R255,POP!$C$3:$C$235)</f>
        <v>10794.17</v>
      </c>
    </row>
    <row r="256" spans="1:20" x14ac:dyDescent="0.3">
      <c r="A256">
        <v>2010</v>
      </c>
      <c r="B256" s="12" t="s">
        <v>245</v>
      </c>
      <c r="C256" s="12" t="s">
        <v>276</v>
      </c>
      <c r="D256" s="10">
        <v>178133.13699999999</v>
      </c>
      <c r="E256" s="10">
        <v>126596</v>
      </c>
      <c r="F256" s="2">
        <f t="shared" si="8"/>
        <v>304729.13699999999</v>
      </c>
      <c r="G256" s="2">
        <f t="shared" si="9"/>
        <v>-51537.136999999988</v>
      </c>
      <c r="H256">
        <v>582.54</v>
      </c>
      <c r="I256">
        <v>1555.88</v>
      </c>
      <c r="J256" s="21">
        <v>1.885397</v>
      </c>
      <c r="K256" s="21">
        <v>1.5568249999999999</v>
      </c>
      <c r="L256" s="21">
        <v>2.7476189999999998</v>
      </c>
      <c r="M256" s="21">
        <v>1.5568249999999999</v>
      </c>
      <c r="N256" s="21">
        <v>1.713333</v>
      </c>
      <c r="O256" s="21">
        <v>2.9095240000000002</v>
      </c>
      <c r="R256" s="11" t="s">
        <v>194</v>
      </c>
      <c r="S256">
        <f>SUMIF(GDP!$A$2:$A$195,'World-LPIraw'!B256,GDP!$E$2:$E$195)</f>
        <v>582.54</v>
      </c>
      <c r="T256">
        <f>SUMIF(POP!$A$3:$A$235,'World-LPIraw'!R256,POP!$C$3:$C$235)</f>
        <v>1555.88</v>
      </c>
    </row>
    <row r="257" spans="1:20" x14ac:dyDescent="0.3">
      <c r="A257">
        <v>2010</v>
      </c>
      <c r="B257" s="12" t="s">
        <v>433</v>
      </c>
      <c r="C257" s="12" t="s">
        <v>498</v>
      </c>
      <c r="D257" s="10">
        <v>1451561.6969999999</v>
      </c>
      <c r="E257" s="10">
        <v>900754.24899999995</v>
      </c>
      <c r="F257" s="2">
        <f t="shared" si="8"/>
        <v>2352315.946</v>
      </c>
      <c r="G257" s="2">
        <f t="shared" si="9"/>
        <v>-550807.44799999997</v>
      </c>
      <c r="H257">
        <v>3004.23</v>
      </c>
      <c r="I257">
        <v>746.55600000000004</v>
      </c>
      <c r="J257" s="24">
        <v>2.0245109999999999</v>
      </c>
      <c r="K257" s="24">
        <v>1.9934890000000001</v>
      </c>
      <c r="L257" s="24">
        <v>2.3130289999999998</v>
      </c>
      <c r="M257" s="24">
        <v>2.2498429999999998</v>
      </c>
      <c r="N257" s="24">
        <v>2.276062</v>
      </c>
      <c r="O257" s="24">
        <v>2.696841</v>
      </c>
      <c r="R257" s="11" t="s">
        <v>314</v>
      </c>
      <c r="S257">
        <f>SUMIF(GDP!$A$2:$A$195,'World-LPIraw'!B257,GDP!$E$2:$E$195)</f>
        <v>3004.23</v>
      </c>
      <c r="T257">
        <f>SUMIF(POP!$A$3:$A$235,'World-LPIraw'!R257,POP!$C$3:$C$235)</f>
        <v>746.55600000000004</v>
      </c>
    </row>
    <row r="258" spans="1:20" x14ac:dyDescent="0.3">
      <c r="A258">
        <v>2010</v>
      </c>
      <c r="B258" s="12" t="s">
        <v>434</v>
      </c>
      <c r="C258" s="12" t="s">
        <v>498</v>
      </c>
      <c r="D258" s="10">
        <v>3172591.318</v>
      </c>
      <c r="E258" s="10">
        <v>583073.41899999999</v>
      </c>
      <c r="F258" s="2">
        <f t="shared" si="8"/>
        <v>3755664.7369999997</v>
      </c>
      <c r="G258" s="2">
        <f t="shared" si="9"/>
        <v>-2589517.8990000002</v>
      </c>
      <c r="H258">
        <v>662.01300000000003</v>
      </c>
      <c r="I258">
        <v>9999.6170000000002</v>
      </c>
      <c r="J258" s="24">
        <v>2.1244969999999999</v>
      </c>
      <c r="K258" s="24">
        <v>2.1739039999999998</v>
      </c>
      <c r="L258" s="24">
        <v>3.1690450000000001</v>
      </c>
      <c r="M258" s="24">
        <v>2.456413</v>
      </c>
      <c r="N258" s="24">
        <v>2.4269599999999998</v>
      </c>
      <c r="O258" s="24">
        <v>3.0167630000000001</v>
      </c>
      <c r="R258" s="11" t="s">
        <v>315</v>
      </c>
      <c r="S258">
        <f>SUMIF(GDP!$A$2:$A$195,'World-LPIraw'!B258,GDP!$E$2:$E$195)</f>
        <v>662.01300000000003</v>
      </c>
      <c r="T258">
        <f>SUMIF(POP!$A$3:$A$235,'World-LPIraw'!R258,POP!$C$3:$C$235)</f>
        <v>9999.6170000000002</v>
      </c>
    </row>
    <row r="259" spans="1:20" x14ac:dyDescent="0.3">
      <c r="A259">
        <v>2010</v>
      </c>
      <c r="B259" s="12" t="s">
        <v>435</v>
      </c>
      <c r="C259" s="12" t="s">
        <v>498</v>
      </c>
      <c r="D259" s="10">
        <v>8907000</v>
      </c>
      <c r="E259" s="10">
        <v>6264400</v>
      </c>
      <c r="F259" s="2">
        <f t="shared" si="8"/>
        <v>15171400</v>
      </c>
      <c r="G259" s="2">
        <f t="shared" si="9"/>
        <v>-2642600</v>
      </c>
      <c r="H259">
        <v>1919.47</v>
      </c>
      <c r="I259">
        <v>8194.7780000000002</v>
      </c>
      <c r="J259" s="24">
        <v>2.3903940000000001</v>
      </c>
      <c r="K259" s="24">
        <v>2.3119689999999999</v>
      </c>
      <c r="L259" s="24">
        <v>2.672663</v>
      </c>
      <c r="M259" s="24">
        <v>2.570808</v>
      </c>
      <c r="N259" s="24">
        <v>2.8338920000000001</v>
      </c>
      <c r="O259" s="24">
        <v>3.829434</v>
      </c>
      <c r="R259" s="11" t="s">
        <v>316</v>
      </c>
      <c r="S259">
        <f>SUMIF(GDP!$A$2:$A$195,'World-LPIraw'!B259,GDP!$E$2:$E$195)</f>
        <v>1919.47</v>
      </c>
      <c r="T259">
        <f>SUMIF(POP!$A$3:$A$235,'World-LPIraw'!R259,POP!$C$3:$C$235)</f>
        <v>8194.7780000000002</v>
      </c>
    </row>
    <row r="260" spans="1:20" x14ac:dyDescent="0.3">
      <c r="A260">
        <v>2010</v>
      </c>
      <c r="B260" s="12" t="s">
        <v>126</v>
      </c>
      <c r="C260" s="12" t="s">
        <v>488</v>
      </c>
      <c r="D260" s="10">
        <v>87432095</v>
      </c>
      <c r="E260" s="10">
        <v>94748737</v>
      </c>
      <c r="F260" s="2">
        <f t="shared" si="8"/>
        <v>182180832</v>
      </c>
      <c r="G260" s="2">
        <f t="shared" si="9"/>
        <v>7316642</v>
      </c>
      <c r="H260">
        <v>13073.96</v>
      </c>
      <c r="I260">
        <v>9927.84</v>
      </c>
      <c r="J260" s="21">
        <v>2.8333330000000001</v>
      </c>
      <c r="K260" s="21">
        <v>3.0833330000000001</v>
      </c>
      <c r="L260" s="21">
        <v>2.7799870000000002</v>
      </c>
      <c r="M260" s="21">
        <v>2.8708969999999998</v>
      </c>
      <c r="N260" s="21">
        <v>2.8708969999999998</v>
      </c>
      <c r="O260" s="21">
        <v>3.5192549999999998</v>
      </c>
      <c r="R260" s="11" t="s">
        <v>72</v>
      </c>
      <c r="S260">
        <f>SUMIF(GDP!$A$2:$A$195,'World-LPIraw'!B260,GDP!$E$2:$E$195)</f>
        <v>13073.96</v>
      </c>
      <c r="T260">
        <f>SUMIF(POP!$A$3:$A$235,'World-LPIraw'!R260,POP!$C$3:$C$235)</f>
        <v>9927.84</v>
      </c>
    </row>
    <row r="261" spans="1:20" x14ac:dyDescent="0.3">
      <c r="A261">
        <v>2010</v>
      </c>
      <c r="B261" s="12" t="s">
        <v>436</v>
      </c>
      <c r="C261" s="12" t="s">
        <v>488</v>
      </c>
      <c r="D261" s="10">
        <v>3914349.4440000001</v>
      </c>
      <c r="E261" s="10">
        <v>4603089.4780000001</v>
      </c>
      <c r="F261" s="2">
        <f t="shared" si="8"/>
        <v>8517438.9220000003</v>
      </c>
      <c r="G261" s="2">
        <f t="shared" si="9"/>
        <v>688740.03399999999</v>
      </c>
      <c r="H261">
        <v>43080.6</v>
      </c>
      <c r="I261">
        <v>320.32799999999997</v>
      </c>
      <c r="J261" s="24">
        <v>3.2233329999999998</v>
      </c>
      <c r="K261" s="24">
        <v>3.3344450000000001</v>
      </c>
      <c r="L261" s="24">
        <v>3.1</v>
      </c>
      <c r="M261" s="24">
        <v>3.1440739999999998</v>
      </c>
      <c r="N261" s="24">
        <v>3.1440739999999998</v>
      </c>
      <c r="O261" s="24">
        <v>3.2690739999999998</v>
      </c>
      <c r="R261" s="11" t="s">
        <v>73</v>
      </c>
      <c r="S261">
        <f>SUMIF(GDP!$A$2:$A$195,'World-LPIraw'!B261,GDP!$E$2:$E$195)</f>
        <v>43080.6</v>
      </c>
      <c r="T261">
        <f>SUMIF(POP!$A$3:$A$235,'World-LPIraw'!R261,POP!$C$3:$C$235)</f>
        <v>320.32799999999997</v>
      </c>
    </row>
    <row r="262" spans="1:20" x14ac:dyDescent="0.3">
      <c r="A262">
        <v>2010</v>
      </c>
      <c r="B262" s="12" t="s">
        <v>437</v>
      </c>
      <c r="C262" s="12" t="s">
        <v>501</v>
      </c>
      <c r="D262" s="10">
        <v>350029386.92699999</v>
      </c>
      <c r="E262" s="10">
        <v>220408495.991</v>
      </c>
      <c r="F262" s="2">
        <f t="shared" si="8"/>
        <v>570437882.91799998</v>
      </c>
      <c r="G262" s="2">
        <f t="shared" si="9"/>
        <v>-129620890.93599999</v>
      </c>
      <c r="H262">
        <v>1422.93</v>
      </c>
      <c r="I262">
        <v>1230980.6910000001</v>
      </c>
      <c r="J262" s="24">
        <v>2.7000259999999998</v>
      </c>
      <c r="K262" s="24">
        <v>2.9094699999999998</v>
      </c>
      <c r="L262" s="24">
        <v>3.1304720000000001</v>
      </c>
      <c r="M262" s="24">
        <v>3.1589879999999999</v>
      </c>
      <c r="N262" s="24">
        <v>3.1447029999999998</v>
      </c>
      <c r="O262" s="24">
        <v>3.609394</v>
      </c>
      <c r="R262" s="11" t="s">
        <v>317</v>
      </c>
      <c r="S262">
        <f>SUMIF(GDP!$A$2:$A$195,'World-LPIraw'!B262,GDP!$E$2:$E$195)</f>
        <v>1422.93</v>
      </c>
      <c r="T262">
        <f>SUMIF(POP!$A$3:$A$235,'World-LPIraw'!R262,POP!$C$3:$C$235)</f>
        <v>1230980.6910000001</v>
      </c>
    </row>
    <row r="263" spans="1:20" x14ac:dyDescent="0.3">
      <c r="A263">
        <v>2010</v>
      </c>
      <c r="B263" s="12" t="s">
        <v>9</v>
      </c>
      <c r="C263" s="12" t="s">
        <v>17</v>
      </c>
      <c r="D263" s="10">
        <v>135663280.21399999</v>
      </c>
      <c r="E263" s="10">
        <v>157779103.47</v>
      </c>
      <c r="F263" s="2">
        <f t="shared" si="8"/>
        <v>293442383.68400002</v>
      </c>
      <c r="G263" s="2">
        <f t="shared" si="9"/>
        <v>22115823.256000012</v>
      </c>
      <c r="H263">
        <v>3178.13</v>
      </c>
      <c r="I263">
        <v>242524.12299999999</v>
      </c>
      <c r="J263" s="21">
        <v>2.433052</v>
      </c>
      <c r="K263" s="21">
        <v>2.5423960000000001</v>
      </c>
      <c r="L263" s="21">
        <v>2.8241589999999999</v>
      </c>
      <c r="M263" s="21">
        <v>2.4678460000000002</v>
      </c>
      <c r="N263" s="21">
        <v>2.7725010000000001</v>
      </c>
      <c r="O263" s="21">
        <v>3.4647299999999999</v>
      </c>
      <c r="R263" s="11" t="s">
        <v>318</v>
      </c>
      <c r="S263">
        <f>SUMIF(GDP!$A$2:$A$195,'World-LPIraw'!B263,GDP!$E$2:$E$195)</f>
        <v>3178.13</v>
      </c>
      <c r="T263">
        <f>SUMIF(POP!$A$3:$A$235,'World-LPIraw'!R263,POP!$C$3:$C$235)</f>
        <v>242524.12299999999</v>
      </c>
    </row>
    <row r="264" spans="1:20" x14ac:dyDescent="0.3">
      <c r="A264">
        <v>2010</v>
      </c>
      <c r="B264" s="28" t="s">
        <v>478</v>
      </c>
      <c r="C264" s="12" t="s">
        <v>137</v>
      </c>
      <c r="D264" s="10">
        <v>65404000</v>
      </c>
      <c r="E264" s="10">
        <v>101316000</v>
      </c>
      <c r="F264" s="2">
        <f t="shared" si="8"/>
        <v>166720000</v>
      </c>
      <c r="G264" s="2">
        <f t="shared" si="9"/>
        <v>35912000</v>
      </c>
      <c r="H264">
        <v>6504.87</v>
      </c>
      <c r="I264">
        <v>74567.510999999999</v>
      </c>
      <c r="J264" s="21">
        <v>0</v>
      </c>
      <c r="K264" s="21">
        <v>0</v>
      </c>
      <c r="L264" s="21">
        <v>0</v>
      </c>
      <c r="M264" s="21">
        <v>0</v>
      </c>
      <c r="N264" s="21">
        <v>0</v>
      </c>
      <c r="O264" s="21">
        <v>0</v>
      </c>
      <c r="R264" s="11" t="s">
        <v>319</v>
      </c>
      <c r="S264">
        <f>SUMIF(GDP!$A$2:$A$195,'World-LPIraw'!B264,GDP!$E$2:$E$195)</f>
        <v>6504.87</v>
      </c>
      <c r="T264">
        <f>SUMIF(POP!$A$3:$A$235,'World-LPIraw'!R264,POP!$C$3:$C$235)</f>
        <v>74567.510999999999</v>
      </c>
    </row>
    <row r="265" spans="1:20" x14ac:dyDescent="0.3">
      <c r="A265">
        <v>2010</v>
      </c>
      <c r="B265" s="12" t="s">
        <v>159</v>
      </c>
      <c r="C265" s="12" t="s">
        <v>137</v>
      </c>
      <c r="D265" s="10">
        <v>43915300</v>
      </c>
      <c r="E265" s="10">
        <v>52482645.594999999</v>
      </c>
      <c r="F265" s="2">
        <f t="shared" ref="F265:F318" si="10">E265+D265</f>
        <v>96397945.594999999</v>
      </c>
      <c r="G265" s="2">
        <f t="shared" ref="G265:G318" si="11">E265-D265</f>
        <v>8567345.5949999988</v>
      </c>
      <c r="H265">
        <v>4473.71</v>
      </c>
      <c r="I265">
        <v>30762.701000000001</v>
      </c>
      <c r="J265" s="21">
        <v>2.0666669999999998</v>
      </c>
      <c r="K265" s="21">
        <v>1.733333</v>
      </c>
      <c r="L265" s="21">
        <v>2.2000000000000002</v>
      </c>
      <c r="M265" s="21">
        <v>2.0984129999999999</v>
      </c>
      <c r="N265" s="21">
        <v>1.9555560000000001</v>
      </c>
      <c r="O265" s="21">
        <v>2.4921120000000001</v>
      </c>
      <c r="R265" s="11" t="s">
        <v>142</v>
      </c>
      <c r="S265">
        <f>SUMIF(GDP!$A$2:$A$195,'World-LPIraw'!B265,GDP!$E$2:$E$195)</f>
        <v>4473.71</v>
      </c>
      <c r="T265">
        <f>SUMIF(POP!$A$3:$A$235,'World-LPIraw'!R265,POP!$C$3:$C$235)</f>
        <v>30762.701000000001</v>
      </c>
    </row>
    <row r="266" spans="1:20" x14ac:dyDescent="0.3">
      <c r="A266">
        <v>2010</v>
      </c>
      <c r="B266" s="12" t="s">
        <v>125</v>
      </c>
      <c r="C266" s="12" t="s">
        <v>488</v>
      </c>
      <c r="D266" s="10">
        <v>64600595.239</v>
      </c>
      <c r="E266" s="10">
        <v>120645180.498</v>
      </c>
      <c r="F266" s="2">
        <f t="shared" si="10"/>
        <v>185245775.73699999</v>
      </c>
      <c r="G266" s="2">
        <f t="shared" si="11"/>
        <v>56044585.258999996</v>
      </c>
      <c r="H266">
        <v>48716.46</v>
      </c>
      <c r="I266">
        <v>4626.9279999999999</v>
      </c>
      <c r="J266" s="21">
        <v>3.2233329999999998</v>
      </c>
      <c r="K266" s="21">
        <v>3.3344450000000001</v>
      </c>
      <c r="L266" s="21">
        <v>3.1</v>
      </c>
      <c r="M266" s="21">
        <v>3.1440739999999998</v>
      </c>
      <c r="N266" s="21">
        <v>3.1440739999999998</v>
      </c>
      <c r="O266" s="21">
        <v>3.2690739999999998</v>
      </c>
      <c r="R266" s="11" t="s">
        <v>74</v>
      </c>
      <c r="S266">
        <f>SUMIF(GDP!$A$2:$A$195,'World-LPIraw'!B266,GDP!$E$2:$E$195)</f>
        <v>48716.46</v>
      </c>
      <c r="T266">
        <f>SUMIF(POP!$A$3:$A$235,'World-LPIraw'!R266,POP!$C$3:$C$235)</f>
        <v>4626.9279999999999</v>
      </c>
    </row>
    <row r="267" spans="1:20" x14ac:dyDescent="0.3">
      <c r="A267">
        <v>2010</v>
      </c>
      <c r="B267" s="12" t="s">
        <v>160</v>
      </c>
      <c r="C267" s="12" t="s">
        <v>137</v>
      </c>
      <c r="D267" s="10">
        <v>59193894</v>
      </c>
      <c r="E267" s="10">
        <v>58413028</v>
      </c>
      <c r="F267" s="2">
        <f t="shared" si="10"/>
        <v>117606922</v>
      </c>
      <c r="G267" s="2">
        <f t="shared" si="11"/>
        <v>-780866</v>
      </c>
      <c r="H267">
        <v>30670.34</v>
      </c>
      <c r="I267">
        <v>7425.9589999999998</v>
      </c>
      <c r="J267" s="21">
        <v>3.1172979999999999</v>
      </c>
      <c r="K267" s="21">
        <v>3.5968429999999998</v>
      </c>
      <c r="L267" s="21">
        <v>3.1656569999999999</v>
      </c>
      <c r="M267" s="21">
        <v>3.49899</v>
      </c>
      <c r="N267" s="21">
        <v>3.3878789999999999</v>
      </c>
      <c r="O267" s="21">
        <v>3.7733840000000001</v>
      </c>
      <c r="R267" s="11" t="s">
        <v>143</v>
      </c>
      <c r="S267">
        <f>SUMIF(GDP!$A$2:$A$195,'World-LPIraw'!B267,GDP!$E$2:$E$195)</f>
        <v>30670.34</v>
      </c>
      <c r="T267">
        <f>SUMIF(POP!$A$3:$A$235,'World-LPIraw'!R267,POP!$C$3:$C$235)</f>
        <v>7425.9589999999998</v>
      </c>
    </row>
    <row r="268" spans="1:20" x14ac:dyDescent="0.3">
      <c r="A268">
        <v>2010</v>
      </c>
      <c r="B268" s="12" t="s">
        <v>124</v>
      </c>
      <c r="C268" s="12" t="s">
        <v>488</v>
      </c>
      <c r="D268" s="10">
        <v>486984371.949</v>
      </c>
      <c r="E268" s="10">
        <v>446839829.71499997</v>
      </c>
      <c r="F268" s="2">
        <f t="shared" si="10"/>
        <v>933824201.66400003</v>
      </c>
      <c r="G268" s="2">
        <f t="shared" si="11"/>
        <v>-40144542.234000027</v>
      </c>
      <c r="H268">
        <v>35657.65</v>
      </c>
      <c r="I268">
        <v>59729.807000000001</v>
      </c>
      <c r="J268" s="21">
        <v>3.3819430000000001</v>
      </c>
      <c r="K268" s="21">
        <v>3.7198910000000001</v>
      </c>
      <c r="L268" s="21">
        <v>3.206124</v>
      </c>
      <c r="M268" s="21">
        <v>3.7396310000000001</v>
      </c>
      <c r="N268" s="21">
        <v>3.8340299999999998</v>
      </c>
      <c r="O268" s="21">
        <v>4.0805220000000002</v>
      </c>
      <c r="R268" s="11" t="s">
        <v>75</v>
      </c>
      <c r="S268">
        <f>SUMIF(GDP!$A$2:$A$195,'World-LPIraw'!B268,GDP!$E$2:$E$195)</f>
        <v>35657.65</v>
      </c>
      <c r="T268">
        <f>SUMIF(POP!$A$3:$A$235,'World-LPIraw'!R268,POP!$C$3:$C$235)</f>
        <v>59729.807000000001</v>
      </c>
    </row>
    <row r="269" spans="1:20" x14ac:dyDescent="0.3">
      <c r="A269">
        <v>2010</v>
      </c>
      <c r="B269" s="12" t="s">
        <v>438</v>
      </c>
      <c r="C269" s="12" t="s">
        <v>276</v>
      </c>
      <c r="D269" s="10">
        <v>5225226.7379999999</v>
      </c>
      <c r="E269" s="10">
        <v>1327601.926</v>
      </c>
      <c r="F269" s="2">
        <f t="shared" si="10"/>
        <v>6552828.6639999999</v>
      </c>
      <c r="G269" s="2">
        <f t="shared" si="11"/>
        <v>-3897624.8119999999</v>
      </c>
      <c r="H269">
        <v>4812.26</v>
      </c>
      <c r="I269">
        <v>2817.21</v>
      </c>
      <c r="J269" s="24">
        <v>2</v>
      </c>
      <c r="K269" s="24">
        <v>2.0714290000000002</v>
      </c>
      <c r="L269" s="24">
        <v>2.8214290000000002</v>
      </c>
      <c r="M269" s="24">
        <v>2.3214290000000002</v>
      </c>
      <c r="N269" s="24">
        <v>3.0714290000000002</v>
      </c>
      <c r="O269" s="24">
        <v>2.8214290000000002</v>
      </c>
      <c r="R269" s="11" t="s">
        <v>320</v>
      </c>
      <c r="S269">
        <f>SUMIF(GDP!$A$2:$A$195,'World-LPIraw'!B269,GDP!$E$2:$E$195)</f>
        <v>4812.26</v>
      </c>
      <c r="T269">
        <f>SUMIF(POP!$A$3:$A$235,'World-LPIraw'!R269,POP!$C$3:$C$235)</f>
        <v>2817.21</v>
      </c>
    </row>
    <row r="270" spans="1:20" x14ac:dyDescent="0.3">
      <c r="A270">
        <v>2010</v>
      </c>
      <c r="B270" s="12" t="s">
        <v>439</v>
      </c>
      <c r="C270" s="12" t="s">
        <v>500</v>
      </c>
      <c r="D270" s="10">
        <v>694059159.97500002</v>
      </c>
      <c r="E270" s="10">
        <v>769773832.48000002</v>
      </c>
      <c r="F270" s="2">
        <f t="shared" si="10"/>
        <v>1463832992.4549999</v>
      </c>
      <c r="G270" s="2">
        <f t="shared" si="11"/>
        <v>75714672.504999995</v>
      </c>
      <c r="H270">
        <v>44673.61</v>
      </c>
      <c r="I270">
        <v>128551.87300000001</v>
      </c>
      <c r="J270" s="21">
        <v>3.785498</v>
      </c>
      <c r="K270" s="21">
        <v>4.1881199999999996</v>
      </c>
      <c r="L270" s="21">
        <v>3.5489820000000001</v>
      </c>
      <c r="M270" s="21">
        <v>3.9960800000000001</v>
      </c>
      <c r="N270" s="21">
        <v>4.1288869999999998</v>
      </c>
      <c r="O270" s="21">
        <v>4.2609149999999998</v>
      </c>
      <c r="R270" s="11" t="s">
        <v>321</v>
      </c>
      <c r="S270">
        <f>SUMIF(GDP!$A$2:$A$195,'World-LPIraw'!B270,GDP!$E$2:$E$195)</f>
        <v>44673.61</v>
      </c>
      <c r="T270">
        <f>SUMIF(POP!$A$3:$A$235,'World-LPIraw'!R270,POP!$C$3:$C$235)</f>
        <v>128551.87300000001</v>
      </c>
    </row>
    <row r="271" spans="1:20" x14ac:dyDescent="0.3">
      <c r="A271">
        <v>2010</v>
      </c>
      <c r="B271" s="12" t="s">
        <v>161</v>
      </c>
      <c r="C271" s="12" t="s">
        <v>137</v>
      </c>
      <c r="D271" s="10">
        <v>15262001.381999999</v>
      </c>
      <c r="E271" s="10">
        <v>7023137.4550000001</v>
      </c>
      <c r="F271" s="2">
        <f t="shared" si="10"/>
        <v>22285138.836999997</v>
      </c>
      <c r="G271" s="2">
        <f t="shared" si="11"/>
        <v>-8238863.9269999992</v>
      </c>
      <c r="H271">
        <v>3679.19</v>
      </c>
      <c r="I271">
        <v>7182.39</v>
      </c>
      <c r="J271" s="21">
        <v>2.3071429999999999</v>
      </c>
      <c r="K271" s="21">
        <v>2.6928570000000001</v>
      </c>
      <c r="L271" s="21">
        <v>3.1071430000000002</v>
      </c>
      <c r="M271" s="21">
        <v>2.4928569999999999</v>
      </c>
      <c r="N271" s="21">
        <v>2.3285719999999999</v>
      </c>
      <c r="O271" s="21">
        <v>3.3885719999999999</v>
      </c>
      <c r="R271" s="11" t="s">
        <v>144</v>
      </c>
      <c r="S271">
        <f>SUMIF(GDP!$A$2:$A$195,'World-LPIraw'!B271,GDP!$E$2:$E$195)</f>
        <v>3679.19</v>
      </c>
      <c r="T271">
        <f>SUMIF(POP!$A$3:$A$235,'World-LPIraw'!R271,POP!$C$3:$C$235)</f>
        <v>7182.39</v>
      </c>
    </row>
    <row r="272" spans="1:20" x14ac:dyDescent="0.3">
      <c r="A272">
        <v>2010</v>
      </c>
      <c r="B272" s="12" t="s">
        <v>440</v>
      </c>
      <c r="C272" s="12" t="s">
        <v>137</v>
      </c>
      <c r="D272" s="10">
        <v>31106700</v>
      </c>
      <c r="E272" s="10">
        <v>57244063.938000001</v>
      </c>
      <c r="F272" s="2">
        <f t="shared" si="10"/>
        <v>88350763.937999994</v>
      </c>
      <c r="G272" s="2">
        <f t="shared" si="11"/>
        <v>26137363.938000001</v>
      </c>
      <c r="H272">
        <v>9005.26</v>
      </c>
      <c r="I272">
        <v>16398.975999999999</v>
      </c>
      <c r="J272" s="24">
        <v>2.3763179999999999</v>
      </c>
      <c r="K272" s="24">
        <v>2.6597029999999999</v>
      </c>
      <c r="L272" s="24">
        <v>3.2890320000000002</v>
      </c>
      <c r="M272" s="24">
        <v>2.600101</v>
      </c>
      <c r="N272" s="24">
        <v>2.7000999999999999</v>
      </c>
      <c r="O272" s="24">
        <v>3.2501000000000002</v>
      </c>
      <c r="R272" s="11" t="s">
        <v>322</v>
      </c>
      <c r="S272">
        <f>SUMIF(GDP!$A$2:$A$195,'World-LPIraw'!B272,GDP!$E$2:$E$195)</f>
        <v>9005.26</v>
      </c>
      <c r="T272">
        <f>SUMIF(POP!$A$3:$A$235,'World-LPIraw'!R272,POP!$C$3:$C$235)</f>
        <v>16398.975999999999</v>
      </c>
    </row>
    <row r="273" spans="1:20" x14ac:dyDescent="0.3">
      <c r="A273">
        <v>2010</v>
      </c>
      <c r="B273" s="12" t="s">
        <v>246</v>
      </c>
      <c r="C273" s="12" t="s">
        <v>276</v>
      </c>
      <c r="D273" s="10">
        <v>12092926.244999999</v>
      </c>
      <c r="E273" s="10">
        <v>5169111.9160000002</v>
      </c>
      <c r="F273" s="2">
        <f t="shared" si="10"/>
        <v>17262038.160999998</v>
      </c>
      <c r="G273" s="2">
        <f t="shared" si="11"/>
        <v>-6923814.328999999</v>
      </c>
      <c r="H273">
        <v>1038.95</v>
      </c>
      <c r="I273">
        <v>41350.152000000002</v>
      </c>
      <c r="J273" s="21">
        <v>2.2272729999999998</v>
      </c>
      <c r="K273" s="21">
        <v>2.1390500000000001</v>
      </c>
      <c r="L273" s="21">
        <v>2.8390499999999999</v>
      </c>
      <c r="M273" s="21">
        <v>2.2776169999999998</v>
      </c>
      <c r="N273" s="21">
        <v>2.888728</v>
      </c>
      <c r="O273" s="21">
        <v>3.0621299999999998</v>
      </c>
      <c r="R273" s="11" t="s">
        <v>195</v>
      </c>
      <c r="S273">
        <f>SUMIF(GDP!$A$2:$A$195,'World-LPIraw'!B273,GDP!$E$2:$E$195)</f>
        <v>1038.95</v>
      </c>
      <c r="T273">
        <f>SUMIF(POP!$A$3:$A$235,'World-LPIraw'!R273,POP!$C$3:$C$235)</f>
        <v>41350.152000000002</v>
      </c>
    </row>
    <row r="274" spans="1:20" x14ac:dyDescent="0.3">
      <c r="A274">
        <v>2010</v>
      </c>
      <c r="B274" s="12" t="s">
        <v>479</v>
      </c>
      <c r="C274" s="12" t="s">
        <v>500</v>
      </c>
      <c r="D274" s="10">
        <v>425208007.07800001</v>
      </c>
      <c r="E274" s="10">
        <v>466380619.66000003</v>
      </c>
      <c r="F274" s="2">
        <f t="shared" si="10"/>
        <v>891588626.73800004</v>
      </c>
      <c r="G274" s="2">
        <f t="shared" si="11"/>
        <v>41172612.582000017</v>
      </c>
      <c r="H274">
        <v>22086.95</v>
      </c>
      <c r="I274">
        <v>49552.855000000003</v>
      </c>
      <c r="J274" s="24">
        <v>3.3302079999999998</v>
      </c>
      <c r="K274" s="24">
        <v>3.6179070000000002</v>
      </c>
      <c r="L274" s="24">
        <v>3.471114</v>
      </c>
      <c r="M274" s="24">
        <v>3.6362030000000001</v>
      </c>
      <c r="N274" s="24">
        <v>3.828303</v>
      </c>
      <c r="O274" s="24">
        <v>3.9728690000000002</v>
      </c>
      <c r="R274" s="11" t="s">
        <v>325</v>
      </c>
      <c r="S274">
        <f>SUMIF(GDP!$A$2:$A$195,'World-LPIraw'!B274,GDP!$E$2:$E$195)</f>
        <v>22086.95</v>
      </c>
      <c r="T274">
        <f>SUMIF(POP!$A$3:$A$235,'World-LPIraw'!R274,POP!$C$3:$C$235)</f>
        <v>49552.855000000003</v>
      </c>
    </row>
    <row r="275" spans="1:20" x14ac:dyDescent="0.3">
      <c r="A275">
        <v>2010</v>
      </c>
      <c r="B275" s="12" t="s">
        <v>162</v>
      </c>
      <c r="C275" s="12" t="s">
        <v>137</v>
      </c>
      <c r="D275" s="10">
        <v>22691403.866</v>
      </c>
      <c r="E275" s="10">
        <v>62698237.005999997</v>
      </c>
      <c r="F275" s="2">
        <f t="shared" si="10"/>
        <v>85389640.871999994</v>
      </c>
      <c r="G275" s="2">
        <f t="shared" si="11"/>
        <v>40006833.140000001</v>
      </c>
      <c r="H275">
        <v>32216.41</v>
      </c>
      <c r="I275">
        <v>2998.0830000000001</v>
      </c>
      <c r="J275" s="21">
        <v>3.0293510000000001</v>
      </c>
      <c r="K275" s="21">
        <v>3.3281939999999999</v>
      </c>
      <c r="L275" s="21">
        <v>3.118436</v>
      </c>
      <c r="M275" s="21">
        <v>3.1067589999999998</v>
      </c>
      <c r="N275" s="21">
        <v>3.443079</v>
      </c>
      <c r="O275" s="21">
        <v>3.6985679999999999</v>
      </c>
      <c r="R275" s="11" t="s">
        <v>145</v>
      </c>
      <c r="S275">
        <f>SUMIF(GDP!$A$2:$A$195,'World-LPIraw'!B275,GDP!$E$2:$E$195)</f>
        <v>32216.41</v>
      </c>
      <c r="T275">
        <f>SUMIF(POP!$A$3:$A$235,'World-LPIraw'!R275,POP!$C$3:$C$235)</f>
        <v>2998.0830000000001</v>
      </c>
    </row>
    <row r="276" spans="1:20" x14ac:dyDescent="0.3">
      <c r="A276">
        <v>2010</v>
      </c>
      <c r="B276" s="28" t="s">
        <v>480</v>
      </c>
      <c r="C276" s="12" t="s">
        <v>137</v>
      </c>
      <c r="D276" s="10">
        <v>3222635.1770000001</v>
      </c>
      <c r="E276" s="10">
        <v>1755900</v>
      </c>
      <c r="F276" s="2">
        <f t="shared" si="10"/>
        <v>4978535.1770000001</v>
      </c>
      <c r="G276" s="2">
        <f t="shared" si="11"/>
        <v>-1466735.1770000001</v>
      </c>
      <c r="H276">
        <v>875.26400000000001</v>
      </c>
      <c r="I276">
        <v>5422.3370000000004</v>
      </c>
      <c r="J276" s="21">
        <v>0</v>
      </c>
      <c r="K276" s="21">
        <v>0</v>
      </c>
      <c r="L276" s="21">
        <v>0</v>
      </c>
      <c r="M276" s="21">
        <v>0</v>
      </c>
      <c r="N276" s="21">
        <v>0</v>
      </c>
      <c r="O276" s="21">
        <v>0</v>
      </c>
      <c r="R276" s="11" t="s">
        <v>326</v>
      </c>
      <c r="S276">
        <f>SUMIF(GDP!$A$2:$A$195,'World-LPIraw'!B276,GDP!$E$2:$E$195)</f>
        <v>875.26400000000001</v>
      </c>
      <c r="T276">
        <f>SUMIF(POP!$A$3:$A$235,'World-LPIraw'!R276,POP!$C$3:$C$235)</f>
        <v>5422.3370000000004</v>
      </c>
    </row>
    <row r="277" spans="1:20" x14ac:dyDescent="0.3">
      <c r="A277">
        <v>2010</v>
      </c>
      <c r="B277" s="12" t="s">
        <v>10</v>
      </c>
      <c r="C277" s="12" t="s">
        <v>17</v>
      </c>
      <c r="D277" s="10">
        <v>1836634.47</v>
      </c>
      <c r="E277" s="10">
        <v>1908744.656</v>
      </c>
      <c r="F277" s="2">
        <f t="shared" si="10"/>
        <v>3745379.1260000002</v>
      </c>
      <c r="G277" s="2">
        <f t="shared" si="11"/>
        <v>72110.185999999987</v>
      </c>
      <c r="H277">
        <v>1242.96</v>
      </c>
      <c r="I277">
        <v>6246.2740000000003</v>
      </c>
      <c r="J277" s="21">
        <v>2.1650559999999999</v>
      </c>
      <c r="K277" s="21">
        <v>1.94862</v>
      </c>
      <c r="L277" s="21">
        <v>2.7003349999999999</v>
      </c>
      <c r="M277" s="21">
        <v>2.1391179999999999</v>
      </c>
      <c r="N277" s="21">
        <v>2.4546429999999999</v>
      </c>
      <c r="O277" s="21">
        <v>3.2326079999999999</v>
      </c>
      <c r="R277" s="11" t="s">
        <v>327</v>
      </c>
      <c r="S277">
        <f>SUMIF(GDP!$A$2:$A$195,'World-LPIraw'!B277,GDP!$E$2:$E$195)</f>
        <v>1242.96</v>
      </c>
      <c r="T277">
        <f>SUMIF(POP!$A$3:$A$235,'World-LPIraw'!R277,POP!$C$3:$C$235)</f>
        <v>6246.2740000000003</v>
      </c>
    </row>
    <row r="278" spans="1:20" x14ac:dyDescent="0.3">
      <c r="A278">
        <v>2010</v>
      </c>
      <c r="B278" s="12" t="s">
        <v>123</v>
      </c>
      <c r="C278" s="12" t="s">
        <v>488</v>
      </c>
      <c r="D278" s="10">
        <v>11143287.700999999</v>
      </c>
      <c r="E278" s="10">
        <v>8850801.2310000006</v>
      </c>
      <c r="F278" s="2">
        <f t="shared" si="10"/>
        <v>19994088.932</v>
      </c>
      <c r="G278" s="2">
        <f t="shared" si="11"/>
        <v>-2292486.4699999988</v>
      </c>
      <c r="H278">
        <v>11228.13</v>
      </c>
      <c r="I278">
        <v>2118.848</v>
      </c>
      <c r="J278" s="21">
        <v>2.9351440000000002</v>
      </c>
      <c r="K278" s="21">
        <v>2.875</v>
      </c>
      <c r="L278" s="21">
        <v>3.375</v>
      </c>
      <c r="M278" s="21">
        <v>2.958018</v>
      </c>
      <c r="N278" s="21">
        <v>3.5549689999999998</v>
      </c>
      <c r="O278" s="21">
        <v>3.7207249999999998</v>
      </c>
      <c r="R278" s="11" t="s">
        <v>76</v>
      </c>
      <c r="S278">
        <f>SUMIF(GDP!$A$2:$A$195,'World-LPIraw'!B278,GDP!$E$2:$E$195)</f>
        <v>11228.13</v>
      </c>
      <c r="T278">
        <f>SUMIF(POP!$A$3:$A$235,'World-LPIraw'!R278,POP!$C$3:$C$235)</f>
        <v>2118.848</v>
      </c>
    </row>
    <row r="279" spans="1:20" x14ac:dyDescent="0.3">
      <c r="A279">
        <v>2010</v>
      </c>
      <c r="B279" s="12" t="s">
        <v>163</v>
      </c>
      <c r="C279" s="12" t="s">
        <v>137</v>
      </c>
      <c r="D279" s="10">
        <v>17969734.783</v>
      </c>
      <c r="E279" s="10">
        <v>5021000</v>
      </c>
      <c r="F279" s="2">
        <f t="shared" si="10"/>
        <v>22990734.783</v>
      </c>
      <c r="G279" s="2">
        <f t="shared" si="11"/>
        <v>-12948734.783</v>
      </c>
      <c r="H279">
        <v>8858.2800000000007</v>
      </c>
      <c r="I279">
        <v>4337.1409999999996</v>
      </c>
      <c r="J279" s="21">
        <v>3.2727270000000002</v>
      </c>
      <c r="K279" s="21">
        <v>3.048737</v>
      </c>
      <c r="L279" s="21">
        <v>2.8707069999999999</v>
      </c>
      <c r="M279" s="21">
        <v>3.7318180000000001</v>
      </c>
      <c r="N279" s="21">
        <v>3.1636359999999999</v>
      </c>
      <c r="O279" s="21">
        <v>3.970332</v>
      </c>
      <c r="R279" s="11" t="s">
        <v>146</v>
      </c>
      <c r="S279">
        <f>SUMIF(GDP!$A$2:$A$195,'World-LPIraw'!B279,GDP!$E$2:$E$195)</f>
        <v>8858.2800000000007</v>
      </c>
      <c r="T279">
        <f>SUMIF(POP!$A$3:$A$235,'World-LPIraw'!R279,POP!$C$3:$C$235)</f>
        <v>4337.1409999999996</v>
      </c>
    </row>
    <row r="280" spans="1:20" x14ac:dyDescent="0.3">
      <c r="A280">
        <v>2010</v>
      </c>
      <c r="B280" s="28" t="s">
        <v>247</v>
      </c>
      <c r="C280" s="12" t="s">
        <v>276</v>
      </c>
      <c r="D280" s="10">
        <v>2300000</v>
      </c>
      <c r="E280" s="10">
        <v>877657</v>
      </c>
      <c r="F280" s="2">
        <f t="shared" si="10"/>
        <v>3177657</v>
      </c>
      <c r="G280" s="2">
        <f t="shared" si="11"/>
        <v>-1422343</v>
      </c>
      <c r="H280">
        <v>1309.5899999999999</v>
      </c>
      <c r="I280">
        <v>2040.5509999999999</v>
      </c>
      <c r="J280" s="21">
        <v>0</v>
      </c>
      <c r="K280" s="21">
        <v>0</v>
      </c>
      <c r="L280" s="21">
        <v>0</v>
      </c>
      <c r="M280" s="21">
        <v>0</v>
      </c>
      <c r="N280" s="21">
        <v>0</v>
      </c>
      <c r="O280" s="21">
        <v>0</v>
      </c>
      <c r="R280" s="11" t="s">
        <v>196</v>
      </c>
      <c r="S280">
        <f>SUMIF(GDP!$A$2:$A$195,'World-LPIraw'!B280,GDP!$E$2:$E$195)</f>
        <v>1309.5899999999999</v>
      </c>
      <c r="T280">
        <f>SUMIF(POP!$A$3:$A$235,'World-LPIraw'!R280,POP!$C$3:$C$235)</f>
        <v>2040.5509999999999</v>
      </c>
    </row>
    <row r="281" spans="1:20" x14ac:dyDescent="0.3">
      <c r="A281">
        <v>2010</v>
      </c>
      <c r="B281" s="12" t="s">
        <v>251</v>
      </c>
      <c r="C281" s="12" t="s">
        <v>276</v>
      </c>
      <c r="D281" s="10">
        <v>709800</v>
      </c>
      <c r="E281" s="10">
        <v>222000</v>
      </c>
      <c r="F281" s="2">
        <f t="shared" si="10"/>
        <v>931800</v>
      </c>
      <c r="G281" s="2">
        <f t="shared" si="11"/>
        <v>-487800</v>
      </c>
      <c r="H281">
        <v>550.36</v>
      </c>
      <c r="I281">
        <v>3948.125</v>
      </c>
      <c r="J281" s="21">
        <v>2.2818179999999999</v>
      </c>
      <c r="K281" s="21">
        <v>2</v>
      </c>
      <c r="L281" s="21">
        <v>2.328687</v>
      </c>
      <c r="M281" s="21">
        <v>2.1565660000000002</v>
      </c>
      <c r="N281" s="21">
        <v>2.381818</v>
      </c>
      <c r="O281" s="21">
        <v>3.0818180000000002</v>
      </c>
      <c r="R281" s="11" t="s">
        <v>197</v>
      </c>
      <c r="S281">
        <f>SUMIF(GDP!$A$2:$A$195,'World-LPIraw'!B281,GDP!$E$2:$E$195)</f>
        <v>550.36</v>
      </c>
      <c r="T281">
        <f>SUMIF(POP!$A$3:$A$235,'World-LPIraw'!R281,POP!$C$3:$C$235)</f>
        <v>3948.125</v>
      </c>
    </row>
    <row r="282" spans="1:20" x14ac:dyDescent="0.3">
      <c r="A282">
        <v>2010</v>
      </c>
      <c r="B282" s="12" t="s">
        <v>248</v>
      </c>
      <c r="C282" s="12" t="s">
        <v>276</v>
      </c>
      <c r="D282" s="10">
        <v>17674367.918000001</v>
      </c>
      <c r="E282" s="10">
        <v>48672629</v>
      </c>
      <c r="F282" s="2">
        <f t="shared" si="10"/>
        <v>66346996.917999998</v>
      </c>
      <c r="G282" s="2">
        <f t="shared" si="11"/>
        <v>30998261.081999999</v>
      </c>
      <c r="H282">
        <v>11417.42</v>
      </c>
      <c r="I282">
        <v>6169.14</v>
      </c>
      <c r="J282" s="21">
        <v>2.1472730000000002</v>
      </c>
      <c r="K282" s="21">
        <v>2.1818179999999998</v>
      </c>
      <c r="L282" s="21">
        <v>2.2818179999999999</v>
      </c>
      <c r="M282" s="21">
        <v>2.2818179999999999</v>
      </c>
      <c r="N282" s="21">
        <v>2.0818180000000002</v>
      </c>
      <c r="O282" s="21">
        <v>2.9818180000000001</v>
      </c>
      <c r="R282" s="11" t="s">
        <v>198</v>
      </c>
      <c r="S282">
        <f>SUMIF(GDP!$A$2:$A$195,'World-LPIraw'!B282,GDP!$E$2:$E$195)</f>
        <v>11417.42</v>
      </c>
      <c r="T282">
        <f>SUMIF(POP!$A$3:$A$235,'World-LPIraw'!R282,POP!$C$3:$C$235)</f>
        <v>6169.14</v>
      </c>
    </row>
    <row r="283" spans="1:20" x14ac:dyDescent="0.3">
      <c r="A283">
        <v>2010</v>
      </c>
      <c r="B283" s="12" t="s">
        <v>122</v>
      </c>
      <c r="C283" s="12" t="s">
        <v>488</v>
      </c>
      <c r="D283" s="10">
        <v>23378047.392999999</v>
      </c>
      <c r="E283" s="10">
        <v>20813922.631999999</v>
      </c>
      <c r="F283" s="2">
        <f t="shared" si="10"/>
        <v>44191970.024999999</v>
      </c>
      <c r="G283" s="2">
        <f t="shared" si="11"/>
        <v>-2564124.7609999999</v>
      </c>
      <c r="H283">
        <v>12010.68</v>
      </c>
      <c r="I283">
        <v>3123.8029999999999</v>
      </c>
      <c r="J283" s="21">
        <v>2.785714</v>
      </c>
      <c r="K283" s="21">
        <v>2.7186029999999999</v>
      </c>
      <c r="L283" s="21">
        <v>3.189505</v>
      </c>
      <c r="M283" s="21">
        <v>2.8494679999999999</v>
      </c>
      <c r="N283" s="21">
        <v>3.2661349999999998</v>
      </c>
      <c r="O283" s="21">
        <v>3.920636</v>
      </c>
      <c r="R283" s="11" t="s">
        <v>77</v>
      </c>
      <c r="S283">
        <f>SUMIF(GDP!$A$2:$A$195,'World-LPIraw'!B283,GDP!$E$2:$E$195)</f>
        <v>12010.68</v>
      </c>
      <c r="T283">
        <f>SUMIF(POP!$A$3:$A$235,'World-LPIraw'!R283,POP!$C$3:$C$235)</f>
        <v>3123.8029999999999</v>
      </c>
    </row>
    <row r="284" spans="1:20" x14ac:dyDescent="0.3">
      <c r="A284">
        <v>2010</v>
      </c>
      <c r="B284" s="12" t="s">
        <v>121</v>
      </c>
      <c r="C284" s="12" t="s">
        <v>488</v>
      </c>
      <c r="D284" s="10">
        <v>25092232.250999998</v>
      </c>
      <c r="E284" s="10">
        <v>19748439.482000001</v>
      </c>
      <c r="F284" s="2">
        <f t="shared" si="10"/>
        <v>44840671.732999995</v>
      </c>
      <c r="G284" s="2">
        <f t="shared" si="11"/>
        <v>-5343792.7689999975</v>
      </c>
      <c r="H284">
        <v>106184.61</v>
      </c>
      <c r="I284">
        <v>507.88900000000001</v>
      </c>
      <c r="J284" s="21">
        <v>4.0380240000000001</v>
      </c>
      <c r="K284" s="21">
        <v>4.0584210000000001</v>
      </c>
      <c r="L284" s="21">
        <v>3.6707459999999998</v>
      </c>
      <c r="M284" s="21">
        <v>3.6660840000000001</v>
      </c>
      <c r="N284" s="21">
        <v>3.9160840000000001</v>
      </c>
      <c r="O284" s="21">
        <v>4.5798370000000004</v>
      </c>
      <c r="R284" s="11" t="s">
        <v>78</v>
      </c>
      <c r="S284">
        <f>SUMIF(GDP!$A$2:$A$195,'World-LPIraw'!B284,GDP!$E$2:$E$195)</f>
        <v>106184.61</v>
      </c>
      <c r="T284">
        <f>SUMIF(POP!$A$3:$A$235,'World-LPIraw'!R284,POP!$C$3:$C$235)</f>
        <v>507.88900000000001</v>
      </c>
    </row>
    <row r="285" spans="1:20" x14ac:dyDescent="0.3">
      <c r="A285">
        <v>2010</v>
      </c>
      <c r="B285" s="12" t="s">
        <v>252</v>
      </c>
      <c r="C285" s="12" t="s">
        <v>276</v>
      </c>
      <c r="D285" s="10">
        <v>2546194.9109999998</v>
      </c>
      <c r="E285" s="10">
        <v>1082167.7409999999</v>
      </c>
      <c r="F285" s="2">
        <f t="shared" si="10"/>
        <v>3628362.6519999998</v>
      </c>
      <c r="G285" s="2">
        <f t="shared" si="11"/>
        <v>-1464027.17</v>
      </c>
      <c r="H285">
        <v>414.14499999999998</v>
      </c>
      <c r="I285">
        <v>21151.64</v>
      </c>
      <c r="J285" s="21">
        <v>2.348214</v>
      </c>
      <c r="K285" s="21">
        <v>2.6339290000000002</v>
      </c>
      <c r="L285" s="21">
        <v>3.0625</v>
      </c>
      <c r="M285" s="21">
        <v>2.401786</v>
      </c>
      <c r="N285" s="21">
        <v>2.5053570000000001</v>
      </c>
      <c r="O285" s="21">
        <v>2.901786</v>
      </c>
      <c r="R285" s="11" t="s">
        <v>199</v>
      </c>
      <c r="S285">
        <f>SUMIF(GDP!$A$2:$A$195,'World-LPIraw'!B285,GDP!$E$2:$E$195)</f>
        <v>414.14499999999998</v>
      </c>
      <c r="T285">
        <f>SUMIF(POP!$A$3:$A$235,'World-LPIraw'!R285,POP!$C$3:$C$235)</f>
        <v>21151.64</v>
      </c>
    </row>
    <row r="286" spans="1:20" x14ac:dyDescent="0.3">
      <c r="A286">
        <v>2010</v>
      </c>
      <c r="B286" s="12" t="s">
        <v>253</v>
      </c>
      <c r="C286" s="12" t="s">
        <v>276</v>
      </c>
      <c r="D286" s="10">
        <v>2173037.656</v>
      </c>
      <c r="E286" s="10">
        <v>1066203.666</v>
      </c>
      <c r="F286" s="2">
        <f t="shared" si="10"/>
        <v>3239241.3219999997</v>
      </c>
      <c r="G286" s="2">
        <f t="shared" si="11"/>
        <v>-1106833.99</v>
      </c>
      <c r="H286">
        <v>442.76499999999999</v>
      </c>
      <c r="I286">
        <v>15167.094999999999</v>
      </c>
      <c r="J286" s="21">
        <v>2.0769229999999999</v>
      </c>
      <c r="K286" s="21">
        <v>2.0004930000000001</v>
      </c>
      <c r="L286" s="21">
        <v>2.16716</v>
      </c>
      <c r="M286" s="21">
        <v>2.1257549999999998</v>
      </c>
      <c r="N286" s="21">
        <v>2.3075730000000001</v>
      </c>
      <c r="O286" s="21">
        <v>2.8998629999999999</v>
      </c>
      <c r="R286" s="11" t="s">
        <v>200</v>
      </c>
      <c r="S286">
        <f>SUMIF(GDP!$A$2:$A$195,'World-LPIraw'!B286,GDP!$E$2:$E$195)</f>
        <v>442.76499999999999</v>
      </c>
      <c r="T286">
        <f>SUMIF(POP!$A$3:$A$235,'World-LPIraw'!R286,POP!$C$3:$C$235)</f>
        <v>15167.094999999999</v>
      </c>
    </row>
    <row r="287" spans="1:20" x14ac:dyDescent="0.3">
      <c r="A287">
        <v>2010</v>
      </c>
      <c r="B287" s="12" t="s">
        <v>18</v>
      </c>
      <c r="C287" s="12" t="s">
        <v>17</v>
      </c>
      <c r="D287" s="10">
        <v>164586273.42300001</v>
      </c>
      <c r="E287" s="10">
        <v>198790690.678</v>
      </c>
      <c r="F287" s="2">
        <f t="shared" si="10"/>
        <v>363376964.10100001</v>
      </c>
      <c r="G287" s="2">
        <f t="shared" si="11"/>
        <v>34204417.254999995</v>
      </c>
      <c r="H287">
        <v>8920.48</v>
      </c>
      <c r="I287">
        <v>28112.289000000001</v>
      </c>
      <c r="J287" s="21">
        <v>3.1050140000000002</v>
      </c>
      <c r="K287" s="21">
        <v>3.5023930000000001</v>
      </c>
      <c r="L287" s="21">
        <v>3.4956209999999999</v>
      </c>
      <c r="M287" s="21">
        <v>3.34477</v>
      </c>
      <c r="N287" s="21">
        <v>3.324446</v>
      </c>
      <c r="O287" s="21">
        <v>3.8590499999999999</v>
      </c>
      <c r="R287" s="11" t="s">
        <v>328</v>
      </c>
      <c r="S287">
        <f>SUMIF(GDP!$A$2:$A$195,'World-LPIraw'!B287,GDP!$E$2:$E$195)</f>
        <v>8920.48</v>
      </c>
      <c r="T287">
        <f>SUMIF(POP!$A$3:$A$235,'World-LPIraw'!R287,POP!$C$3:$C$235)</f>
        <v>28112.289000000001</v>
      </c>
    </row>
    <row r="288" spans="1:20" x14ac:dyDescent="0.3">
      <c r="A288">
        <v>2010</v>
      </c>
      <c r="B288" s="12" t="s">
        <v>443</v>
      </c>
      <c r="C288" s="12" t="s">
        <v>487</v>
      </c>
      <c r="D288" s="10">
        <v>1095116.2890000001</v>
      </c>
      <c r="E288" s="10">
        <v>197500</v>
      </c>
      <c r="F288" s="2">
        <f t="shared" si="10"/>
        <v>1292616.2890000001</v>
      </c>
      <c r="G288" s="2">
        <f t="shared" si="11"/>
        <v>-897616.28900000011</v>
      </c>
      <c r="H288">
        <v>8086.67</v>
      </c>
      <c r="I288">
        <v>364.51100000000002</v>
      </c>
      <c r="J288" s="24">
        <v>2.253641</v>
      </c>
      <c r="K288" s="24">
        <v>2.1582349999999999</v>
      </c>
      <c r="L288" s="24">
        <v>2.4239489999999999</v>
      </c>
      <c r="M288" s="24">
        <v>2.2944100000000001</v>
      </c>
      <c r="N288" s="24">
        <v>2.4194100000000001</v>
      </c>
      <c r="O288" s="24">
        <v>2.826797</v>
      </c>
      <c r="R288" s="11" t="s">
        <v>329</v>
      </c>
      <c r="S288">
        <f>SUMIF(GDP!$A$2:$A$195,'World-LPIraw'!B288,GDP!$E$2:$E$195)</f>
        <v>8086.67</v>
      </c>
      <c r="T288">
        <f>SUMIF(POP!$A$3:$A$235,'World-LPIraw'!R288,POP!$C$3:$C$235)</f>
        <v>364.51100000000002</v>
      </c>
    </row>
    <row r="289" spans="1:20" x14ac:dyDescent="0.3">
      <c r="A289">
        <v>2010</v>
      </c>
      <c r="B289" s="12" t="s">
        <v>254</v>
      </c>
      <c r="C289" s="12" t="s">
        <v>276</v>
      </c>
      <c r="D289" s="10">
        <v>3427510</v>
      </c>
      <c r="E289" s="10">
        <v>1996261.29</v>
      </c>
      <c r="F289" s="2">
        <f t="shared" si="10"/>
        <v>5423771.29</v>
      </c>
      <c r="G289" s="2">
        <f t="shared" si="11"/>
        <v>-1431248.71</v>
      </c>
      <c r="H289">
        <v>732.45399999999995</v>
      </c>
      <c r="I289">
        <v>15075.084999999999</v>
      </c>
      <c r="J289" s="24">
        <v>2.0769229999999999</v>
      </c>
      <c r="K289" s="24">
        <v>2.0004930000000001</v>
      </c>
      <c r="L289" s="24">
        <v>2.16716</v>
      </c>
      <c r="M289" s="24">
        <v>2.1257549999999998</v>
      </c>
      <c r="N289" s="24">
        <v>2.3075730000000001</v>
      </c>
      <c r="O289" s="24">
        <v>2.8998629999999999</v>
      </c>
      <c r="R289" s="11" t="s">
        <v>201</v>
      </c>
      <c r="S289">
        <f>SUMIF(GDP!$A$2:$A$195,'World-LPIraw'!B289,GDP!$E$2:$E$195)</f>
        <v>732.45399999999995</v>
      </c>
      <c r="T289">
        <f>SUMIF(POP!$A$3:$A$235,'World-LPIraw'!R289,POP!$C$3:$C$235)</f>
        <v>15075.084999999999</v>
      </c>
    </row>
    <row r="290" spans="1:20" x14ac:dyDescent="0.3">
      <c r="A290">
        <v>2010</v>
      </c>
      <c r="B290" s="12" t="s">
        <v>119</v>
      </c>
      <c r="C290" s="12" t="s">
        <v>488</v>
      </c>
      <c r="D290" s="10">
        <v>5062059.943</v>
      </c>
      <c r="E290" s="10">
        <v>3716753.9929999998</v>
      </c>
      <c r="F290" s="2">
        <f t="shared" si="10"/>
        <v>8778813.9360000007</v>
      </c>
      <c r="G290" s="2">
        <f t="shared" si="11"/>
        <v>-1345305.9500000002</v>
      </c>
      <c r="H290">
        <v>21150.42</v>
      </c>
      <c r="I290">
        <v>416.11</v>
      </c>
      <c r="J290" s="21">
        <v>2.6496909999999998</v>
      </c>
      <c r="K290" s="21">
        <v>2.8888889999999998</v>
      </c>
      <c r="L290" s="21">
        <v>2.9145059999999998</v>
      </c>
      <c r="M290" s="21">
        <v>2.8888889999999998</v>
      </c>
      <c r="N290" s="21">
        <v>2.5555560000000002</v>
      </c>
      <c r="O290" s="21">
        <v>3.0246909999999998</v>
      </c>
      <c r="R290" s="11" t="s">
        <v>79</v>
      </c>
      <c r="S290">
        <f>SUMIF(GDP!$A$2:$A$195,'World-LPIraw'!B290,GDP!$E$2:$E$195)</f>
        <v>21150.42</v>
      </c>
      <c r="T290">
        <f>SUMIF(POP!$A$3:$A$235,'World-LPIraw'!R290,POP!$C$3:$C$235)</f>
        <v>416.11</v>
      </c>
    </row>
    <row r="291" spans="1:20" x14ac:dyDescent="0.3">
      <c r="A291">
        <v>2010</v>
      </c>
      <c r="B291" s="28" t="s">
        <v>255</v>
      </c>
      <c r="C291" s="12" t="s">
        <v>276</v>
      </c>
      <c r="D291" s="10">
        <v>1935300</v>
      </c>
      <c r="E291" s="10">
        <v>2073500</v>
      </c>
      <c r="F291" s="2">
        <f t="shared" si="10"/>
        <v>4008800</v>
      </c>
      <c r="G291" s="2">
        <f t="shared" si="11"/>
        <v>138200</v>
      </c>
      <c r="H291">
        <v>1203.3800000000001</v>
      </c>
      <c r="I291">
        <v>3609.5430000000001</v>
      </c>
      <c r="J291" s="21">
        <v>0</v>
      </c>
      <c r="K291" s="21">
        <v>0</v>
      </c>
      <c r="L291" s="21">
        <v>0</v>
      </c>
      <c r="M291" s="21">
        <v>0</v>
      </c>
      <c r="N291" s="21">
        <v>0</v>
      </c>
      <c r="O291" s="21">
        <v>0</v>
      </c>
      <c r="R291" s="11" t="s">
        <v>202</v>
      </c>
      <c r="S291">
        <f>SUMIF(GDP!$A$2:$A$195,'World-LPIraw'!B291,GDP!$E$2:$E$195)</f>
        <v>1203.3800000000001</v>
      </c>
      <c r="T291">
        <f>SUMIF(POP!$A$3:$A$235,'World-LPIraw'!R291,POP!$C$3:$C$235)</f>
        <v>3609.5430000000001</v>
      </c>
    </row>
    <row r="292" spans="1:20" x14ac:dyDescent="0.3">
      <c r="A292">
        <v>2010</v>
      </c>
      <c r="B292" s="12" t="s">
        <v>256</v>
      </c>
      <c r="C292" s="12" t="s">
        <v>276</v>
      </c>
      <c r="D292" s="10">
        <v>4402331.7309999997</v>
      </c>
      <c r="E292" s="10">
        <v>2261495</v>
      </c>
      <c r="F292" s="2">
        <f t="shared" si="10"/>
        <v>6663826.7309999997</v>
      </c>
      <c r="G292" s="2">
        <f t="shared" si="11"/>
        <v>-2140836.7309999997</v>
      </c>
      <c r="H292">
        <v>8000.38</v>
      </c>
      <c r="I292">
        <v>1247.9549999999999</v>
      </c>
      <c r="J292" s="21">
        <v>2.714286</v>
      </c>
      <c r="K292" s="21">
        <v>2.285714</v>
      </c>
      <c r="L292" s="21">
        <v>3.2414969999999999</v>
      </c>
      <c r="M292" s="21">
        <v>2.4285709999999998</v>
      </c>
      <c r="N292" s="21">
        <v>2.57483</v>
      </c>
      <c r="O292" s="21">
        <v>2.9081630000000001</v>
      </c>
      <c r="R292" s="11" t="s">
        <v>203</v>
      </c>
      <c r="S292">
        <f>SUMIF(GDP!$A$2:$A$195,'World-LPIraw'!B292,GDP!$E$2:$E$195)</f>
        <v>8000.38</v>
      </c>
      <c r="T292">
        <f>SUMIF(POP!$A$3:$A$235,'World-LPIraw'!R292,POP!$C$3:$C$235)</f>
        <v>1247.9549999999999</v>
      </c>
    </row>
    <row r="293" spans="1:20" x14ac:dyDescent="0.3">
      <c r="A293">
        <v>2010</v>
      </c>
      <c r="B293" s="12" t="s">
        <v>445</v>
      </c>
      <c r="C293" s="12" t="s">
        <v>498</v>
      </c>
      <c r="D293" s="10">
        <v>301481733.926</v>
      </c>
      <c r="E293" s="10">
        <v>298305075.13599998</v>
      </c>
      <c r="F293" s="2">
        <f t="shared" si="10"/>
        <v>599786809.06200004</v>
      </c>
      <c r="G293" s="2">
        <f t="shared" si="11"/>
        <v>-3176658.7900000215</v>
      </c>
      <c r="H293">
        <v>9258.2000000000007</v>
      </c>
      <c r="I293">
        <v>117318.94100000001</v>
      </c>
      <c r="J293" s="24">
        <v>2.5477340000000002</v>
      </c>
      <c r="K293" s="24">
        <v>2.9547330000000001</v>
      </c>
      <c r="L293" s="24">
        <v>2.8327870000000002</v>
      </c>
      <c r="M293" s="24">
        <v>3.0358139999999998</v>
      </c>
      <c r="N293" s="24">
        <v>3.2779989999999999</v>
      </c>
      <c r="O293" s="24">
        <v>3.6644999999999999</v>
      </c>
      <c r="R293" s="11" t="s">
        <v>331</v>
      </c>
      <c r="S293">
        <f>SUMIF(GDP!$A$2:$A$195,'World-LPIraw'!B293,GDP!$E$2:$E$195)</f>
        <v>9258.2000000000007</v>
      </c>
      <c r="T293">
        <f>SUMIF(POP!$A$3:$A$235,'World-LPIraw'!R293,POP!$C$3:$C$235)</f>
        <v>117318.94100000001</v>
      </c>
    </row>
    <row r="294" spans="1:20" x14ac:dyDescent="0.3">
      <c r="A294">
        <v>2010</v>
      </c>
      <c r="B294" s="28" t="s">
        <v>481</v>
      </c>
      <c r="C294" s="12" t="s">
        <v>497</v>
      </c>
      <c r="D294" s="10">
        <v>167892.72399999999</v>
      </c>
      <c r="E294" s="10">
        <v>30054.219000000001</v>
      </c>
      <c r="F294" s="2">
        <f t="shared" si="10"/>
        <v>197946.943</v>
      </c>
      <c r="G294" s="2">
        <f t="shared" si="11"/>
        <v>-137838.50499999998</v>
      </c>
      <c r="H294">
        <v>2885.87</v>
      </c>
      <c r="I294">
        <v>103.616</v>
      </c>
      <c r="J294" s="21">
        <v>0</v>
      </c>
      <c r="K294" s="21">
        <v>0</v>
      </c>
      <c r="L294" s="21">
        <v>0</v>
      </c>
      <c r="M294" s="21">
        <v>0</v>
      </c>
      <c r="N294" s="21">
        <v>0</v>
      </c>
      <c r="O294" s="21">
        <v>0</v>
      </c>
      <c r="R294" s="11" t="s">
        <v>332</v>
      </c>
      <c r="S294">
        <f>SUMIF(GDP!$A$2:$A$195,'World-LPIraw'!B294,GDP!$E$2:$E$195)</f>
        <v>2885.87</v>
      </c>
      <c r="T294">
        <f>SUMIF(POP!$A$3:$A$235,'World-LPIraw'!R294,POP!$C$3:$C$235)</f>
        <v>103.616</v>
      </c>
    </row>
    <row r="295" spans="1:20" x14ac:dyDescent="0.3">
      <c r="A295">
        <v>2010</v>
      </c>
      <c r="B295" s="12" t="s">
        <v>446</v>
      </c>
      <c r="C295" s="12" t="s">
        <v>500</v>
      </c>
      <c r="D295" s="10">
        <v>3279357.3659999999</v>
      </c>
      <c r="E295" s="10">
        <v>2896566.8879999998</v>
      </c>
      <c r="F295" s="2">
        <f t="shared" si="10"/>
        <v>6175924.2539999997</v>
      </c>
      <c r="G295" s="2">
        <f t="shared" si="11"/>
        <v>-382790.47800000012</v>
      </c>
      <c r="H295">
        <v>2602.37</v>
      </c>
      <c r="I295">
        <v>2712.65</v>
      </c>
      <c r="J295" s="24">
        <v>1.8125</v>
      </c>
      <c r="K295" s="24">
        <v>1.9367490000000001</v>
      </c>
      <c r="L295" s="24">
        <v>2.4609380000000001</v>
      </c>
      <c r="M295" s="24">
        <v>2.2444410000000001</v>
      </c>
      <c r="N295" s="24">
        <v>2.4180969999999999</v>
      </c>
      <c r="O295" s="24">
        <v>2.552133</v>
      </c>
      <c r="R295" s="11" t="s">
        <v>333</v>
      </c>
      <c r="S295">
        <f>SUMIF(GDP!$A$2:$A$195,'World-LPIraw'!B295,GDP!$E$2:$E$195)</f>
        <v>2602.37</v>
      </c>
      <c r="T295">
        <f>SUMIF(POP!$A$3:$A$235,'World-LPIraw'!R295,POP!$C$3:$C$235)</f>
        <v>2712.65</v>
      </c>
    </row>
    <row r="296" spans="1:20" x14ac:dyDescent="0.3">
      <c r="A296">
        <v>2010</v>
      </c>
      <c r="B296" s="12" t="s">
        <v>118</v>
      </c>
      <c r="C296" s="12" t="s">
        <v>488</v>
      </c>
      <c r="D296" s="10">
        <v>2181940.2940000002</v>
      </c>
      <c r="E296" s="10">
        <v>436575.41200000001</v>
      </c>
      <c r="F296" s="2">
        <f t="shared" si="10"/>
        <v>2618515.7060000002</v>
      </c>
      <c r="G296" s="2">
        <f t="shared" si="11"/>
        <v>-1745364.8820000002</v>
      </c>
      <c r="H296">
        <v>6694.34</v>
      </c>
      <c r="I296">
        <v>624.28499999999997</v>
      </c>
      <c r="J296" s="24">
        <v>2.1651319999999998</v>
      </c>
      <c r="K296" s="24">
        <v>2.453916</v>
      </c>
      <c r="L296" s="24">
        <v>2.5366490000000002</v>
      </c>
      <c r="M296" s="24">
        <v>2.3194110000000001</v>
      </c>
      <c r="N296" s="24">
        <v>2.4444110000000001</v>
      </c>
      <c r="O296" s="24">
        <v>2.6467160000000001</v>
      </c>
      <c r="R296" s="11" t="s">
        <v>80</v>
      </c>
      <c r="S296">
        <f>SUMIF(GDP!$A$2:$A$195,'World-LPIraw'!B296,GDP!$E$2:$E$195)</f>
        <v>6694.34</v>
      </c>
      <c r="T296">
        <f>SUMIF(POP!$A$3:$A$235,'World-LPIraw'!R296,POP!$C$3:$C$235)</f>
        <v>624.28499999999997</v>
      </c>
    </row>
    <row r="297" spans="1:20" x14ac:dyDescent="0.3">
      <c r="A297">
        <v>2010</v>
      </c>
      <c r="B297" s="28" t="s">
        <v>257</v>
      </c>
      <c r="C297" s="12" t="s">
        <v>488</v>
      </c>
      <c r="D297" s="10">
        <v>35378881.794</v>
      </c>
      <c r="E297" s="10">
        <v>17764791.263999999</v>
      </c>
      <c r="F297" s="2">
        <f t="shared" si="10"/>
        <v>53143673.057999998</v>
      </c>
      <c r="G297" s="2">
        <f t="shared" si="11"/>
        <v>-17614090.530000001</v>
      </c>
      <c r="H297">
        <v>2896.56</v>
      </c>
      <c r="I297">
        <v>32409.638999999999</v>
      </c>
      <c r="J297" s="21">
        <v>0</v>
      </c>
      <c r="K297" s="21">
        <v>0</v>
      </c>
      <c r="L297" s="21">
        <v>0</v>
      </c>
      <c r="M297" s="21">
        <v>0</v>
      </c>
      <c r="N297" s="21">
        <v>0</v>
      </c>
      <c r="O297" s="21">
        <v>0</v>
      </c>
      <c r="R297" s="11" t="s">
        <v>204</v>
      </c>
      <c r="S297">
        <f>SUMIF(GDP!$A$2:$A$195,'World-LPIraw'!B297,GDP!$E$2:$E$195)</f>
        <v>2896.56</v>
      </c>
      <c r="T297">
        <f>SUMIF(POP!$A$3:$A$235,'World-LPIraw'!R297,POP!$C$3:$C$235)</f>
        <v>32409.638999999999</v>
      </c>
    </row>
    <row r="298" spans="1:20" x14ac:dyDescent="0.3">
      <c r="A298">
        <v>2010</v>
      </c>
      <c r="B298" s="12" t="s">
        <v>258</v>
      </c>
      <c r="C298" s="12" t="s">
        <v>276</v>
      </c>
      <c r="D298" s="10">
        <v>4600000</v>
      </c>
      <c r="E298" s="10">
        <v>3000000</v>
      </c>
      <c r="F298" s="2">
        <f t="shared" si="10"/>
        <v>7600000</v>
      </c>
      <c r="G298" s="2">
        <f t="shared" si="11"/>
        <v>-1600000</v>
      </c>
      <c r="H298">
        <v>429.94799999999998</v>
      </c>
      <c r="I298">
        <v>24221.404999999999</v>
      </c>
      <c r="J298" s="21">
        <v>1.9456469999999999</v>
      </c>
      <c r="K298" s="21">
        <v>2.036556</v>
      </c>
      <c r="L298" s="21">
        <v>2.769231</v>
      </c>
      <c r="M298" s="21">
        <v>2.2005560000000002</v>
      </c>
      <c r="N298" s="21">
        <v>2.2838889999999998</v>
      </c>
      <c r="O298" s="21">
        <v>2.396064</v>
      </c>
      <c r="R298" s="11" t="s">
        <v>205</v>
      </c>
      <c r="S298">
        <f>SUMIF(GDP!$A$2:$A$195,'World-LPIraw'!B298,GDP!$E$2:$E$195)</f>
        <v>429.94799999999998</v>
      </c>
      <c r="T298">
        <f>SUMIF(POP!$A$3:$A$235,'World-LPIraw'!R298,POP!$C$3:$C$235)</f>
        <v>24221.404999999999</v>
      </c>
    </row>
    <row r="299" spans="1:20" x14ac:dyDescent="0.3">
      <c r="A299">
        <v>2010</v>
      </c>
      <c r="B299" s="12" t="s">
        <v>11</v>
      </c>
      <c r="C299" s="12" t="s">
        <v>17</v>
      </c>
      <c r="D299" s="10">
        <v>4759660</v>
      </c>
      <c r="E299" s="10">
        <v>8661080</v>
      </c>
      <c r="F299" s="2">
        <f t="shared" si="10"/>
        <v>13420740</v>
      </c>
      <c r="G299" s="2">
        <f t="shared" si="11"/>
        <v>3901420</v>
      </c>
      <c r="H299">
        <v>800.245</v>
      </c>
      <c r="I299">
        <v>50155.896000000001</v>
      </c>
      <c r="J299" s="21">
        <v>1.9375</v>
      </c>
      <c r="K299" s="21">
        <v>1.921875</v>
      </c>
      <c r="L299" s="21">
        <v>2.3701919999999999</v>
      </c>
      <c r="M299" s="21">
        <v>2.014265</v>
      </c>
      <c r="N299" s="21">
        <v>2.3551739999999999</v>
      </c>
      <c r="O299" s="21">
        <v>3.2876840000000001</v>
      </c>
      <c r="R299" s="11" t="s">
        <v>335</v>
      </c>
      <c r="S299">
        <f>SUMIF(GDP!$A$2:$A$195,'World-LPIraw'!B299,GDP!$E$2:$E$195)</f>
        <v>800.245</v>
      </c>
      <c r="T299">
        <f>SUMIF(POP!$A$3:$A$235,'World-LPIraw'!R299,POP!$C$3:$C$235)</f>
        <v>50155.896000000001</v>
      </c>
    </row>
    <row r="300" spans="1:20" x14ac:dyDescent="0.3">
      <c r="A300">
        <v>2010</v>
      </c>
      <c r="B300" s="12" t="s">
        <v>259</v>
      </c>
      <c r="C300" s="12" t="s">
        <v>276</v>
      </c>
      <c r="D300" s="10">
        <v>5979722.9079999998</v>
      </c>
      <c r="E300" s="10">
        <v>4025518</v>
      </c>
      <c r="F300" s="2">
        <f t="shared" si="10"/>
        <v>10005240.908</v>
      </c>
      <c r="G300" s="2">
        <f t="shared" si="11"/>
        <v>-1954204.9079999998</v>
      </c>
      <c r="H300">
        <v>5410.98</v>
      </c>
      <c r="I300">
        <v>2173.17</v>
      </c>
      <c r="J300" s="21">
        <v>1.678571</v>
      </c>
      <c r="K300" s="21">
        <v>1.7083330000000001</v>
      </c>
      <c r="L300" s="21">
        <v>2.1964290000000002</v>
      </c>
      <c r="M300" s="21">
        <v>2.0416669999999999</v>
      </c>
      <c r="N300" s="21">
        <v>2.0416669999999999</v>
      </c>
      <c r="O300" s="21">
        <v>2.375</v>
      </c>
      <c r="R300" s="11" t="s">
        <v>206</v>
      </c>
      <c r="S300">
        <f>SUMIF(GDP!$A$2:$A$195,'World-LPIraw'!B300,GDP!$E$2:$E$195)</f>
        <v>5410.98</v>
      </c>
      <c r="T300">
        <f>SUMIF(POP!$A$3:$A$235,'World-LPIraw'!R300,POP!$C$3:$C$235)</f>
        <v>2173.17</v>
      </c>
    </row>
    <row r="301" spans="1:20" x14ac:dyDescent="0.3">
      <c r="A301">
        <v>2010</v>
      </c>
      <c r="B301" s="28" t="s">
        <v>447</v>
      </c>
      <c r="C301" s="12" t="s">
        <v>497</v>
      </c>
      <c r="D301" s="10">
        <v>20000</v>
      </c>
      <c r="E301" s="10">
        <v>50000</v>
      </c>
      <c r="F301" s="2">
        <f t="shared" si="10"/>
        <v>70000</v>
      </c>
      <c r="G301" s="2">
        <f t="shared" si="11"/>
        <v>30000</v>
      </c>
      <c r="H301">
        <v>4936.67</v>
      </c>
      <c r="I301">
        <v>10.025</v>
      </c>
      <c r="J301" s="21">
        <v>0</v>
      </c>
      <c r="K301" s="21">
        <v>0</v>
      </c>
      <c r="L301" s="21">
        <v>0</v>
      </c>
      <c r="M301" s="21">
        <v>0</v>
      </c>
      <c r="N301" s="21">
        <v>0</v>
      </c>
      <c r="O301" s="21">
        <v>0</v>
      </c>
      <c r="R301" s="11" t="s">
        <v>336</v>
      </c>
      <c r="S301">
        <f>SUMIF(GDP!$A$2:$A$195,'World-LPIraw'!B301,GDP!$E$2:$E$195)</f>
        <v>4936.67</v>
      </c>
      <c r="T301">
        <f>SUMIF(POP!$A$3:$A$235,'World-LPIraw'!R301,POP!$C$3:$C$235)</f>
        <v>10.025</v>
      </c>
    </row>
    <row r="302" spans="1:20" x14ac:dyDescent="0.3">
      <c r="A302">
        <v>2010</v>
      </c>
      <c r="B302" s="12" t="s">
        <v>448</v>
      </c>
      <c r="C302" s="12" t="s">
        <v>487</v>
      </c>
      <c r="D302" s="10">
        <v>5115880.4790000003</v>
      </c>
      <c r="E302" s="10">
        <v>874201.15</v>
      </c>
      <c r="F302" s="2">
        <f t="shared" si="10"/>
        <v>5990081.6290000007</v>
      </c>
      <c r="G302" s="2">
        <f t="shared" si="11"/>
        <v>-4241679.3289999999</v>
      </c>
      <c r="H302">
        <v>592.15200000000004</v>
      </c>
      <c r="I302">
        <v>27023.136999999999</v>
      </c>
      <c r="J302" s="24">
        <v>2.0666669999999998</v>
      </c>
      <c r="K302" s="24">
        <v>1.8</v>
      </c>
      <c r="L302" s="24">
        <v>2.2146029999999999</v>
      </c>
      <c r="M302" s="24">
        <v>2.0717460000000001</v>
      </c>
      <c r="N302" s="24">
        <v>2.2588059999999999</v>
      </c>
      <c r="O302" s="24">
        <v>2.739236</v>
      </c>
      <c r="R302" s="11" t="s">
        <v>337</v>
      </c>
      <c r="S302">
        <f>SUMIF(GDP!$A$2:$A$195,'World-LPIraw'!B302,GDP!$E$2:$E$195)</f>
        <v>592.15200000000004</v>
      </c>
      <c r="T302">
        <f>SUMIF(POP!$A$3:$A$235,'World-LPIraw'!R302,POP!$C$3:$C$235)</f>
        <v>27023.136999999999</v>
      </c>
    </row>
    <row r="303" spans="1:20" x14ac:dyDescent="0.3">
      <c r="A303">
        <v>2010</v>
      </c>
      <c r="B303" s="12" t="s">
        <v>117</v>
      </c>
      <c r="C303" s="12" t="s">
        <v>488</v>
      </c>
      <c r="D303" s="10">
        <v>516408787.33999997</v>
      </c>
      <c r="E303" s="10">
        <v>574251148.60000002</v>
      </c>
      <c r="F303" s="2">
        <f t="shared" si="10"/>
        <v>1090659935.9400001</v>
      </c>
      <c r="G303" s="2">
        <f t="shared" si="11"/>
        <v>57842361.26000005</v>
      </c>
      <c r="H303">
        <v>51046.25</v>
      </c>
      <c r="I303">
        <v>16682.917000000001</v>
      </c>
      <c r="J303" s="21">
        <v>3.982097</v>
      </c>
      <c r="K303" s="21">
        <v>4.2488859999999997</v>
      </c>
      <c r="L303" s="21">
        <v>3.6058210000000002</v>
      </c>
      <c r="M303" s="21">
        <v>4.1549969999999998</v>
      </c>
      <c r="N303" s="21">
        <v>4.1208309999999999</v>
      </c>
      <c r="O303" s="21">
        <v>4.4077489999999999</v>
      </c>
      <c r="R303" s="11" t="s">
        <v>82</v>
      </c>
      <c r="S303">
        <f>SUMIF(GDP!$A$2:$A$195,'World-LPIraw'!B303,GDP!$E$2:$E$195)</f>
        <v>51046.25</v>
      </c>
      <c r="T303">
        <f>SUMIF(POP!$A$3:$A$235,'World-LPIraw'!R303,POP!$C$3:$C$235)</f>
        <v>16682.917000000001</v>
      </c>
    </row>
    <row r="304" spans="1:20" x14ac:dyDescent="0.3">
      <c r="A304">
        <v>2010</v>
      </c>
      <c r="B304" s="12" t="s">
        <v>449</v>
      </c>
      <c r="C304" s="12" t="s">
        <v>497</v>
      </c>
      <c r="D304" s="10">
        <v>30157848.079999998</v>
      </c>
      <c r="E304" s="10">
        <v>30931877.693</v>
      </c>
      <c r="F304" s="2">
        <f t="shared" si="10"/>
        <v>61089725.773000002</v>
      </c>
      <c r="G304" s="2">
        <f t="shared" si="11"/>
        <v>774029.61300000176</v>
      </c>
      <c r="H304">
        <v>33222.26</v>
      </c>
      <c r="I304">
        <v>4370.0619999999999</v>
      </c>
      <c r="J304" s="24">
        <v>3.644444</v>
      </c>
      <c r="K304" s="24">
        <v>3.5416669999999999</v>
      </c>
      <c r="L304" s="24">
        <v>3.355556</v>
      </c>
      <c r="M304" s="24">
        <v>3.5416669999999999</v>
      </c>
      <c r="N304" s="24">
        <v>3.6666669999999999</v>
      </c>
      <c r="O304" s="24">
        <v>4.1666670000000003</v>
      </c>
      <c r="R304" s="11" t="s">
        <v>340</v>
      </c>
      <c r="S304">
        <f>SUMIF(GDP!$A$2:$A$195,'World-LPIraw'!B304,GDP!$E$2:$E$195)</f>
        <v>33222.26</v>
      </c>
      <c r="T304">
        <f>SUMIF(POP!$A$3:$A$235,'World-LPIraw'!R304,POP!$C$3:$C$235)</f>
        <v>4370.0619999999999</v>
      </c>
    </row>
    <row r="305" spans="1:20" x14ac:dyDescent="0.3">
      <c r="A305">
        <v>2010</v>
      </c>
      <c r="B305" s="12" t="s">
        <v>450</v>
      </c>
      <c r="C305" s="12" t="s">
        <v>276</v>
      </c>
      <c r="D305" s="10">
        <v>4792200</v>
      </c>
      <c r="E305" s="10">
        <v>3250900</v>
      </c>
      <c r="F305" s="2">
        <f t="shared" si="10"/>
        <v>8043100</v>
      </c>
      <c r="G305" s="2">
        <f t="shared" si="11"/>
        <v>-1541300</v>
      </c>
      <c r="H305">
        <v>1526.49</v>
      </c>
      <c r="I305">
        <v>5737.723</v>
      </c>
      <c r="J305" s="24">
        <v>2.2425139999999999</v>
      </c>
      <c r="K305" s="24">
        <v>2.2334679999999998</v>
      </c>
      <c r="L305" s="24">
        <v>2.6326109999999998</v>
      </c>
      <c r="M305" s="24">
        <v>2.3139949999999998</v>
      </c>
      <c r="N305" s="24">
        <v>2.5093800000000002</v>
      </c>
      <c r="O305" s="24">
        <v>3.2109730000000001</v>
      </c>
      <c r="R305" s="11" t="s">
        <v>341</v>
      </c>
      <c r="S305">
        <f>SUMIF(GDP!$A$2:$A$195,'World-LPIraw'!B305,GDP!$E$2:$E$195)</f>
        <v>1526.49</v>
      </c>
      <c r="T305">
        <f>SUMIF(POP!$A$3:$A$235,'World-LPIraw'!R305,POP!$C$3:$C$235)</f>
        <v>5737.723</v>
      </c>
    </row>
    <row r="306" spans="1:20" x14ac:dyDescent="0.3">
      <c r="A306">
        <v>2010</v>
      </c>
      <c r="B306" s="12" t="s">
        <v>260</v>
      </c>
      <c r="C306" s="12" t="s">
        <v>276</v>
      </c>
      <c r="D306" s="10">
        <v>2272515.3539999998</v>
      </c>
      <c r="E306" s="10">
        <v>1150000</v>
      </c>
      <c r="F306" s="2">
        <f t="shared" si="10"/>
        <v>3422515.3539999998</v>
      </c>
      <c r="G306" s="2">
        <f t="shared" si="11"/>
        <v>-1122515.3539999998</v>
      </c>
      <c r="H306">
        <v>378.20499999999998</v>
      </c>
      <c r="I306">
        <v>16425.578000000001</v>
      </c>
      <c r="J306" s="21">
        <v>2.0625</v>
      </c>
      <c r="K306" s="21">
        <v>2.280357</v>
      </c>
      <c r="L306" s="21">
        <v>2.6625000000000001</v>
      </c>
      <c r="M306" s="21">
        <v>2.4232140000000002</v>
      </c>
      <c r="N306" s="21">
        <v>2.4500000000000002</v>
      </c>
      <c r="O306" s="21">
        <v>3.280357</v>
      </c>
      <c r="R306" s="11" t="s">
        <v>207</v>
      </c>
      <c r="S306">
        <f>SUMIF(GDP!$A$2:$A$195,'World-LPIraw'!B306,GDP!$E$2:$E$195)</f>
        <v>378.20499999999998</v>
      </c>
      <c r="T306">
        <f>SUMIF(POP!$A$3:$A$235,'World-LPIraw'!R306,POP!$C$3:$C$235)</f>
        <v>16425.578000000001</v>
      </c>
    </row>
    <row r="307" spans="1:20" x14ac:dyDescent="0.3">
      <c r="A307">
        <v>2010</v>
      </c>
      <c r="B307" s="12" t="s">
        <v>261</v>
      </c>
      <c r="C307" s="12" t="s">
        <v>276</v>
      </c>
      <c r="D307" s="10">
        <v>44235268.670000002</v>
      </c>
      <c r="E307" s="10">
        <v>86567912.528999999</v>
      </c>
      <c r="F307" s="2">
        <f t="shared" si="10"/>
        <v>130803181.199</v>
      </c>
      <c r="G307" s="2">
        <f t="shared" si="11"/>
        <v>42332643.858999997</v>
      </c>
      <c r="H307">
        <v>2365.0100000000002</v>
      </c>
      <c r="I307">
        <v>158578.261</v>
      </c>
      <c r="J307" s="21">
        <v>2.172186</v>
      </c>
      <c r="K307" s="21">
        <v>2.4346839999999998</v>
      </c>
      <c r="L307" s="21">
        <v>2.8420909999999999</v>
      </c>
      <c r="M307" s="21">
        <v>2.4468160000000001</v>
      </c>
      <c r="N307" s="21">
        <v>2.4468160000000001</v>
      </c>
      <c r="O307" s="21">
        <v>3.0975130000000002</v>
      </c>
      <c r="R307" s="11" t="s">
        <v>208</v>
      </c>
      <c r="S307">
        <f>SUMIF(GDP!$A$2:$A$195,'World-LPIraw'!B307,GDP!$E$2:$E$195)</f>
        <v>2365.0100000000002</v>
      </c>
      <c r="T307">
        <f>SUMIF(POP!$A$3:$A$235,'World-LPIraw'!R307,POP!$C$3:$C$235)</f>
        <v>158578.261</v>
      </c>
    </row>
    <row r="308" spans="1:20" x14ac:dyDescent="0.3">
      <c r="A308">
        <v>2010</v>
      </c>
      <c r="B308" s="12" t="s">
        <v>115</v>
      </c>
      <c r="C308" s="12" t="s">
        <v>488</v>
      </c>
      <c r="D308" s="10">
        <v>77330164.614999995</v>
      </c>
      <c r="E308" s="10">
        <v>130656792.43099999</v>
      </c>
      <c r="F308" s="2">
        <f t="shared" si="10"/>
        <v>207986957.046</v>
      </c>
      <c r="G308" s="2">
        <f t="shared" si="11"/>
        <v>53326627.816</v>
      </c>
      <c r="H308">
        <v>87432.38</v>
      </c>
      <c r="I308">
        <v>4885.8779999999997</v>
      </c>
      <c r="J308" s="24">
        <v>3.8585859999999998</v>
      </c>
      <c r="K308" s="24">
        <v>4.2222220000000004</v>
      </c>
      <c r="L308" s="24">
        <v>3.3547980000000002</v>
      </c>
      <c r="M308" s="24">
        <v>3.8547980000000002</v>
      </c>
      <c r="N308" s="24">
        <v>4.1010099999999996</v>
      </c>
      <c r="O308" s="24">
        <v>4.3547979999999997</v>
      </c>
      <c r="R308" s="11" t="s">
        <v>83</v>
      </c>
      <c r="S308">
        <f>SUMIF(GDP!$A$2:$A$195,'World-LPIraw'!B308,GDP!$E$2:$E$195)</f>
        <v>87432.38</v>
      </c>
      <c r="T308">
        <f>SUMIF(POP!$A$3:$A$235,'World-LPIraw'!R308,POP!$C$3:$C$235)</f>
        <v>4885.8779999999997</v>
      </c>
    </row>
    <row r="309" spans="1:20" x14ac:dyDescent="0.3">
      <c r="A309">
        <v>2010</v>
      </c>
      <c r="B309" s="12" t="s">
        <v>164</v>
      </c>
      <c r="C309" s="12" t="s">
        <v>137</v>
      </c>
      <c r="D309" s="10">
        <v>19774505.522999998</v>
      </c>
      <c r="E309" s="10">
        <v>36599577.119999997</v>
      </c>
      <c r="F309" s="2">
        <f t="shared" si="10"/>
        <v>56374082.642999992</v>
      </c>
      <c r="G309" s="2">
        <f t="shared" si="11"/>
        <v>16825071.596999999</v>
      </c>
      <c r="H309">
        <v>19774.8</v>
      </c>
      <c r="I309">
        <v>3041.46</v>
      </c>
      <c r="J309" s="21">
        <v>3.375</v>
      </c>
      <c r="K309" s="21">
        <v>3.0625</v>
      </c>
      <c r="L309" s="21">
        <v>2.3125</v>
      </c>
      <c r="M309" s="21">
        <v>2.3697919999999999</v>
      </c>
      <c r="N309" s="21">
        <v>2.0364580000000001</v>
      </c>
      <c r="O309" s="21">
        <v>3.9354170000000002</v>
      </c>
      <c r="R309" s="11" t="s">
        <v>147</v>
      </c>
      <c r="S309">
        <f>SUMIF(GDP!$A$2:$A$195,'World-LPIraw'!B309,GDP!$E$2:$E$195)</f>
        <v>19774.8</v>
      </c>
      <c r="T309">
        <f>SUMIF(POP!$A$3:$A$235,'World-LPIraw'!R309,POP!$C$3:$C$235)</f>
        <v>3041.46</v>
      </c>
    </row>
    <row r="310" spans="1:20" x14ac:dyDescent="0.3">
      <c r="A310">
        <v>2010</v>
      </c>
      <c r="B310" s="12" t="s">
        <v>451</v>
      </c>
      <c r="C310" s="12" t="s">
        <v>487</v>
      </c>
      <c r="D310" s="10">
        <v>37537025.236000001</v>
      </c>
      <c r="E310" s="10">
        <v>21413102.681000002</v>
      </c>
      <c r="F310" s="2">
        <f t="shared" si="10"/>
        <v>58950127.917000003</v>
      </c>
      <c r="G310" s="2">
        <f t="shared" si="11"/>
        <v>-16123922.555</v>
      </c>
      <c r="H310">
        <v>1031.6500000000001</v>
      </c>
      <c r="I310">
        <v>170560.182</v>
      </c>
      <c r="J310" s="24">
        <v>2.0523989999999999</v>
      </c>
      <c r="K310" s="24">
        <v>2.0836459999999999</v>
      </c>
      <c r="L310" s="24">
        <v>2.909618</v>
      </c>
      <c r="M310" s="24">
        <v>2.282632</v>
      </c>
      <c r="N310" s="24">
        <v>2.638487</v>
      </c>
      <c r="O310" s="24">
        <v>3.075987</v>
      </c>
      <c r="R310" s="11" t="s">
        <v>344</v>
      </c>
      <c r="S310">
        <f>SUMIF(GDP!$A$2:$A$195,'World-LPIraw'!B310,GDP!$E$2:$E$195)</f>
        <v>1031.6500000000001</v>
      </c>
      <c r="T310">
        <f>SUMIF(POP!$A$3:$A$235,'World-LPIraw'!R310,POP!$C$3:$C$235)</f>
        <v>170560.182</v>
      </c>
    </row>
    <row r="311" spans="1:20" x14ac:dyDescent="0.3">
      <c r="A311">
        <v>2010</v>
      </c>
      <c r="B311" s="28" t="s">
        <v>452</v>
      </c>
      <c r="C311" s="12" t="s">
        <v>497</v>
      </c>
      <c r="D311" s="10">
        <v>107189.56600000001</v>
      </c>
      <c r="E311" s="10">
        <v>6113.6930000000002</v>
      </c>
      <c r="F311" s="2">
        <f t="shared" si="10"/>
        <v>113303.25900000001</v>
      </c>
      <c r="G311" s="2">
        <f t="shared" si="11"/>
        <v>-101075.87300000001</v>
      </c>
      <c r="H311">
        <v>9999.0499999999993</v>
      </c>
      <c r="I311">
        <v>20.47</v>
      </c>
      <c r="J311" s="21">
        <v>0</v>
      </c>
      <c r="K311" s="21">
        <v>0</v>
      </c>
      <c r="L311" s="21">
        <v>0</v>
      </c>
      <c r="M311" s="21">
        <v>0</v>
      </c>
      <c r="N311" s="21">
        <v>0</v>
      </c>
      <c r="O311" s="21">
        <v>0</v>
      </c>
      <c r="R311" s="11" t="s">
        <v>345</v>
      </c>
      <c r="S311">
        <f>SUMIF(GDP!$A$2:$A$195,'World-LPIraw'!B311,GDP!$E$2:$E$195)</f>
        <v>9999.0499999999993</v>
      </c>
      <c r="T311">
        <f>SUMIF(POP!$A$3:$A$235,'World-LPIraw'!R311,POP!$C$3:$C$235)</f>
        <v>20.47</v>
      </c>
    </row>
    <row r="312" spans="1:20" x14ac:dyDescent="0.3">
      <c r="A312">
        <v>2010</v>
      </c>
      <c r="B312" s="12" t="s">
        <v>453</v>
      </c>
      <c r="C312" s="12" t="s">
        <v>498</v>
      </c>
      <c r="D312" s="10">
        <v>16737103.355</v>
      </c>
      <c r="E312" s="10">
        <v>10986602.586999999</v>
      </c>
      <c r="F312" s="2">
        <f t="shared" si="10"/>
        <v>27723705.942000002</v>
      </c>
      <c r="G312" s="2">
        <f t="shared" si="11"/>
        <v>-5750500.7680000011</v>
      </c>
      <c r="H312">
        <v>8039.76</v>
      </c>
      <c r="I312">
        <v>3643.2220000000002</v>
      </c>
      <c r="J312" s="24">
        <v>2.7627000000000002</v>
      </c>
      <c r="K312" s="24">
        <v>2.6311979999999999</v>
      </c>
      <c r="L312" s="24">
        <v>2.8664930000000002</v>
      </c>
      <c r="M312" s="24">
        <v>2.834527</v>
      </c>
      <c r="N312" s="24">
        <v>3.259649</v>
      </c>
      <c r="O312" s="24">
        <v>3.759649</v>
      </c>
      <c r="R312" s="11" t="s">
        <v>346</v>
      </c>
      <c r="S312">
        <f>SUMIF(GDP!$A$2:$A$195,'World-LPIraw'!B312,GDP!$E$2:$E$195)</f>
        <v>8039.76</v>
      </c>
      <c r="T312">
        <f>SUMIF(POP!$A$3:$A$235,'World-LPIraw'!R312,POP!$C$3:$C$235)</f>
        <v>3643.2220000000002</v>
      </c>
    </row>
    <row r="313" spans="1:20" x14ac:dyDescent="0.3">
      <c r="A313">
        <v>2010</v>
      </c>
      <c r="B313" s="12" t="s">
        <v>454</v>
      </c>
      <c r="C313" s="12" t="s">
        <v>497</v>
      </c>
      <c r="D313" s="10">
        <v>3945854.3160000001</v>
      </c>
      <c r="E313" s="10">
        <v>5747640.7110000001</v>
      </c>
      <c r="F313" s="2">
        <f t="shared" si="10"/>
        <v>9693495.0270000007</v>
      </c>
      <c r="G313" s="2">
        <f t="shared" si="11"/>
        <v>1801786.395</v>
      </c>
      <c r="H313">
        <v>2132.1799999999998</v>
      </c>
      <c r="I313">
        <v>7108.2389999999996</v>
      </c>
      <c r="J313" s="24">
        <v>2.0165519999999999</v>
      </c>
      <c r="K313" s="24">
        <v>1.9147730000000001</v>
      </c>
      <c r="L313" s="24">
        <v>2.549242</v>
      </c>
      <c r="M313" s="24">
        <v>2.1954319999999998</v>
      </c>
      <c r="N313" s="24">
        <v>2.4346139999999998</v>
      </c>
      <c r="O313" s="24">
        <v>3.2410489999999998</v>
      </c>
      <c r="R313" s="11" t="s">
        <v>347</v>
      </c>
      <c r="S313">
        <f>SUMIF(GDP!$A$2:$A$195,'World-LPIraw'!B313,GDP!$E$2:$E$195)</f>
        <v>2132.1799999999998</v>
      </c>
      <c r="T313">
        <f>SUMIF(POP!$A$3:$A$235,'World-LPIraw'!R313,POP!$C$3:$C$235)</f>
        <v>7108.2389999999996</v>
      </c>
    </row>
    <row r="314" spans="1:20" x14ac:dyDescent="0.3">
      <c r="A314">
        <v>2010</v>
      </c>
      <c r="B314" s="12" t="s">
        <v>455</v>
      </c>
      <c r="C314" s="12" t="s">
        <v>498</v>
      </c>
      <c r="D314" s="10">
        <v>10033465.85</v>
      </c>
      <c r="E314" s="10">
        <v>6516534.8229999999</v>
      </c>
      <c r="F314" s="2">
        <f t="shared" si="10"/>
        <v>16550000.673</v>
      </c>
      <c r="G314" s="2">
        <f t="shared" si="11"/>
        <v>-3516931.0269999998</v>
      </c>
      <c r="H314">
        <v>4347.21</v>
      </c>
      <c r="I314">
        <v>6209.8770000000004</v>
      </c>
      <c r="J314" s="24">
        <v>2.369767</v>
      </c>
      <c r="K314" s="24">
        <v>2.4364340000000002</v>
      </c>
      <c r="L314" s="24">
        <v>2.866733</v>
      </c>
      <c r="M314" s="24">
        <v>2.5864639999999999</v>
      </c>
      <c r="N314" s="24">
        <v>2.7208220000000001</v>
      </c>
      <c r="O314" s="24">
        <v>3.4589509999999999</v>
      </c>
      <c r="R314" s="11" t="s">
        <v>348</v>
      </c>
      <c r="S314">
        <f>SUMIF(GDP!$A$2:$A$195,'World-LPIraw'!B314,GDP!$E$2:$E$195)</f>
        <v>4347.21</v>
      </c>
      <c r="T314">
        <f>SUMIF(POP!$A$3:$A$235,'World-LPIraw'!R314,POP!$C$3:$C$235)</f>
        <v>6209.8770000000004</v>
      </c>
    </row>
    <row r="315" spans="1:20" x14ac:dyDescent="0.3">
      <c r="A315">
        <v>2010</v>
      </c>
      <c r="B315" s="12" t="s">
        <v>456</v>
      </c>
      <c r="C315" s="12" t="s">
        <v>498</v>
      </c>
      <c r="D315" s="10">
        <v>29965750.155000001</v>
      </c>
      <c r="E315" s="10">
        <v>35807438.494999997</v>
      </c>
      <c r="F315" s="2">
        <f t="shared" si="10"/>
        <v>65773188.649999999</v>
      </c>
      <c r="G315" s="2">
        <f t="shared" si="11"/>
        <v>5841688.3399999961</v>
      </c>
      <c r="H315">
        <v>5051.26</v>
      </c>
      <c r="I315">
        <v>29373.646000000001</v>
      </c>
      <c r="J315" s="24">
        <v>2.504311</v>
      </c>
      <c r="K315" s="24">
        <v>2.6598670000000002</v>
      </c>
      <c r="L315" s="24">
        <v>2.7467190000000001</v>
      </c>
      <c r="M315" s="24">
        <v>2.6139600000000001</v>
      </c>
      <c r="N315" s="24">
        <v>2.8864329999999998</v>
      </c>
      <c r="O315" s="24">
        <v>3.3831910000000001</v>
      </c>
      <c r="R315" s="11" t="s">
        <v>349</v>
      </c>
      <c r="S315">
        <f>SUMIF(GDP!$A$2:$A$195,'World-LPIraw'!B315,GDP!$E$2:$E$195)</f>
        <v>5051.26</v>
      </c>
      <c r="T315">
        <f>SUMIF(POP!$A$3:$A$235,'World-LPIraw'!R315,POP!$C$3:$C$235)</f>
        <v>29373.646000000001</v>
      </c>
    </row>
    <row r="316" spans="1:20" x14ac:dyDescent="0.3">
      <c r="A316">
        <v>2010</v>
      </c>
      <c r="B316" s="12" t="s">
        <v>12</v>
      </c>
      <c r="C316" s="12" t="s">
        <v>17</v>
      </c>
      <c r="D316" s="10">
        <v>58467803.681000002</v>
      </c>
      <c r="E316" s="10">
        <v>51497514.607000001</v>
      </c>
      <c r="F316" s="2">
        <f t="shared" si="10"/>
        <v>109965318.288</v>
      </c>
      <c r="G316" s="2">
        <f t="shared" si="11"/>
        <v>-6970289.074000001</v>
      </c>
      <c r="H316">
        <v>2155.41</v>
      </c>
      <c r="I316">
        <v>93726.623999999996</v>
      </c>
      <c r="J316" s="21">
        <v>2.6748310000000002</v>
      </c>
      <c r="K316" s="21">
        <v>2.5678130000000001</v>
      </c>
      <c r="L316" s="21">
        <v>3.4046989999999999</v>
      </c>
      <c r="M316" s="21">
        <v>2.9499979999999999</v>
      </c>
      <c r="N316" s="21">
        <v>3.2928839999999999</v>
      </c>
      <c r="O316" s="21">
        <v>3.825752</v>
      </c>
      <c r="R316" s="11" t="s">
        <v>350</v>
      </c>
      <c r="S316">
        <f>SUMIF(GDP!$A$2:$A$195,'World-LPIraw'!B316,GDP!$E$2:$E$195)</f>
        <v>2155.41</v>
      </c>
      <c r="T316">
        <f>SUMIF(POP!$A$3:$A$235,'World-LPIraw'!R316,POP!$C$3:$C$235)</f>
        <v>93726.623999999996</v>
      </c>
    </row>
    <row r="317" spans="1:20" x14ac:dyDescent="0.3">
      <c r="A317">
        <v>2010</v>
      </c>
      <c r="B317" s="12" t="s">
        <v>114</v>
      </c>
      <c r="C317" s="12" t="s">
        <v>488</v>
      </c>
      <c r="D317" s="10">
        <v>174127590.29300001</v>
      </c>
      <c r="E317" s="10">
        <v>157064948.463</v>
      </c>
      <c r="F317" s="2">
        <f t="shared" si="10"/>
        <v>331192538.75600004</v>
      </c>
      <c r="G317" s="2">
        <f t="shared" si="11"/>
        <v>-17062641.830000013</v>
      </c>
      <c r="H317">
        <v>12601.92</v>
      </c>
      <c r="I317">
        <v>38323.402000000002</v>
      </c>
      <c r="J317" s="21">
        <v>3.1228609999999999</v>
      </c>
      <c r="K317" s="21">
        <v>2.9838089999999999</v>
      </c>
      <c r="L317" s="21">
        <v>3.2227410000000001</v>
      </c>
      <c r="M317" s="21">
        <v>3.2615859999999999</v>
      </c>
      <c r="N317" s="21">
        <v>3.45</v>
      </c>
      <c r="O317" s="21">
        <v>4.5238009999999997</v>
      </c>
      <c r="R317" s="11" t="s">
        <v>84</v>
      </c>
      <c r="S317">
        <f>SUMIF(GDP!$A$2:$A$195,'World-LPIraw'!B317,GDP!$E$2:$E$195)</f>
        <v>12601.92</v>
      </c>
      <c r="T317">
        <f>SUMIF(POP!$A$3:$A$235,'World-LPIraw'!R317,POP!$C$3:$C$235)</f>
        <v>38323.402000000002</v>
      </c>
    </row>
    <row r="318" spans="1:20" x14ac:dyDescent="0.3">
      <c r="A318">
        <v>2010</v>
      </c>
      <c r="B318" s="12" t="s">
        <v>113</v>
      </c>
      <c r="C318" s="12" t="s">
        <v>488</v>
      </c>
      <c r="D318" s="10">
        <v>77682426.213</v>
      </c>
      <c r="E318" s="10">
        <v>49414051.267999999</v>
      </c>
      <c r="F318" s="2">
        <f t="shared" si="10"/>
        <v>127096477.48100001</v>
      </c>
      <c r="G318" s="2">
        <f t="shared" si="11"/>
        <v>-28268374.945</v>
      </c>
      <c r="H318">
        <v>22580.68</v>
      </c>
      <c r="I318">
        <v>10652.321</v>
      </c>
      <c r="J318" s="21">
        <v>3.3125</v>
      </c>
      <c r="K318" s="21">
        <v>3.1662949999999999</v>
      </c>
      <c r="L318" s="21">
        <v>3.0234380000000001</v>
      </c>
      <c r="M318" s="21">
        <v>3.3091520000000001</v>
      </c>
      <c r="N318" s="21">
        <v>3.3805800000000001</v>
      </c>
      <c r="O318" s="21">
        <v>3.8433639999999998</v>
      </c>
      <c r="R318" s="11" t="s">
        <v>85</v>
      </c>
      <c r="S318">
        <f>SUMIF(GDP!$A$2:$A$195,'World-LPIraw'!B318,GDP!$E$2:$E$195)</f>
        <v>22580.68</v>
      </c>
      <c r="T318">
        <f>SUMIF(POP!$A$3:$A$235,'World-LPIraw'!R318,POP!$C$3:$C$235)</f>
        <v>10652.321</v>
      </c>
    </row>
    <row r="319" spans="1:20" x14ac:dyDescent="0.3">
      <c r="A319">
        <v>2010</v>
      </c>
      <c r="B319" s="12" t="s">
        <v>165</v>
      </c>
      <c r="C319" s="12" t="s">
        <v>137</v>
      </c>
      <c r="D319" s="10">
        <v>23239545.239</v>
      </c>
      <c r="E319" s="10">
        <v>74964415.452999994</v>
      </c>
      <c r="F319" s="2">
        <f t="shared" ref="F319:F368" si="12">E319+D319</f>
        <v>98203960.692000002</v>
      </c>
      <c r="G319" s="2">
        <f t="shared" ref="G319:G368" si="13">E319-D319</f>
        <v>51724870.213999994</v>
      </c>
      <c r="H319">
        <v>72953.440000000002</v>
      </c>
      <c r="I319">
        <v>1779.6759999999999</v>
      </c>
      <c r="J319" s="21">
        <v>2.2517010000000002</v>
      </c>
      <c r="K319" s="21">
        <v>2.7517010000000002</v>
      </c>
      <c r="L319" s="21">
        <v>2.9183669999999999</v>
      </c>
      <c r="M319" s="21">
        <v>2.5714290000000002</v>
      </c>
      <c r="N319" s="21">
        <v>3.0850339999999998</v>
      </c>
      <c r="O319" s="21">
        <v>4.0850340000000003</v>
      </c>
      <c r="R319" s="11" t="s">
        <v>148</v>
      </c>
      <c r="S319">
        <f>SUMIF(GDP!$A$2:$A$195,'World-LPIraw'!B319,GDP!$E$2:$E$195)</f>
        <v>72953.440000000002</v>
      </c>
      <c r="T319">
        <f>SUMIF(POP!$A$3:$A$235,'World-LPIraw'!R319,POP!$C$3:$C$235)</f>
        <v>1779.6759999999999</v>
      </c>
    </row>
    <row r="320" spans="1:20" x14ac:dyDescent="0.3">
      <c r="A320">
        <v>2010</v>
      </c>
      <c r="B320" s="28" t="s">
        <v>112</v>
      </c>
      <c r="C320" s="12" t="s">
        <v>488</v>
      </c>
      <c r="D320" s="10">
        <v>3855288.8450000002</v>
      </c>
      <c r="E320" s="10">
        <v>1541486.7609999999</v>
      </c>
      <c r="F320" s="2">
        <f t="shared" si="12"/>
        <v>5396775.6060000006</v>
      </c>
      <c r="G320" s="2">
        <f t="shared" si="13"/>
        <v>-2313802.0840000003</v>
      </c>
      <c r="H320">
        <v>1959.63</v>
      </c>
      <c r="I320">
        <v>4084.4810000000002</v>
      </c>
      <c r="J320" s="21">
        <v>0</v>
      </c>
      <c r="K320" s="21">
        <v>0</v>
      </c>
      <c r="L320" s="21">
        <v>0</v>
      </c>
      <c r="M320" s="21">
        <v>0</v>
      </c>
      <c r="N320" s="21">
        <v>0</v>
      </c>
      <c r="O320" s="21">
        <v>0</v>
      </c>
      <c r="R320" s="11" t="s">
        <v>86</v>
      </c>
      <c r="S320">
        <f>SUMIF(GDP!$A$2:$A$195,'World-LPIraw'!B320,GDP!$E$2:$E$195)</f>
        <v>1959.63</v>
      </c>
      <c r="T320">
        <f>SUMIF(POP!$A$3:$A$235,'World-LPIraw'!R320,POP!$C$3:$C$235)</f>
        <v>4084.4810000000002</v>
      </c>
    </row>
    <row r="321" spans="1:20" x14ac:dyDescent="0.3">
      <c r="A321">
        <v>2010</v>
      </c>
      <c r="B321" s="12" t="s">
        <v>111</v>
      </c>
      <c r="C321" s="12" t="s">
        <v>488</v>
      </c>
      <c r="D321" s="10">
        <v>62006624.402000003</v>
      </c>
      <c r="E321" s="10">
        <v>49413386.103</v>
      </c>
      <c r="F321" s="2">
        <f t="shared" si="12"/>
        <v>111420010.505</v>
      </c>
      <c r="G321" s="2">
        <f t="shared" si="13"/>
        <v>-12593238.299000002</v>
      </c>
      <c r="H321">
        <v>8190.57</v>
      </c>
      <c r="I321">
        <v>20440.347000000002</v>
      </c>
      <c r="J321" s="24">
        <v>2.3571430000000002</v>
      </c>
      <c r="K321" s="24">
        <v>2.2471649999999999</v>
      </c>
      <c r="L321" s="24">
        <v>3.2375280000000002</v>
      </c>
      <c r="M321" s="24">
        <v>2.6819730000000002</v>
      </c>
      <c r="N321" s="24">
        <v>2.9041950000000001</v>
      </c>
      <c r="O321" s="24">
        <v>3.4535149999999999</v>
      </c>
      <c r="R321" s="11" t="s">
        <v>87</v>
      </c>
      <c r="S321">
        <f>SUMIF(GDP!$A$2:$A$195,'World-LPIraw'!B321,GDP!$E$2:$E$195)</f>
        <v>8190.57</v>
      </c>
      <c r="T321">
        <f>SUMIF(POP!$A$3:$A$235,'World-LPIraw'!R321,POP!$C$3:$C$235)</f>
        <v>20440.347000000002</v>
      </c>
    </row>
    <row r="322" spans="1:20" x14ac:dyDescent="0.3">
      <c r="A322">
        <v>2010</v>
      </c>
      <c r="B322" s="12" t="s">
        <v>110</v>
      </c>
      <c r="C322" s="12" t="s">
        <v>488</v>
      </c>
      <c r="D322" s="10">
        <v>228911658.14899999</v>
      </c>
      <c r="E322" s="10">
        <v>397067520.99599999</v>
      </c>
      <c r="F322" s="2">
        <f t="shared" si="12"/>
        <v>625979179.14499998</v>
      </c>
      <c r="G322" s="2">
        <f t="shared" si="13"/>
        <v>168155862.847</v>
      </c>
      <c r="H322">
        <v>11406.19</v>
      </c>
      <c r="I322">
        <v>143153.86900000001</v>
      </c>
      <c r="J322" s="24">
        <v>2.1485280000000002</v>
      </c>
      <c r="K322" s="24">
        <v>2.3788740000000002</v>
      </c>
      <c r="L322" s="24">
        <v>2.7183489999999999</v>
      </c>
      <c r="M322" s="24">
        <v>2.5080939999999998</v>
      </c>
      <c r="N322" s="24">
        <v>2.6002779999999999</v>
      </c>
      <c r="O322" s="24">
        <v>3.2331129999999999</v>
      </c>
      <c r="R322" s="11" t="s">
        <v>88</v>
      </c>
      <c r="S322">
        <f>SUMIF(GDP!$A$2:$A$195,'World-LPIraw'!B322,GDP!$E$2:$E$195)</f>
        <v>11406.19</v>
      </c>
      <c r="T322">
        <f>SUMIF(POP!$A$3:$A$235,'World-LPIraw'!R322,POP!$C$3:$C$235)</f>
        <v>143153.86900000001</v>
      </c>
    </row>
    <row r="323" spans="1:20" x14ac:dyDescent="0.3">
      <c r="A323">
        <v>2010</v>
      </c>
      <c r="B323" s="12" t="s">
        <v>262</v>
      </c>
      <c r="C323" s="12" t="s">
        <v>276</v>
      </c>
      <c r="D323" s="10">
        <v>1405159.4040000001</v>
      </c>
      <c r="E323" s="10">
        <v>297280</v>
      </c>
      <c r="F323" s="2">
        <f t="shared" si="12"/>
        <v>1702439.4040000001</v>
      </c>
      <c r="G323" s="2">
        <f t="shared" si="13"/>
        <v>-1107879.4040000001</v>
      </c>
      <c r="H323">
        <v>577.41099999999994</v>
      </c>
      <c r="I323">
        <v>10246.842000000001</v>
      </c>
      <c r="J323" s="21">
        <v>1.625</v>
      </c>
      <c r="K323" s="21">
        <v>1.625</v>
      </c>
      <c r="L323" s="21">
        <v>2.875</v>
      </c>
      <c r="M323" s="21">
        <v>1.8519350000000001</v>
      </c>
      <c r="N323" s="21">
        <v>1.9947919999999999</v>
      </c>
      <c r="O323" s="21">
        <v>2.0452379999999999</v>
      </c>
      <c r="R323" s="11" t="s">
        <v>209</v>
      </c>
      <c r="S323">
        <f>SUMIF(GDP!$A$2:$A$195,'World-LPIraw'!B323,GDP!$E$2:$E$195)</f>
        <v>577.41099999999994</v>
      </c>
      <c r="T323">
        <f>SUMIF(POP!$A$3:$A$235,'World-LPIraw'!R323,POP!$C$3:$C$235)</f>
        <v>10246.842000000001</v>
      </c>
    </row>
    <row r="324" spans="1:20" x14ac:dyDescent="0.3">
      <c r="A324">
        <v>2010</v>
      </c>
      <c r="B324" s="28" t="s">
        <v>482</v>
      </c>
      <c r="C324" s="12" t="s">
        <v>498</v>
      </c>
      <c r="D324" s="10">
        <v>269821.94</v>
      </c>
      <c r="E324" s="10">
        <v>32013.187000000002</v>
      </c>
      <c r="F324" s="2">
        <f t="shared" si="12"/>
        <v>301835.12699999998</v>
      </c>
      <c r="G324" s="2">
        <f t="shared" si="13"/>
        <v>-237808.753</v>
      </c>
      <c r="H324">
        <v>14904.95</v>
      </c>
      <c r="I324">
        <v>51.445</v>
      </c>
      <c r="J324" s="21">
        <v>0</v>
      </c>
      <c r="K324" s="21">
        <v>0</v>
      </c>
      <c r="L324" s="21">
        <v>0</v>
      </c>
      <c r="M324" s="21">
        <v>0</v>
      </c>
      <c r="N324" s="21">
        <v>0</v>
      </c>
      <c r="O324" s="21">
        <v>0</v>
      </c>
      <c r="R324" s="11" t="s">
        <v>351</v>
      </c>
      <c r="S324">
        <f>SUMIF(GDP!$A$2:$A$195,'World-LPIraw'!B324,GDP!$E$2:$E$195)</f>
        <v>14904.95</v>
      </c>
      <c r="T324">
        <f>SUMIF(POP!$A$3:$A$235,'World-LPIraw'!R324,POP!$C$3:$C$235)</f>
        <v>51.445</v>
      </c>
    </row>
    <row r="325" spans="1:20" x14ac:dyDescent="0.3">
      <c r="A325">
        <v>2010</v>
      </c>
      <c r="B325" s="28" t="s">
        <v>483</v>
      </c>
      <c r="C325" s="12" t="s">
        <v>498</v>
      </c>
      <c r="D325" s="10">
        <v>646866.18799999997</v>
      </c>
      <c r="E325" s="10">
        <v>215067.728</v>
      </c>
      <c r="F325" s="2">
        <f t="shared" si="12"/>
        <v>861933.91599999997</v>
      </c>
      <c r="G325" s="2">
        <f t="shared" si="13"/>
        <v>-431798.45999999996</v>
      </c>
      <c r="H325">
        <v>8440.59</v>
      </c>
      <c r="I325">
        <v>172.58</v>
      </c>
      <c r="J325" s="21">
        <v>0</v>
      </c>
      <c r="K325" s="21">
        <v>0</v>
      </c>
      <c r="L325" s="21">
        <v>0</v>
      </c>
      <c r="M325" s="21">
        <v>0</v>
      </c>
      <c r="N325" s="21">
        <v>0</v>
      </c>
      <c r="O325" s="21">
        <v>0</v>
      </c>
      <c r="R325" s="11" t="s">
        <v>352</v>
      </c>
      <c r="S325">
        <f>SUMIF(GDP!$A$2:$A$195,'World-LPIraw'!B325,GDP!$E$2:$E$195)</f>
        <v>8440.59</v>
      </c>
      <c r="T325">
        <f>SUMIF(POP!$A$3:$A$235,'World-LPIraw'!R325,POP!$C$3:$C$235)</f>
        <v>172.58</v>
      </c>
    </row>
    <row r="326" spans="1:20" x14ac:dyDescent="0.3">
      <c r="A326">
        <v>2010</v>
      </c>
      <c r="B326" s="28" t="s">
        <v>484</v>
      </c>
      <c r="C326" s="12" t="s">
        <v>498</v>
      </c>
      <c r="D326" s="10">
        <v>337966</v>
      </c>
      <c r="E326" s="10">
        <v>41515.807000000001</v>
      </c>
      <c r="F326" s="2">
        <f t="shared" si="12"/>
        <v>379481.80700000003</v>
      </c>
      <c r="G326" s="2">
        <f t="shared" si="13"/>
        <v>-296450.19299999997</v>
      </c>
      <c r="H326">
        <v>6224.22</v>
      </c>
      <c r="I326">
        <v>109.315</v>
      </c>
      <c r="J326" s="21">
        <v>0</v>
      </c>
      <c r="K326" s="21">
        <v>0</v>
      </c>
      <c r="L326" s="21">
        <v>0</v>
      </c>
      <c r="M326" s="21">
        <v>0</v>
      </c>
      <c r="N326" s="21">
        <v>0</v>
      </c>
      <c r="O326" s="21">
        <v>0</v>
      </c>
      <c r="R326" s="11" t="s">
        <v>354</v>
      </c>
      <c r="S326">
        <f>SUMIF(GDP!$A$2:$A$195,'World-LPIraw'!B326,GDP!$E$2:$E$195)</f>
        <v>6224.22</v>
      </c>
      <c r="T326">
        <f>SUMIF(POP!$A$3:$A$235,'World-LPIraw'!R326,POP!$C$3:$C$235)</f>
        <v>109.315</v>
      </c>
    </row>
    <row r="327" spans="1:20" x14ac:dyDescent="0.3">
      <c r="A327">
        <v>2010</v>
      </c>
      <c r="B327" s="28" t="s">
        <v>458</v>
      </c>
      <c r="C327" s="12" t="s">
        <v>497</v>
      </c>
      <c r="D327" s="10">
        <v>309847.81900000002</v>
      </c>
      <c r="E327" s="10">
        <v>70249.888999999996</v>
      </c>
      <c r="F327" s="2">
        <f t="shared" si="12"/>
        <v>380097.70799999998</v>
      </c>
      <c r="G327" s="2">
        <f t="shared" si="13"/>
        <v>-239597.93000000002</v>
      </c>
      <c r="H327">
        <v>3430.86</v>
      </c>
      <c r="I327">
        <v>186.20500000000001</v>
      </c>
      <c r="J327" s="21">
        <v>0</v>
      </c>
      <c r="K327" s="21">
        <v>0</v>
      </c>
      <c r="L327" s="21">
        <v>0</v>
      </c>
      <c r="M327" s="21">
        <v>0</v>
      </c>
      <c r="N327" s="21">
        <v>0</v>
      </c>
      <c r="O327" s="21">
        <v>0</v>
      </c>
      <c r="R327" s="11" t="s">
        <v>355</v>
      </c>
      <c r="S327">
        <f>SUMIF(GDP!$A$2:$A$195,'World-LPIraw'!B327,GDP!$E$2:$E$195)</f>
        <v>3430.86</v>
      </c>
      <c r="T327">
        <f>SUMIF(POP!$A$3:$A$235,'World-LPIraw'!R327,POP!$C$3:$C$235)</f>
        <v>186.20500000000001</v>
      </c>
    </row>
    <row r="328" spans="1:20" x14ac:dyDescent="0.3">
      <c r="A328">
        <v>2010</v>
      </c>
      <c r="B328" s="28" t="s">
        <v>263</v>
      </c>
      <c r="C328" s="12" t="s">
        <v>276</v>
      </c>
      <c r="D328" s="10">
        <v>112152.144</v>
      </c>
      <c r="E328" s="10">
        <v>10930</v>
      </c>
      <c r="F328" s="2">
        <f t="shared" si="12"/>
        <v>123082.144</v>
      </c>
      <c r="G328" s="2">
        <f t="shared" si="13"/>
        <v>-101222.144</v>
      </c>
      <c r="H328">
        <v>1107.8699999999999</v>
      </c>
      <c r="I328">
        <v>174.77600000000001</v>
      </c>
      <c r="J328" s="21">
        <v>0</v>
      </c>
      <c r="K328" s="21">
        <v>0</v>
      </c>
      <c r="L328" s="21">
        <v>0</v>
      </c>
      <c r="M328" s="21">
        <v>0</v>
      </c>
      <c r="N328" s="21">
        <v>0</v>
      </c>
      <c r="O328" s="21">
        <v>0</v>
      </c>
      <c r="R328" s="11" t="s">
        <v>211</v>
      </c>
      <c r="S328">
        <f>SUMIF(GDP!$A$2:$A$195,'World-LPIraw'!B328,GDP!$E$2:$E$195)</f>
        <v>1107.8699999999999</v>
      </c>
      <c r="T328">
        <f>SUMIF(POP!$A$3:$A$235,'World-LPIraw'!R328,POP!$C$3:$C$235)</f>
        <v>174.77600000000001</v>
      </c>
    </row>
    <row r="329" spans="1:20" x14ac:dyDescent="0.3">
      <c r="A329">
        <v>2010</v>
      </c>
      <c r="B329" s="12" t="s">
        <v>166</v>
      </c>
      <c r="C329" s="12" t="s">
        <v>137</v>
      </c>
      <c r="D329" s="10">
        <v>103621530.06</v>
      </c>
      <c r="E329" s="10">
        <v>250577015.62099999</v>
      </c>
      <c r="F329" s="2">
        <f t="shared" si="12"/>
        <v>354198545.68099999</v>
      </c>
      <c r="G329" s="2">
        <f t="shared" si="13"/>
        <v>146955485.56099999</v>
      </c>
      <c r="H329">
        <v>19163.34</v>
      </c>
      <c r="I329">
        <v>27425.675999999999</v>
      </c>
      <c r="J329" s="21">
        <v>2.9118710000000001</v>
      </c>
      <c r="K329" s="21">
        <v>3.2663720000000001</v>
      </c>
      <c r="L329" s="21">
        <v>2.7990729999999999</v>
      </c>
      <c r="M329" s="21">
        <v>3.3324479999999999</v>
      </c>
      <c r="N329" s="21">
        <v>3.3158799999999999</v>
      </c>
      <c r="O329" s="21">
        <v>3.7804120000000001</v>
      </c>
      <c r="R329" s="11" t="s">
        <v>149</v>
      </c>
      <c r="S329">
        <f>SUMIF(GDP!$A$2:$A$195,'World-LPIraw'!B329,GDP!$E$2:$E$195)</f>
        <v>19163.34</v>
      </c>
      <c r="T329">
        <f>SUMIF(POP!$A$3:$A$235,'World-LPIraw'!R329,POP!$C$3:$C$235)</f>
        <v>27425.675999999999</v>
      </c>
    </row>
    <row r="330" spans="1:20" x14ac:dyDescent="0.3">
      <c r="A330">
        <v>2010</v>
      </c>
      <c r="B330" s="12" t="s">
        <v>264</v>
      </c>
      <c r="C330" s="12" t="s">
        <v>276</v>
      </c>
      <c r="D330" s="10">
        <v>4776840.4649999999</v>
      </c>
      <c r="E330" s="10">
        <v>2085661.791</v>
      </c>
      <c r="F330" s="2">
        <f t="shared" si="12"/>
        <v>6862502.2560000001</v>
      </c>
      <c r="G330" s="2">
        <f t="shared" si="13"/>
        <v>-2691178.6739999996</v>
      </c>
      <c r="H330">
        <v>1257.74</v>
      </c>
      <c r="I330">
        <v>12916.228999999999</v>
      </c>
      <c r="J330" s="21">
        <v>2.4539140000000002</v>
      </c>
      <c r="K330" s="21">
        <v>2.635732</v>
      </c>
      <c r="L330" s="21">
        <v>2.75</v>
      </c>
      <c r="M330" s="21">
        <v>2.7266409999999999</v>
      </c>
      <c r="N330" s="21">
        <v>3.0833330000000001</v>
      </c>
      <c r="O330" s="21">
        <v>3.5172979999999998</v>
      </c>
      <c r="R330" s="11" t="s">
        <v>212</v>
      </c>
      <c r="S330">
        <f>SUMIF(GDP!$A$2:$A$195,'World-LPIraw'!B330,GDP!$E$2:$E$195)</f>
        <v>1257.74</v>
      </c>
      <c r="T330">
        <f>SUMIF(POP!$A$3:$A$235,'World-LPIraw'!R330,POP!$C$3:$C$235)</f>
        <v>12916.228999999999</v>
      </c>
    </row>
    <row r="331" spans="1:20" x14ac:dyDescent="0.3">
      <c r="A331">
        <v>2010</v>
      </c>
      <c r="B331" s="12" t="s">
        <v>109</v>
      </c>
      <c r="C331" s="12" t="s">
        <v>488</v>
      </c>
      <c r="D331" s="10">
        <v>16734509.022</v>
      </c>
      <c r="E331" s="10">
        <v>9794515.7990000006</v>
      </c>
      <c r="F331" s="2">
        <f t="shared" si="12"/>
        <v>26529024.821000002</v>
      </c>
      <c r="G331" s="2">
        <f t="shared" si="13"/>
        <v>-6939993.2229999993</v>
      </c>
      <c r="H331">
        <v>5673.62</v>
      </c>
      <c r="I331">
        <v>9029.7160000000003</v>
      </c>
      <c r="J331" s="24">
        <v>2.193651</v>
      </c>
      <c r="K331" s="24">
        <v>2.2992059999999999</v>
      </c>
      <c r="L331" s="24">
        <v>3.4096030000000002</v>
      </c>
      <c r="M331" s="24">
        <v>2.5492059999999999</v>
      </c>
      <c r="N331" s="24">
        <v>2.6742059999999999</v>
      </c>
      <c r="O331" s="24">
        <v>2.7992059999999999</v>
      </c>
      <c r="R331" s="11" t="s">
        <v>89</v>
      </c>
      <c r="S331">
        <f>SUMIF(GDP!$A$2:$A$195,'World-LPIraw'!B331,GDP!$E$2:$E$195)</f>
        <v>5673.62</v>
      </c>
      <c r="T331">
        <f>SUMIF(POP!$A$3:$A$235,'World-LPIraw'!R331,POP!$C$3:$C$235)</f>
        <v>9029.7160000000003</v>
      </c>
    </row>
    <row r="332" spans="1:20" x14ac:dyDescent="0.3">
      <c r="A332">
        <v>2010</v>
      </c>
      <c r="B332" s="28" t="s">
        <v>265</v>
      </c>
      <c r="C332" s="12" t="s">
        <v>276</v>
      </c>
      <c r="D332" s="10">
        <v>984300</v>
      </c>
      <c r="E332" s="10">
        <v>417797.56800000003</v>
      </c>
      <c r="F332" s="2">
        <f t="shared" si="12"/>
        <v>1402097.568</v>
      </c>
      <c r="G332" s="2">
        <f t="shared" si="13"/>
        <v>-566502.43200000003</v>
      </c>
      <c r="H332">
        <v>10805.1</v>
      </c>
      <c r="I332">
        <v>91.405000000000001</v>
      </c>
      <c r="J332" s="21">
        <v>0</v>
      </c>
      <c r="K332" s="21">
        <v>0</v>
      </c>
      <c r="L332" s="21">
        <v>0</v>
      </c>
      <c r="M332" s="21">
        <v>0</v>
      </c>
      <c r="N332" s="21">
        <v>0</v>
      </c>
      <c r="O332" s="21">
        <v>0</v>
      </c>
      <c r="R332" s="11" t="s">
        <v>213</v>
      </c>
      <c r="S332">
        <f>SUMIF(GDP!$A$2:$A$195,'World-LPIraw'!B332,GDP!$E$2:$E$195)</f>
        <v>10805.1</v>
      </c>
      <c r="T332">
        <f>SUMIF(POP!$A$3:$A$235,'World-LPIraw'!R332,POP!$C$3:$C$235)</f>
        <v>91.405000000000001</v>
      </c>
    </row>
    <row r="333" spans="1:20" x14ac:dyDescent="0.3">
      <c r="A333">
        <v>2010</v>
      </c>
      <c r="B333" s="12" t="s">
        <v>266</v>
      </c>
      <c r="C333" s="12" t="s">
        <v>276</v>
      </c>
      <c r="D333" s="10">
        <v>770017.80500000005</v>
      </c>
      <c r="E333" s="10">
        <v>341241.234</v>
      </c>
      <c r="F333" s="2">
        <f t="shared" si="12"/>
        <v>1111259.0390000001</v>
      </c>
      <c r="G333" s="2">
        <f t="shared" si="13"/>
        <v>-428776.57100000005</v>
      </c>
      <c r="H333">
        <v>410.59500000000003</v>
      </c>
      <c r="I333">
        <v>6458.72</v>
      </c>
      <c r="J333" s="21">
        <v>2.17</v>
      </c>
      <c r="K333" s="21">
        <v>1.608333</v>
      </c>
      <c r="L333" s="21">
        <v>2.3250000000000002</v>
      </c>
      <c r="M333" s="21">
        <v>1.5249999999999999</v>
      </c>
      <c r="N333" s="21">
        <v>1.7250000000000001</v>
      </c>
      <c r="O333" s="21">
        <v>2.3250000000000002</v>
      </c>
      <c r="R333" s="11" t="s">
        <v>214</v>
      </c>
      <c r="S333">
        <f>SUMIF(GDP!$A$2:$A$195,'World-LPIraw'!B333,GDP!$E$2:$E$195)</f>
        <v>410.59500000000003</v>
      </c>
      <c r="T333">
        <f>SUMIF(POP!$A$3:$A$235,'World-LPIraw'!R333,POP!$C$3:$C$235)</f>
        <v>6458.72</v>
      </c>
    </row>
    <row r="334" spans="1:20" x14ac:dyDescent="0.3">
      <c r="A334">
        <v>2010</v>
      </c>
      <c r="B334" s="12" t="s">
        <v>13</v>
      </c>
      <c r="C334" s="12" t="s">
        <v>17</v>
      </c>
      <c r="D334" s="10">
        <v>310791133.59399998</v>
      </c>
      <c r="E334" s="10">
        <v>351867167.05900002</v>
      </c>
      <c r="F334" s="2">
        <f t="shared" si="12"/>
        <v>662658300.653</v>
      </c>
      <c r="G334" s="2">
        <f t="shared" si="13"/>
        <v>41076033.465000033</v>
      </c>
      <c r="H334">
        <v>46569.4</v>
      </c>
      <c r="I334">
        <v>5074.2520000000004</v>
      </c>
      <c r="J334" s="21">
        <v>4.0242129999999996</v>
      </c>
      <c r="K334" s="21">
        <v>4.2178810000000002</v>
      </c>
      <c r="L334" s="21">
        <v>3.861348</v>
      </c>
      <c r="M334" s="21">
        <v>4.1200159999999997</v>
      </c>
      <c r="N334" s="21">
        <v>4.1461540000000001</v>
      </c>
      <c r="O334" s="21">
        <v>4.2323449999999996</v>
      </c>
      <c r="R334" s="11" t="s">
        <v>356</v>
      </c>
      <c r="S334">
        <f>SUMIF(GDP!$A$2:$A$195,'World-LPIraw'!B334,GDP!$E$2:$E$195)</f>
        <v>46569.4</v>
      </c>
      <c r="T334">
        <f>SUMIF(POP!$A$3:$A$235,'World-LPIraw'!R334,POP!$C$3:$C$235)</f>
        <v>5074.2520000000004</v>
      </c>
    </row>
    <row r="335" spans="1:20" x14ac:dyDescent="0.3">
      <c r="A335">
        <v>2010</v>
      </c>
      <c r="B335" s="12" t="s">
        <v>107</v>
      </c>
      <c r="C335" s="12" t="s">
        <v>488</v>
      </c>
      <c r="D335" s="10">
        <v>30093508.875999998</v>
      </c>
      <c r="E335" s="10">
        <v>29200113.449000001</v>
      </c>
      <c r="F335" s="2">
        <f t="shared" si="12"/>
        <v>59293622.325000003</v>
      </c>
      <c r="G335" s="2">
        <f t="shared" si="13"/>
        <v>-893395.42699999735</v>
      </c>
      <c r="H335">
        <v>23499.59</v>
      </c>
      <c r="I335">
        <v>2045.1679999999999</v>
      </c>
      <c r="J335" s="21">
        <v>2.5882350000000001</v>
      </c>
      <c r="K335" s="21">
        <v>2.6492209999999998</v>
      </c>
      <c r="L335" s="21">
        <v>2.8367209999999998</v>
      </c>
      <c r="M335" s="21">
        <v>2.8992209999999998</v>
      </c>
      <c r="N335" s="21">
        <v>3.1560809999999999</v>
      </c>
      <c r="O335" s="21">
        <v>3.1021399999999999</v>
      </c>
      <c r="R335" s="11" t="s">
        <v>92</v>
      </c>
      <c r="S335">
        <f>SUMIF(GDP!$A$2:$A$195,'World-LPIraw'!B335,GDP!$E$2:$E$195)</f>
        <v>23499.59</v>
      </c>
      <c r="T335">
        <f>SUMIF(POP!$A$3:$A$235,'World-LPIraw'!R335,POP!$C$3:$C$235)</f>
        <v>2045.1679999999999</v>
      </c>
    </row>
    <row r="336" spans="1:20" x14ac:dyDescent="0.3">
      <c r="A336">
        <v>2010</v>
      </c>
      <c r="B336" s="12" t="s">
        <v>461</v>
      </c>
      <c r="C336" s="12" t="s">
        <v>497</v>
      </c>
      <c r="D336" s="10">
        <v>404348</v>
      </c>
      <c r="E336" s="10">
        <v>215431.98300000001</v>
      </c>
      <c r="F336" s="2">
        <f t="shared" si="12"/>
        <v>619779.98300000001</v>
      </c>
      <c r="G336" s="2">
        <f t="shared" si="13"/>
        <v>-188916.01699999999</v>
      </c>
      <c r="H336">
        <v>1293.8599999999999</v>
      </c>
      <c r="I336">
        <v>527.79</v>
      </c>
      <c r="J336" s="24">
        <v>2.0826419999999999</v>
      </c>
      <c r="K336" s="24">
        <v>2.2300970000000002</v>
      </c>
      <c r="L336" s="24">
        <v>2.1843349999999999</v>
      </c>
      <c r="M336" s="24">
        <v>2.267579</v>
      </c>
      <c r="N336" s="24">
        <v>2.0255049999999999</v>
      </c>
      <c r="O336" s="24">
        <v>3.0499809999999998</v>
      </c>
      <c r="R336" s="11" t="s">
        <v>358</v>
      </c>
      <c r="S336">
        <f>SUMIF(GDP!$A$2:$A$195,'World-LPIraw'!B336,GDP!$E$2:$E$195)</f>
        <v>1293.8599999999999</v>
      </c>
      <c r="T336">
        <f>SUMIF(POP!$A$3:$A$235,'World-LPIraw'!R336,POP!$C$3:$C$235)</f>
        <v>527.79</v>
      </c>
    </row>
    <row r="337" spans="1:20" x14ac:dyDescent="0.3">
      <c r="A337">
        <v>2010</v>
      </c>
      <c r="B337" s="12" t="s">
        <v>268</v>
      </c>
      <c r="C337" s="12" t="s">
        <v>276</v>
      </c>
      <c r="D337" s="10">
        <v>83099781.127000004</v>
      </c>
      <c r="E337" s="10">
        <v>82630650.018000007</v>
      </c>
      <c r="F337" s="2">
        <f t="shared" si="12"/>
        <v>165730431.14500001</v>
      </c>
      <c r="G337" s="2">
        <f t="shared" si="13"/>
        <v>-469131.10899999738</v>
      </c>
      <c r="H337">
        <v>7380.62</v>
      </c>
      <c r="I337">
        <v>51584.663</v>
      </c>
      <c r="J337" s="21">
        <v>3.2177959999999999</v>
      </c>
      <c r="K337" s="21">
        <v>3.4159540000000002</v>
      </c>
      <c r="L337" s="21">
        <v>3.262108</v>
      </c>
      <c r="M337" s="21">
        <v>3.5936750000000002</v>
      </c>
      <c r="N337" s="21">
        <v>3.726648</v>
      </c>
      <c r="O337" s="21">
        <v>3.5694300000000001</v>
      </c>
      <c r="R337" s="11" t="s">
        <v>216</v>
      </c>
      <c r="S337">
        <f>SUMIF(GDP!$A$2:$A$195,'World-LPIraw'!B337,GDP!$E$2:$E$195)</f>
        <v>7380.62</v>
      </c>
      <c r="T337">
        <f>SUMIF(POP!$A$3:$A$235,'World-LPIraw'!R337,POP!$C$3:$C$235)</f>
        <v>51584.663</v>
      </c>
    </row>
    <row r="338" spans="1:20" x14ac:dyDescent="0.3">
      <c r="A338">
        <v>2010</v>
      </c>
      <c r="B338" s="12" t="s">
        <v>106</v>
      </c>
      <c r="C338" s="12" t="s">
        <v>488</v>
      </c>
      <c r="D338" s="10">
        <v>315547199.30900002</v>
      </c>
      <c r="E338" s="10">
        <v>246265330.44299999</v>
      </c>
      <c r="F338" s="2">
        <f t="shared" si="12"/>
        <v>561812529.75199997</v>
      </c>
      <c r="G338" s="2">
        <f t="shared" si="13"/>
        <v>-69281868.866000026</v>
      </c>
      <c r="H338">
        <v>30803.47</v>
      </c>
      <c r="I338">
        <v>46788.63</v>
      </c>
      <c r="J338" s="21">
        <v>3.4675210000000001</v>
      </c>
      <c r="K338" s="21">
        <v>3.5799690000000002</v>
      </c>
      <c r="L338" s="21">
        <v>3.1071550000000001</v>
      </c>
      <c r="M338" s="21">
        <v>3.6228720000000001</v>
      </c>
      <c r="N338" s="21">
        <v>3.955317</v>
      </c>
      <c r="O338" s="21">
        <v>4.118271</v>
      </c>
      <c r="R338" s="11" t="s">
        <v>93</v>
      </c>
      <c r="S338">
        <f>SUMIF(GDP!$A$2:$A$195,'World-LPIraw'!B338,GDP!$E$2:$E$195)</f>
        <v>30803.47</v>
      </c>
      <c r="T338">
        <f>SUMIF(POP!$A$3:$A$235,'World-LPIraw'!R338,POP!$C$3:$C$235)</f>
        <v>46788.63</v>
      </c>
    </row>
    <row r="339" spans="1:20" x14ac:dyDescent="0.3">
      <c r="A339">
        <v>2010</v>
      </c>
      <c r="B339" s="12" t="s">
        <v>463</v>
      </c>
      <c r="C339" s="12" t="s">
        <v>487</v>
      </c>
      <c r="D339" s="10">
        <v>12353707.838</v>
      </c>
      <c r="E339" s="10">
        <v>8304051.8020000001</v>
      </c>
      <c r="F339" s="2">
        <f t="shared" si="12"/>
        <v>20657759.640000001</v>
      </c>
      <c r="G339" s="2">
        <f t="shared" si="13"/>
        <v>-4049656.0359999994</v>
      </c>
      <c r="H339">
        <v>2807.66</v>
      </c>
      <c r="I339">
        <v>20198.352999999999</v>
      </c>
      <c r="J339" s="24">
        <v>1.959273</v>
      </c>
      <c r="K339" s="24">
        <v>1.8769940000000001</v>
      </c>
      <c r="L339" s="24">
        <v>2.482764</v>
      </c>
      <c r="M339" s="24">
        <v>2.089744</v>
      </c>
      <c r="N339" s="24">
        <v>2.2309969999999999</v>
      </c>
      <c r="O339" s="24">
        <v>2.9787750000000002</v>
      </c>
      <c r="R339" s="11" t="s">
        <v>359</v>
      </c>
      <c r="S339">
        <f>SUMIF(GDP!$A$2:$A$195,'World-LPIraw'!B339,GDP!$E$2:$E$195)</f>
        <v>2807.66</v>
      </c>
      <c r="T339">
        <f>SUMIF(POP!$A$3:$A$235,'World-LPIraw'!R339,POP!$C$3:$C$235)</f>
        <v>20198.352999999999</v>
      </c>
    </row>
    <row r="340" spans="1:20" x14ac:dyDescent="0.3">
      <c r="A340">
        <v>2010</v>
      </c>
      <c r="B340" s="28" t="s">
        <v>464</v>
      </c>
      <c r="C340" s="12" t="s">
        <v>498</v>
      </c>
      <c r="D340" s="10">
        <v>1397499.693</v>
      </c>
      <c r="E340" s="10">
        <v>2025566.568</v>
      </c>
      <c r="F340" s="2">
        <f t="shared" si="12"/>
        <v>3423066.2609999999</v>
      </c>
      <c r="G340" s="2">
        <f t="shared" si="13"/>
        <v>628066.875</v>
      </c>
      <c r="H340">
        <v>8224.07</v>
      </c>
      <c r="I340">
        <v>526.10299999999995</v>
      </c>
      <c r="J340" s="21">
        <v>0</v>
      </c>
      <c r="K340" s="21">
        <v>0</v>
      </c>
      <c r="L340" s="21">
        <v>0</v>
      </c>
      <c r="M340" s="21">
        <v>0</v>
      </c>
      <c r="N340" s="21">
        <v>0</v>
      </c>
      <c r="O340" s="21">
        <v>0</v>
      </c>
      <c r="R340" s="11" t="s">
        <v>360</v>
      </c>
      <c r="S340">
        <f>SUMIF(GDP!$A$2:$A$195,'World-LPIraw'!B340,GDP!$E$2:$E$195)</f>
        <v>8224.07</v>
      </c>
      <c r="T340">
        <f>SUMIF(POP!$A$3:$A$235,'World-LPIraw'!R340,POP!$C$3:$C$235)</f>
        <v>526.10299999999995</v>
      </c>
    </row>
    <row r="341" spans="1:20" x14ac:dyDescent="0.3">
      <c r="A341">
        <v>2010</v>
      </c>
      <c r="B341" s="12" t="s">
        <v>105</v>
      </c>
      <c r="C341" s="12" t="s">
        <v>488</v>
      </c>
      <c r="D341" s="10">
        <v>148788238.595</v>
      </c>
      <c r="E341" s="10">
        <v>158410621.98899999</v>
      </c>
      <c r="F341" s="2">
        <f t="shared" si="12"/>
        <v>307198860.58399999</v>
      </c>
      <c r="G341" s="2">
        <f t="shared" si="13"/>
        <v>9622383.3939999938</v>
      </c>
      <c r="H341">
        <v>51925.599999999999</v>
      </c>
      <c r="I341">
        <v>9390.1679999999997</v>
      </c>
      <c r="J341" s="21">
        <v>3.875</v>
      </c>
      <c r="K341" s="21">
        <v>4.0275299999999996</v>
      </c>
      <c r="L341" s="21">
        <v>3.8331789999999999</v>
      </c>
      <c r="M341" s="21">
        <v>4.2186190000000003</v>
      </c>
      <c r="N341" s="21">
        <v>4.2186190000000003</v>
      </c>
      <c r="O341" s="21">
        <v>4.3238830000000004</v>
      </c>
      <c r="R341" s="11" t="s">
        <v>94</v>
      </c>
      <c r="S341">
        <f>SUMIF(GDP!$A$2:$A$195,'World-LPIraw'!B341,GDP!$E$2:$E$195)</f>
        <v>51925.599999999999</v>
      </c>
      <c r="T341">
        <f>SUMIF(POP!$A$3:$A$235,'World-LPIraw'!R341,POP!$C$3:$C$235)</f>
        <v>9390.1679999999997</v>
      </c>
    </row>
    <row r="342" spans="1:20" x14ac:dyDescent="0.3">
      <c r="A342">
        <v>2010</v>
      </c>
      <c r="B342" s="12" t="s">
        <v>104</v>
      </c>
      <c r="C342" s="12" t="s">
        <v>488</v>
      </c>
      <c r="D342" s="10">
        <v>176280625.55500001</v>
      </c>
      <c r="E342" s="10">
        <v>195609280.16999999</v>
      </c>
      <c r="F342" s="2">
        <f t="shared" si="12"/>
        <v>371889905.72500002</v>
      </c>
      <c r="G342" s="2">
        <f t="shared" si="13"/>
        <v>19328654.61499998</v>
      </c>
      <c r="H342">
        <v>74884.83</v>
      </c>
      <c r="I342">
        <v>7867.9740000000002</v>
      </c>
      <c r="J342" s="24">
        <v>3.7309960000000002</v>
      </c>
      <c r="K342" s="24">
        <v>4.1699109999999999</v>
      </c>
      <c r="L342" s="24">
        <v>3.320786</v>
      </c>
      <c r="M342" s="24">
        <v>4.3156990000000004</v>
      </c>
      <c r="N342" s="24">
        <v>4.2728580000000003</v>
      </c>
      <c r="O342" s="24">
        <v>4.2040129999999998</v>
      </c>
      <c r="R342" s="11" t="s">
        <v>95</v>
      </c>
      <c r="S342">
        <f>SUMIF(GDP!$A$2:$A$195,'World-LPIraw'!B342,GDP!$E$2:$E$195)</f>
        <v>74884.83</v>
      </c>
      <c r="T342">
        <f>SUMIF(POP!$A$3:$A$235,'World-LPIraw'!R342,POP!$C$3:$C$235)</f>
        <v>7867.9740000000002</v>
      </c>
    </row>
    <row r="343" spans="1:20" x14ac:dyDescent="0.3">
      <c r="A343">
        <v>2010</v>
      </c>
      <c r="B343" s="12" t="s">
        <v>167</v>
      </c>
      <c r="C343" s="12" t="s">
        <v>137</v>
      </c>
      <c r="D343" s="10">
        <v>17561575.592999998</v>
      </c>
      <c r="E343" s="10">
        <v>12796108</v>
      </c>
      <c r="F343" s="2">
        <f t="shared" si="12"/>
        <v>30357683.592999998</v>
      </c>
      <c r="G343" s="2">
        <f t="shared" si="13"/>
        <v>-4765467.5929999985</v>
      </c>
      <c r="H343">
        <v>2806.69</v>
      </c>
      <c r="I343">
        <v>21018.833999999999</v>
      </c>
      <c r="J343" s="24">
        <v>2.3698160000000001</v>
      </c>
      <c r="K343" s="24">
        <v>2.4504609999999998</v>
      </c>
      <c r="L343" s="24">
        <v>2.8742670000000001</v>
      </c>
      <c r="M343" s="24">
        <v>2.5894430000000002</v>
      </c>
      <c r="N343" s="24">
        <v>2.625</v>
      </c>
      <c r="O343" s="24">
        <v>3.445999</v>
      </c>
      <c r="R343" s="11" t="s">
        <v>151</v>
      </c>
      <c r="S343">
        <f>SUMIF(GDP!$A$2:$A$195,'World-LPIraw'!B343,GDP!$E$2:$E$195)</f>
        <v>2806.69</v>
      </c>
      <c r="T343">
        <f>SUMIF(POP!$A$3:$A$235,'World-LPIraw'!R343,POP!$C$3:$C$235)</f>
        <v>21018.833999999999</v>
      </c>
    </row>
    <row r="344" spans="1:20" x14ac:dyDescent="0.3">
      <c r="A344">
        <v>2010</v>
      </c>
      <c r="B344" s="12" t="s">
        <v>465</v>
      </c>
      <c r="C344" s="12" t="s">
        <v>137</v>
      </c>
      <c r="D344" s="10">
        <v>2656900</v>
      </c>
      <c r="E344" s="10">
        <v>1173215.2350000001</v>
      </c>
      <c r="F344" s="2">
        <f t="shared" si="12"/>
        <v>3830115.2350000003</v>
      </c>
      <c r="G344" s="2">
        <f t="shared" si="13"/>
        <v>-1483684.7649999999</v>
      </c>
      <c r="H344">
        <v>738.28700000000003</v>
      </c>
      <c r="I344">
        <v>7641.63</v>
      </c>
      <c r="J344" s="24">
        <v>1.9035569999999999</v>
      </c>
      <c r="K344" s="24">
        <v>2</v>
      </c>
      <c r="L344" s="24">
        <v>2.4209489999999998</v>
      </c>
      <c r="M344" s="24">
        <v>2.2544140000000001</v>
      </c>
      <c r="N344" s="24">
        <v>2.2544140000000001</v>
      </c>
      <c r="O344" s="24">
        <v>3.1635049999999998</v>
      </c>
      <c r="R344" s="11" t="s">
        <v>361</v>
      </c>
      <c r="S344">
        <f>SUMIF(GDP!$A$2:$A$195,'World-LPIraw'!B344,GDP!$E$2:$E$195)</f>
        <v>738.28700000000003</v>
      </c>
      <c r="T344">
        <f>SUMIF(POP!$A$3:$A$235,'World-LPIraw'!R344,POP!$C$3:$C$235)</f>
        <v>7641.63</v>
      </c>
    </row>
    <row r="345" spans="1:20" x14ac:dyDescent="0.3">
      <c r="A345">
        <v>2010</v>
      </c>
      <c r="B345" s="12" t="s">
        <v>14</v>
      </c>
      <c r="C345" s="12" t="s">
        <v>17</v>
      </c>
      <c r="D345" s="10">
        <v>182393379.868</v>
      </c>
      <c r="E345" s="10">
        <v>195311520.25600001</v>
      </c>
      <c r="F345" s="2">
        <f t="shared" si="12"/>
        <v>377704900.12400001</v>
      </c>
      <c r="G345" s="2">
        <f t="shared" si="13"/>
        <v>12918140.388000011</v>
      </c>
      <c r="H345">
        <v>5174.53</v>
      </c>
      <c r="I345">
        <v>67208.808000000005</v>
      </c>
      <c r="J345" s="21">
        <v>3.0194239999999999</v>
      </c>
      <c r="K345" s="21">
        <v>3.1555719999999998</v>
      </c>
      <c r="L345" s="21">
        <v>3.2661690000000001</v>
      </c>
      <c r="M345" s="21">
        <v>3.1642350000000001</v>
      </c>
      <c r="N345" s="21">
        <v>3.4060350000000001</v>
      </c>
      <c r="O345" s="21">
        <v>3.7251650000000001</v>
      </c>
      <c r="R345" s="11" t="s">
        <v>362</v>
      </c>
      <c r="S345">
        <f>SUMIF(GDP!$A$2:$A$195,'World-LPIraw'!B345,GDP!$E$2:$E$195)</f>
        <v>5174.53</v>
      </c>
      <c r="T345">
        <f>SUMIF(POP!$A$3:$A$235,'World-LPIraw'!R345,POP!$C$3:$C$235)</f>
        <v>67208.808000000005</v>
      </c>
    </row>
    <row r="346" spans="1:20" x14ac:dyDescent="0.3">
      <c r="A346">
        <v>2010</v>
      </c>
      <c r="B346" s="28" t="s">
        <v>15</v>
      </c>
      <c r="C346" s="12" t="s">
        <v>17</v>
      </c>
      <c r="D346" s="10">
        <v>245782.19699999999</v>
      </c>
      <c r="E346" s="10">
        <v>16395</v>
      </c>
      <c r="F346" s="2">
        <f t="shared" si="12"/>
        <v>262177.19699999999</v>
      </c>
      <c r="G346" s="2">
        <f t="shared" si="13"/>
        <v>-229387.19699999999</v>
      </c>
      <c r="H346">
        <v>3782.71</v>
      </c>
      <c r="I346">
        <v>1109.5909999999999</v>
      </c>
      <c r="J346" s="21">
        <v>0</v>
      </c>
      <c r="K346" s="21">
        <v>0</v>
      </c>
      <c r="L346" s="21">
        <v>0</v>
      </c>
      <c r="M346" s="21">
        <v>0</v>
      </c>
      <c r="N346" s="21">
        <v>0</v>
      </c>
      <c r="O346" s="21">
        <v>0</v>
      </c>
      <c r="R346" s="11" t="s">
        <v>363</v>
      </c>
      <c r="S346">
        <f>SUMIF(GDP!$A$2:$A$195,'World-LPIraw'!B346,GDP!$E$2:$E$195)</f>
        <v>3782.71</v>
      </c>
      <c r="T346">
        <f>SUMIF(POP!$A$3:$A$235,'World-LPIraw'!R346,POP!$C$3:$C$235)</f>
        <v>1109.5909999999999</v>
      </c>
    </row>
    <row r="347" spans="1:20" x14ac:dyDescent="0.3">
      <c r="A347">
        <v>2010</v>
      </c>
      <c r="B347" s="12" t="s">
        <v>270</v>
      </c>
      <c r="C347" s="12" t="s">
        <v>276</v>
      </c>
      <c r="D347" s="10">
        <v>1682694.7350000001</v>
      </c>
      <c r="E347" s="10">
        <v>976221.38699999999</v>
      </c>
      <c r="F347" s="2">
        <f t="shared" si="12"/>
        <v>2658916.122</v>
      </c>
      <c r="G347" s="2">
        <f t="shared" si="13"/>
        <v>-706473.34800000011</v>
      </c>
      <c r="H347">
        <v>527.82299999999998</v>
      </c>
      <c r="I347">
        <v>6502.9520000000002</v>
      </c>
      <c r="J347" s="21">
        <v>2.4047619999999998</v>
      </c>
      <c r="K347" s="21">
        <v>1.8238099999999999</v>
      </c>
      <c r="L347" s="21">
        <v>2.42381</v>
      </c>
      <c r="M347" s="21">
        <v>2.4523809999999999</v>
      </c>
      <c r="N347" s="21">
        <v>3.42381</v>
      </c>
      <c r="O347" s="21">
        <v>3.023809</v>
      </c>
      <c r="R347" s="11" t="s">
        <v>218</v>
      </c>
      <c r="S347">
        <f>SUMIF(GDP!$A$2:$A$195,'World-LPIraw'!B347,GDP!$E$2:$E$195)</f>
        <v>527.82299999999998</v>
      </c>
      <c r="T347">
        <f>SUMIF(POP!$A$3:$A$235,'World-LPIraw'!R347,POP!$C$3:$C$235)</f>
        <v>6502.9520000000002</v>
      </c>
    </row>
    <row r="348" spans="1:20" x14ac:dyDescent="0.3">
      <c r="A348">
        <v>2010</v>
      </c>
      <c r="B348" s="28" t="s">
        <v>466</v>
      </c>
      <c r="C348" s="12" t="s">
        <v>497</v>
      </c>
      <c r="D348" s="10">
        <v>158777.38500000001</v>
      </c>
      <c r="E348" s="10">
        <v>8257.0259999999998</v>
      </c>
      <c r="F348" s="2">
        <f t="shared" si="12"/>
        <v>167034.41100000002</v>
      </c>
      <c r="G348" s="2">
        <f t="shared" si="13"/>
        <v>-150520.359</v>
      </c>
      <c r="H348">
        <v>3788.68</v>
      </c>
      <c r="I348">
        <v>104.137</v>
      </c>
      <c r="J348" s="21">
        <v>0</v>
      </c>
      <c r="K348" s="21">
        <v>0</v>
      </c>
      <c r="L348" s="21">
        <v>0</v>
      </c>
      <c r="M348" s="21">
        <v>0</v>
      </c>
      <c r="N348" s="21">
        <v>0</v>
      </c>
      <c r="O348" s="21">
        <v>0</v>
      </c>
      <c r="R348" s="11" t="s">
        <v>365</v>
      </c>
      <c r="S348">
        <f>SUMIF(GDP!$A$2:$A$195,'World-LPIraw'!B348,GDP!$E$2:$E$195)</f>
        <v>3788.68</v>
      </c>
      <c r="T348">
        <f>SUMIF(POP!$A$3:$A$235,'World-LPIraw'!R348,POP!$C$3:$C$235)</f>
        <v>104.137</v>
      </c>
    </row>
    <row r="349" spans="1:20" x14ac:dyDescent="0.3">
      <c r="A349">
        <v>2010</v>
      </c>
      <c r="B349" s="28" t="s">
        <v>467</v>
      </c>
      <c r="C349" s="12" t="s">
        <v>498</v>
      </c>
      <c r="D349" s="10">
        <v>6479599.2850000001</v>
      </c>
      <c r="E349" s="10">
        <v>10981679.471999999</v>
      </c>
      <c r="F349" s="2">
        <f t="shared" si="12"/>
        <v>17461278.756999999</v>
      </c>
      <c r="G349" s="2">
        <f t="shared" si="13"/>
        <v>4502080.186999999</v>
      </c>
      <c r="H349">
        <v>16958</v>
      </c>
      <c r="I349">
        <v>1328.1</v>
      </c>
      <c r="J349" s="21">
        <v>0</v>
      </c>
      <c r="K349" s="21">
        <v>0</v>
      </c>
      <c r="L349" s="21">
        <v>0</v>
      </c>
      <c r="M349" s="21">
        <v>0</v>
      </c>
      <c r="N349" s="21">
        <v>0</v>
      </c>
      <c r="O349" s="21">
        <v>0</v>
      </c>
      <c r="R349" s="11" t="s">
        <v>366</v>
      </c>
      <c r="S349">
        <f>SUMIF(GDP!$A$2:$A$195,'World-LPIraw'!B349,GDP!$E$2:$E$195)</f>
        <v>16958</v>
      </c>
      <c r="T349">
        <f>SUMIF(POP!$A$3:$A$235,'World-LPIraw'!R349,POP!$C$3:$C$235)</f>
        <v>1328.1</v>
      </c>
    </row>
    <row r="350" spans="1:20" x14ac:dyDescent="0.3">
      <c r="A350">
        <v>2010</v>
      </c>
      <c r="B350" s="12" t="s">
        <v>271</v>
      </c>
      <c r="C350" s="12" t="s">
        <v>276</v>
      </c>
      <c r="D350" s="10">
        <v>22215362.061000001</v>
      </c>
      <c r="E350" s="10">
        <v>16426570.437999999</v>
      </c>
      <c r="F350" s="2">
        <f t="shared" si="12"/>
        <v>38641932.498999998</v>
      </c>
      <c r="G350" s="2">
        <f t="shared" si="13"/>
        <v>-5788791.6230000015</v>
      </c>
      <c r="H350">
        <v>4140.49</v>
      </c>
      <c r="I350">
        <v>10639.931</v>
      </c>
      <c r="J350" s="21">
        <v>2.431905</v>
      </c>
      <c r="K350" s="21">
        <v>2.5619049999999999</v>
      </c>
      <c r="L350" s="21">
        <v>3.3619050000000001</v>
      </c>
      <c r="M350" s="21">
        <v>2.3619050000000001</v>
      </c>
      <c r="N350" s="21">
        <v>2.5619049999999999</v>
      </c>
      <c r="O350" s="21">
        <v>3.5652379999999999</v>
      </c>
      <c r="R350" s="11" t="s">
        <v>219</v>
      </c>
      <c r="S350">
        <f>SUMIF(GDP!$A$2:$A$195,'World-LPIraw'!B350,GDP!$E$2:$E$195)</f>
        <v>4140.49</v>
      </c>
      <c r="T350">
        <f>SUMIF(POP!$A$3:$A$235,'World-LPIraw'!R350,POP!$C$3:$C$235)</f>
        <v>10639.931</v>
      </c>
    </row>
    <row r="351" spans="1:20" x14ac:dyDescent="0.3">
      <c r="A351">
        <v>2010</v>
      </c>
      <c r="B351" s="12" t="s">
        <v>168</v>
      </c>
      <c r="C351" s="12" t="s">
        <v>137</v>
      </c>
      <c r="D351" s="10">
        <v>185544331.852</v>
      </c>
      <c r="E351" s="10">
        <v>113883219.184</v>
      </c>
      <c r="F351" s="2">
        <f t="shared" si="12"/>
        <v>299427551.03600001</v>
      </c>
      <c r="G351" s="2">
        <f t="shared" si="13"/>
        <v>-71661112.667999998</v>
      </c>
      <c r="H351">
        <v>10475.57</v>
      </c>
      <c r="I351">
        <v>72326.914000000004</v>
      </c>
      <c r="J351" s="21">
        <v>2.8202699999999998</v>
      </c>
      <c r="K351" s="21">
        <v>3.078811</v>
      </c>
      <c r="L351" s="21">
        <v>3.1511369999999999</v>
      </c>
      <c r="M351" s="21">
        <v>3.2343540000000002</v>
      </c>
      <c r="N351" s="21">
        <v>3.0908829999999998</v>
      </c>
      <c r="O351" s="21">
        <v>3.9388160000000001</v>
      </c>
      <c r="R351" s="11" t="s">
        <v>152</v>
      </c>
      <c r="S351">
        <f>SUMIF(GDP!$A$2:$A$195,'World-LPIraw'!B351,GDP!$E$2:$E$195)</f>
        <v>10475.57</v>
      </c>
      <c r="T351">
        <f>SUMIF(POP!$A$3:$A$235,'World-LPIraw'!R351,POP!$C$3:$C$235)</f>
        <v>72326.914000000004</v>
      </c>
    </row>
    <row r="352" spans="1:20" x14ac:dyDescent="0.3">
      <c r="A352">
        <v>2010</v>
      </c>
      <c r="B352" s="12" t="s">
        <v>468</v>
      </c>
      <c r="C352" s="12" t="s">
        <v>137</v>
      </c>
      <c r="D352" s="10">
        <v>5700000</v>
      </c>
      <c r="E352" s="10">
        <v>6500000</v>
      </c>
      <c r="F352" s="2">
        <f t="shared" si="12"/>
        <v>12200000</v>
      </c>
      <c r="G352" s="2">
        <f t="shared" si="13"/>
        <v>800000</v>
      </c>
      <c r="H352">
        <v>4439.2</v>
      </c>
      <c r="I352">
        <v>5087.21</v>
      </c>
      <c r="J352" s="24">
        <v>2.1355379999999999</v>
      </c>
      <c r="K352" s="24">
        <v>2.2414239999999999</v>
      </c>
      <c r="L352" s="24">
        <v>2.3125</v>
      </c>
      <c r="M352" s="24">
        <v>2.3377340000000002</v>
      </c>
      <c r="N352" s="24">
        <v>2.3791669999999998</v>
      </c>
      <c r="O352" s="24">
        <v>3.5125000000000002</v>
      </c>
      <c r="R352" s="11" t="s">
        <v>367</v>
      </c>
      <c r="S352">
        <f>SUMIF(GDP!$A$2:$A$195,'World-LPIraw'!B352,GDP!$E$2:$E$195)</f>
        <v>4439.2</v>
      </c>
      <c r="T352">
        <f>SUMIF(POP!$A$3:$A$235,'World-LPIraw'!R352,POP!$C$3:$C$235)</f>
        <v>5087.21</v>
      </c>
    </row>
    <row r="353" spans="1:20" x14ac:dyDescent="0.3">
      <c r="A353">
        <v>2010</v>
      </c>
      <c r="B353" s="28" t="s">
        <v>469</v>
      </c>
      <c r="C353" s="12" t="s">
        <v>497</v>
      </c>
      <c r="D353" s="10">
        <v>16056.948</v>
      </c>
      <c r="E353" s="10">
        <v>297.29000000000002</v>
      </c>
      <c r="F353" s="2">
        <f t="shared" si="12"/>
        <v>16354.238000000001</v>
      </c>
      <c r="G353" s="2">
        <f t="shared" si="13"/>
        <v>-15759.657999999999</v>
      </c>
      <c r="H353">
        <v>3059.16</v>
      </c>
      <c r="I353">
        <v>10.531000000000001</v>
      </c>
      <c r="J353" s="21">
        <v>0</v>
      </c>
      <c r="K353" s="21">
        <v>0</v>
      </c>
      <c r="L353" s="21">
        <v>0</v>
      </c>
      <c r="M353" s="21">
        <v>0</v>
      </c>
      <c r="N353" s="21">
        <v>0</v>
      </c>
      <c r="O353" s="21">
        <v>0</v>
      </c>
      <c r="R353" s="11" t="s">
        <v>369</v>
      </c>
      <c r="S353">
        <f>SUMIF(GDP!$A$2:$A$195,'World-LPIraw'!B353,GDP!$E$2:$E$195)</f>
        <v>3059.16</v>
      </c>
      <c r="T353">
        <f>SUMIF(POP!$A$3:$A$235,'World-LPIraw'!R353,POP!$C$3:$C$235)</f>
        <v>10.531000000000001</v>
      </c>
    </row>
    <row r="354" spans="1:20" x14ac:dyDescent="0.3">
      <c r="A354">
        <v>2010</v>
      </c>
      <c r="B354" s="12" t="s">
        <v>272</v>
      </c>
      <c r="C354" s="12" t="s">
        <v>276</v>
      </c>
      <c r="D354" s="10">
        <v>4664338.4720000001</v>
      </c>
      <c r="E354" s="10">
        <v>1618603.26</v>
      </c>
      <c r="F354" s="2">
        <f t="shared" si="12"/>
        <v>6282941.7319999998</v>
      </c>
      <c r="G354" s="2">
        <f t="shared" si="13"/>
        <v>-3045735.2120000003</v>
      </c>
      <c r="H354">
        <v>662.22299999999996</v>
      </c>
      <c r="I354">
        <v>33915.133000000002</v>
      </c>
      <c r="J354" s="21">
        <v>2.8354509999999999</v>
      </c>
      <c r="K354" s="21">
        <v>2.3459970000000001</v>
      </c>
      <c r="L354" s="21">
        <v>3.0187590000000002</v>
      </c>
      <c r="M354" s="21">
        <v>2.5870850000000001</v>
      </c>
      <c r="N354" s="21">
        <v>2.453751</v>
      </c>
      <c r="O354" s="21">
        <v>3.5225939999999998</v>
      </c>
      <c r="R354" s="11" t="s">
        <v>220</v>
      </c>
      <c r="S354">
        <f>SUMIF(GDP!$A$2:$A$195,'World-LPIraw'!B354,GDP!$E$2:$E$195)</f>
        <v>662.22299999999996</v>
      </c>
      <c r="T354">
        <f>SUMIF(POP!$A$3:$A$235,'World-LPIraw'!R354,POP!$C$3:$C$235)</f>
        <v>33915.133000000002</v>
      </c>
    </row>
    <row r="355" spans="1:20" x14ac:dyDescent="0.3">
      <c r="A355">
        <v>2010</v>
      </c>
      <c r="B355" s="12" t="s">
        <v>103</v>
      </c>
      <c r="C355" s="12" t="s">
        <v>488</v>
      </c>
      <c r="D355" s="10">
        <v>60737134.586000003</v>
      </c>
      <c r="E355" s="10">
        <v>51430285.575999998</v>
      </c>
      <c r="F355" s="2">
        <f t="shared" si="12"/>
        <v>112167420.162</v>
      </c>
      <c r="G355" s="2">
        <f t="shared" si="13"/>
        <v>-9306849.0100000054</v>
      </c>
      <c r="H355">
        <v>2982.81</v>
      </c>
      <c r="I355">
        <v>45792.500999999997</v>
      </c>
      <c r="J355" s="24">
        <v>2.0248050000000002</v>
      </c>
      <c r="K355" s="24">
        <v>2.4350649999999998</v>
      </c>
      <c r="L355" s="24">
        <v>2.787013</v>
      </c>
      <c r="M355" s="24">
        <v>2.5870129999999998</v>
      </c>
      <c r="N355" s="24">
        <v>2.4870130000000001</v>
      </c>
      <c r="O355" s="24">
        <v>3.0584419999999999</v>
      </c>
      <c r="R355" s="11" t="s">
        <v>96</v>
      </c>
      <c r="S355">
        <f>SUMIF(GDP!$A$2:$A$195,'World-LPIraw'!B355,GDP!$E$2:$E$195)</f>
        <v>2982.81</v>
      </c>
      <c r="T355">
        <f>SUMIF(POP!$A$3:$A$235,'World-LPIraw'!R355,POP!$C$3:$C$235)</f>
        <v>45792.500999999997</v>
      </c>
    </row>
    <row r="356" spans="1:20" x14ac:dyDescent="0.3">
      <c r="A356">
        <v>2010</v>
      </c>
      <c r="B356" s="12" t="s">
        <v>169</v>
      </c>
      <c r="C356" s="12" t="s">
        <v>137</v>
      </c>
      <c r="D356" s="10">
        <v>165000000</v>
      </c>
      <c r="E356" s="10">
        <v>198362000</v>
      </c>
      <c r="F356" s="2">
        <f t="shared" si="12"/>
        <v>363362000</v>
      </c>
      <c r="G356" s="2">
        <f t="shared" si="13"/>
        <v>33362000</v>
      </c>
      <c r="H356">
        <v>35064.26</v>
      </c>
      <c r="I356">
        <v>8270.6839999999993</v>
      </c>
      <c r="J356" s="21">
        <v>3.4892989999999999</v>
      </c>
      <c r="K356" s="21">
        <v>3.807725</v>
      </c>
      <c r="L356" s="21">
        <v>3.4807549999999998</v>
      </c>
      <c r="M356" s="21">
        <v>3.532518</v>
      </c>
      <c r="N356" s="21">
        <v>3.580622</v>
      </c>
      <c r="O356" s="21">
        <v>3.9353009999999999</v>
      </c>
      <c r="R356" s="11" t="s">
        <v>153</v>
      </c>
      <c r="S356">
        <f>SUMIF(GDP!$A$2:$A$195,'World-LPIraw'!B356,GDP!$E$2:$E$195)</f>
        <v>35064.26</v>
      </c>
      <c r="T356">
        <f>SUMIF(POP!$A$3:$A$235,'World-LPIraw'!R356,POP!$C$3:$C$235)</f>
        <v>8270.6839999999993</v>
      </c>
    </row>
    <row r="357" spans="1:20" x14ac:dyDescent="0.3">
      <c r="A357">
        <v>2010</v>
      </c>
      <c r="B357" s="12" t="s">
        <v>102</v>
      </c>
      <c r="C357" s="12" t="s">
        <v>488</v>
      </c>
      <c r="D357" s="10">
        <v>627617523.09300005</v>
      </c>
      <c r="E357" s="10">
        <v>422014118.47299999</v>
      </c>
      <c r="F357" s="2">
        <f t="shared" si="12"/>
        <v>1049631641.566</v>
      </c>
      <c r="G357" s="2">
        <f t="shared" si="13"/>
        <v>-205603404.62000006</v>
      </c>
      <c r="H357">
        <v>39122.19</v>
      </c>
      <c r="I357">
        <v>63546.495999999999</v>
      </c>
      <c r="J357" s="21">
        <v>3.7395870000000002</v>
      </c>
      <c r="K357" s="21">
        <v>3.9474109999999998</v>
      </c>
      <c r="L357" s="21">
        <v>3.6642399999999999</v>
      </c>
      <c r="M357" s="21">
        <v>3.9228489999999998</v>
      </c>
      <c r="N357" s="21">
        <v>4.1330629999999999</v>
      </c>
      <c r="O357" s="21">
        <v>4.3742099999999997</v>
      </c>
      <c r="R357" s="11" t="s">
        <v>97</v>
      </c>
      <c r="S357">
        <f>SUMIF(GDP!$A$2:$A$195,'World-LPIraw'!B357,GDP!$E$2:$E$195)</f>
        <v>39122.19</v>
      </c>
      <c r="T357">
        <f>SUMIF(POP!$A$3:$A$235,'World-LPIraw'!R357,POP!$C$3:$C$235)</f>
        <v>63546.495999999999</v>
      </c>
    </row>
    <row r="358" spans="1:20" x14ac:dyDescent="0.3">
      <c r="A358">
        <v>2010</v>
      </c>
      <c r="B358" s="12" t="s">
        <v>273</v>
      </c>
      <c r="C358" s="12" t="s">
        <v>276</v>
      </c>
      <c r="D358" s="10">
        <v>8012873.966</v>
      </c>
      <c r="E358" s="10">
        <v>4050546.4449999998</v>
      </c>
      <c r="F358" s="2">
        <f t="shared" si="12"/>
        <v>12063420.411</v>
      </c>
      <c r="G358" s="2">
        <f t="shared" si="13"/>
        <v>-3962327.5210000002</v>
      </c>
      <c r="H358">
        <v>725.76499999999999</v>
      </c>
      <c r="I358">
        <v>46098.591</v>
      </c>
      <c r="J358" s="21">
        <v>2.415292</v>
      </c>
      <c r="K358" s="21">
        <v>1.9950779999999999</v>
      </c>
      <c r="L358" s="21">
        <v>2.7800319999999998</v>
      </c>
      <c r="M358" s="21">
        <v>2.3763130000000001</v>
      </c>
      <c r="N358" s="21">
        <v>2.5575899999999998</v>
      </c>
      <c r="O358" s="21">
        <v>3.334206</v>
      </c>
      <c r="R358" s="11" t="s">
        <v>221</v>
      </c>
      <c r="S358">
        <f>SUMIF(GDP!$A$2:$A$195,'World-LPIraw'!B358,GDP!$E$2:$E$195)</f>
        <v>725.76499999999999</v>
      </c>
      <c r="T358">
        <f>SUMIF(POP!$A$3:$A$235,'World-LPIraw'!R358,POP!$C$3:$C$235)</f>
        <v>46098.591</v>
      </c>
    </row>
    <row r="359" spans="1:20" x14ac:dyDescent="0.3">
      <c r="A359">
        <v>2010</v>
      </c>
      <c r="B359" s="12" t="s">
        <v>485</v>
      </c>
      <c r="C359" s="12" t="s">
        <v>499</v>
      </c>
      <c r="D359" s="10">
        <v>1968259900.993</v>
      </c>
      <c r="E359" s="10">
        <v>1278099187.391</v>
      </c>
      <c r="F359" s="2">
        <f t="shared" si="12"/>
        <v>3246359088.3839998</v>
      </c>
      <c r="G359" s="2">
        <f t="shared" si="13"/>
        <v>-690160713.602</v>
      </c>
      <c r="H359">
        <v>48402.58</v>
      </c>
      <c r="I359">
        <v>312464.23300000001</v>
      </c>
      <c r="J359" s="21">
        <v>3.6805460000000001</v>
      </c>
      <c r="K359" s="21">
        <v>4.152495</v>
      </c>
      <c r="L359" s="21">
        <v>3.2069589999999999</v>
      </c>
      <c r="M359" s="21">
        <v>3.9150079999999998</v>
      </c>
      <c r="N359" s="21">
        <v>4.1686649999999998</v>
      </c>
      <c r="O359" s="21">
        <v>4.1853749999999996</v>
      </c>
      <c r="R359" s="11" t="s">
        <v>370</v>
      </c>
      <c r="S359">
        <f>SUMIF(GDP!$A$2:$A$195,'World-LPIraw'!B359,GDP!$E$2:$E$195)</f>
        <v>48402.58</v>
      </c>
      <c r="T359">
        <f>SUMIF(POP!$A$3:$A$235,'World-LPIraw'!R359,POP!$C$3:$C$235)</f>
        <v>312464.23300000001</v>
      </c>
    </row>
    <row r="360" spans="1:20" x14ac:dyDescent="0.3">
      <c r="A360">
        <v>2010</v>
      </c>
      <c r="B360" s="12" t="s">
        <v>470</v>
      </c>
      <c r="C360" s="12" t="s">
        <v>498</v>
      </c>
      <c r="D360" s="10">
        <v>8621757.6410000008</v>
      </c>
      <c r="E360" s="10">
        <v>6724161.7070000004</v>
      </c>
      <c r="F360" s="2">
        <f t="shared" si="12"/>
        <v>15345919.348000001</v>
      </c>
      <c r="G360" s="2">
        <f t="shared" si="13"/>
        <v>-1897595.9340000004</v>
      </c>
      <c r="H360">
        <v>11859.9</v>
      </c>
      <c r="I360">
        <v>3374.415</v>
      </c>
      <c r="J360" s="24">
        <v>2.7058819999999999</v>
      </c>
      <c r="K360" s="24">
        <v>2.5798009999999998</v>
      </c>
      <c r="L360" s="24">
        <v>2.7673009999999998</v>
      </c>
      <c r="M360" s="24">
        <v>2.5894900000000001</v>
      </c>
      <c r="N360" s="24">
        <v>2.777034</v>
      </c>
      <c r="O360" s="24">
        <v>3.0627490000000002</v>
      </c>
      <c r="R360" s="11" t="s">
        <v>371</v>
      </c>
      <c r="S360">
        <f>SUMIF(GDP!$A$2:$A$195,'World-LPIraw'!B360,GDP!$E$2:$E$195)</f>
        <v>11859.9</v>
      </c>
      <c r="T360">
        <f>SUMIF(POP!$A$3:$A$235,'World-LPIraw'!R360,POP!$C$3:$C$235)</f>
        <v>3374.415</v>
      </c>
    </row>
    <row r="361" spans="1:20" x14ac:dyDescent="0.3">
      <c r="A361">
        <v>2010</v>
      </c>
      <c r="B361" s="12" t="s">
        <v>471</v>
      </c>
      <c r="C361" s="12" t="s">
        <v>137</v>
      </c>
      <c r="D361" s="10">
        <v>8689483</v>
      </c>
      <c r="E361" s="10">
        <v>11695013</v>
      </c>
      <c r="F361" s="2">
        <f t="shared" si="12"/>
        <v>20384496</v>
      </c>
      <c r="G361" s="2">
        <f t="shared" si="13"/>
        <v>3005530</v>
      </c>
      <c r="H361">
        <v>1404.85</v>
      </c>
      <c r="I361">
        <v>28606.294000000002</v>
      </c>
      <c r="J361" s="24">
        <v>2.202474</v>
      </c>
      <c r="K361" s="24">
        <v>2.535066</v>
      </c>
      <c r="L361" s="24">
        <v>2.7916620000000001</v>
      </c>
      <c r="M361" s="24">
        <v>2.495679</v>
      </c>
      <c r="N361" s="24">
        <v>2.9555549999999999</v>
      </c>
      <c r="O361" s="24">
        <v>3.7202329999999999</v>
      </c>
      <c r="R361" s="11" t="s">
        <v>372</v>
      </c>
      <c r="S361">
        <f>SUMIF(GDP!$A$2:$A$195,'World-LPIraw'!B361,GDP!$E$2:$E$195)</f>
        <v>1404.85</v>
      </c>
      <c r="T361">
        <f>SUMIF(POP!$A$3:$A$235,'World-LPIraw'!R361,POP!$C$3:$C$235)</f>
        <v>28606.294000000002</v>
      </c>
    </row>
    <row r="362" spans="1:20" x14ac:dyDescent="0.3">
      <c r="A362">
        <v>2010</v>
      </c>
      <c r="B362" s="28" t="s">
        <v>472</v>
      </c>
      <c r="C362" s="12" t="s">
        <v>497</v>
      </c>
      <c r="D362" s="10">
        <v>276007.29399999999</v>
      </c>
      <c r="E362" s="10">
        <v>46174.038999999997</v>
      </c>
      <c r="F362" s="2">
        <f t="shared" si="12"/>
        <v>322181.33299999998</v>
      </c>
      <c r="G362" s="2">
        <f t="shared" si="13"/>
        <v>-229833.255</v>
      </c>
      <c r="H362">
        <v>2841.21</v>
      </c>
      <c r="I362">
        <v>236.29499999999999</v>
      </c>
      <c r="J362" s="21">
        <v>0</v>
      </c>
      <c r="K362" s="21">
        <v>0</v>
      </c>
      <c r="L362" s="21">
        <v>0</v>
      </c>
      <c r="M362" s="21">
        <v>0</v>
      </c>
      <c r="N362" s="21">
        <v>0</v>
      </c>
      <c r="O362" s="21">
        <v>0</v>
      </c>
      <c r="R362" s="11" t="s">
        <v>373</v>
      </c>
      <c r="S362">
        <f>SUMIF(GDP!$A$2:$A$195,'World-LPIraw'!B362,GDP!$E$2:$E$195)</f>
        <v>2841.21</v>
      </c>
      <c r="T362">
        <f>SUMIF(POP!$A$3:$A$235,'World-LPIraw'!R362,POP!$C$3:$C$235)</f>
        <v>236.29499999999999</v>
      </c>
    </row>
    <row r="363" spans="1:20" x14ac:dyDescent="0.3">
      <c r="A363">
        <v>2010</v>
      </c>
      <c r="B363" s="28" t="s">
        <v>486</v>
      </c>
      <c r="C363" s="12" t="s">
        <v>498</v>
      </c>
      <c r="D363" s="10">
        <v>39000000</v>
      </c>
      <c r="E363" s="10">
        <v>66962672.649999999</v>
      </c>
      <c r="F363" s="2">
        <f t="shared" si="12"/>
        <v>105962672.65000001</v>
      </c>
      <c r="G363" s="2">
        <f t="shared" si="13"/>
        <v>27962672.649999999</v>
      </c>
      <c r="H363">
        <v>10316.83</v>
      </c>
      <c r="I363">
        <v>29028.032999999999</v>
      </c>
      <c r="J363" s="21">
        <v>0</v>
      </c>
      <c r="K363" s="21">
        <v>0</v>
      </c>
      <c r="L363" s="21">
        <v>0</v>
      </c>
      <c r="M363" s="21">
        <v>0</v>
      </c>
      <c r="N363" s="21">
        <v>0</v>
      </c>
      <c r="O363" s="21">
        <v>0</v>
      </c>
      <c r="R363" s="11" t="s">
        <v>374</v>
      </c>
      <c r="S363">
        <f>SUMIF(GDP!$A$2:$A$195,'World-LPIraw'!B363,GDP!$E$2:$E$195)</f>
        <v>10316.83</v>
      </c>
      <c r="T363">
        <f>SUMIF(POP!$A$3:$A$235,'World-LPIraw'!R363,POP!$C$3:$C$235)</f>
        <v>29028.032999999999</v>
      </c>
    </row>
    <row r="364" spans="1:20" x14ac:dyDescent="0.3">
      <c r="A364">
        <v>2010</v>
      </c>
      <c r="B364" s="12" t="s">
        <v>16</v>
      </c>
      <c r="C364" s="12" t="s">
        <v>17</v>
      </c>
      <c r="D364" s="10">
        <v>84838552.670000002</v>
      </c>
      <c r="E364" s="10">
        <v>72236665</v>
      </c>
      <c r="F364" s="2">
        <f t="shared" si="12"/>
        <v>157075217.67000002</v>
      </c>
      <c r="G364" s="2">
        <f t="shared" si="13"/>
        <v>-12601887.670000002</v>
      </c>
      <c r="H364">
        <v>1297.23</v>
      </c>
      <c r="I364">
        <v>88472.512000000002</v>
      </c>
      <c r="J364" s="21">
        <v>2.68133</v>
      </c>
      <c r="K364" s="21">
        <v>2.5615269999999999</v>
      </c>
      <c r="L364" s="21">
        <v>3.0415269999999999</v>
      </c>
      <c r="M364" s="21">
        <v>2.8925779999999999</v>
      </c>
      <c r="N364" s="21">
        <v>3.1003370000000001</v>
      </c>
      <c r="O364" s="21">
        <v>3.437055</v>
      </c>
      <c r="R364" s="11" t="s">
        <v>375</v>
      </c>
      <c r="S364">
        <f>SUMIF(GDP!$A$2:$A$195,'World-LPIraw'!B364,GDP!$E$2:$E$195)</f>
        <v>1297.23</v>
      </c>
      <c r="T364">
        <f>SUMIF(POP!$A$3:$A$235,'World-LPIraw'!R364,POP!$C$3:$C$235)</f>
        <v>88472.512000000002</v>
      </c>
    </row>
    <row r="365" spans="1:20" x14ac:dyDescent="0.3">
      <c r="A365">
        <v>2010</v>
      </c>
      <c r="B365" s="12" t="s">
        <v>170</v>
      </c>
      <c r="C365" s="12" t="s">
        <v>137</v>
      </c>
      <c r="D365" s="10">
        <v>9255368.3489999995</v>
      </c>
      <c r="E365" s="10">
        <v>8100000</v>
      </c>
      <c r="F365" s="2">
        <f t="shared" si="12"/>
        <v>17355368.348999999</v>
      </c>
      <c r="G365" s="2">
        <f t="shared" si="13"/>
        <v>-1155368.3489999995</v>
      </c>
      <c r="H365">
        <v>1266.79</v>
      </c>
      <c r="I365">
        <v>23606.778999999999</v>
      </c>
      <c r="J365" s="21">
        <v>2.464286</v>
      </c>
      <c r="K365" s="21">
        <v>2.348214</v>
      </c>
      <c r="L365" s="21">
        <v>2.2389290000000002</v>
      </c>
      <c r="M365" s="21">
        <v>2.3505950000000002</v>
      </c>
      <c r="N365" s="21">
        <v>2.6309520000000002</v>
      </c>
      <c r="O365" s="21">
        <v>3.4791669999999999</v>
      </c>
      <c r="R365" s="11" t="s">
        <v>154</v>
      </c>
      <c r="S365">
        <f>SUMIF(GDP!$A$2:$A$195,'World-LPIraw'!B365,GDP!$E$2:$E$195)</f>
        <v>1266.79</v>
      </c>
      <c r="T365">
        <f>SUMIF(POP!$A$3:$A$235,'World-LPIraw'!R365,POP!$C$3:$C$235)</f>
        <v>23606.778999999999</v>
      </c>
    </row>
    <row r="366" spans="1:20" x14ac:dyDescent="0.3">
      <c r="A366">
        <v>2010</v>
      </c>
      <c r="B366" s="12" t="s">
        <v>274</v>
      </c>
      <c r="C366" s="12" t="s">
        <v>276</v>
      </c>
      <c r="D366" s="10">
        <v>5320834.3260000004</v>
      </c>
      <c r="E366" s="10">
        <v>7200267.057</v>
      </c>
      <c r="F366" s="2">
        <f t="shared" si="12"/>
        <v>12521101.383000001</v>
      </c>
      <c r="G366" s="2">
        <f t="shared" si="13"/>
        <v>1879432.7309999997</v>
      </c>
      <c r="H366">
        <v>1456.16</v>
      </c>
      <c r="I366">
        <v>13850.032999999999</v>
      </c>
      <c r="J366" s="21">
        <v>2.1666669999999999</v>
      </c>
      <c r="K366" s="21">
        <v>1.8333330000000001</v>
      </c>
      <c r="L366" s="21">
        <v>2.4055550000000001</v>
      </c>
      <c r="M366" s="21">
        <v>2.0055559999999999</v>
      </c>
      <c r="N366" s="21">
        <v>2.348611</v>
      </c>
      <c r="O366" s="21">
        <v>2.848611</v>
      </c>
      <c r="R366" s="11" t="s">
        <v>222</v>
      </c>
      <c r="S366">
        <f>SUMIF(GDP!$A$2:$A$195,'World-LPIraw'!B366,GDP!$E$2:$E$195)</f>
        <v>1456.16</v>
      </c>
      <c r="T366">
        <f>SUMIF(POP!$A$3:$A$235,'World-LPIraw'!R366,POP!$C$3:$C$235)</f>
        <v>13850.032999999999</v>
      </c>
    </row>
    <row r="367" spans="1:20" x14ac:dyDescent="0.3">
      <c r="A367">
        <v>2010</v>
      </c>
      <c r="B367" s="28" t="s">
        <v>275</v>
      </c>
      <c r="C367" s="12" t="s">
        <v>276</v>
      </c>
      <c r="D367" s="10">
        <v>3800000</v>
      </c>
      <c r="E367" s="10">
        <v>3199231.156</v>
      </c>
      <c r="F367" s="2">
        <f t="shared" si="12"/>
        <v>6999231.1559999995</v>
      </c>
      <c r="G367" s="2">
        <f t="shared" si="13"/>
        <v>-600768.84400000004</v>
      </c>
      <c r="H367">
        <v>975.851</v>
      </c>
      <c r="I367">
        <v>14086.316999999999</v>
      </c>
      <c r="J367" s="21">
        <v>0</v>
      </c>
      <c r="K367" s="21">
        <v>0</v>
      </c>
      <c r="L367" s="21">
        <v>0</v>
      </c>
      <c r="M367" s="21">
        <v>0</v>
      </c>
      <c r="N367" s="21">
        <v>0</v>
      </c>
      <c r="O367" s="21">
        <v>0</v>
      </c>
      <c r="R367" s="11" t="s">
        <v>223</v>
      </c>
      <c r="S367">
        <f>SUMIF(GDP!$A$2:$A$195,'World-LPIraw'!B367,GDP!$E$2:$E$195)</f>
        <v>975.851</v>
      </c>
      <c r="T367">
        <f>SUMIF(POP!$A$3:$A$235,'World-LPIraw'!R367,POP!$C$3:$C$235)</f>
        <v>14086.316999999999</v>
      </c>
    </row>
    <row r="368" spans="1:20" x14ac:dyDescent="0.3">
      <c r="A368">
        <v>2012</v>
      </c>
      <c r="B368" s="12" t="s">
        <v>407</v>
      </c>
      <c r="C368" s="12" t="s">
        <v>487</v>
      </c>
      <c r="D368" s="10">
        <v>9069000</v>
      </c>
      <c r="E368" s="10">
        <v>428902.71</v>
      </c>
      <c r="F368" s="2">
        <f t="shared" si="12"/>
        <v>9497902.7100000009</v>
      </c>
      <c r="G368" s="2">
        <f t="shared" si="13"/>
        <v>-8640097.2899999991</v>
      </c>
      <c r="H368">
        <v>661.08699999999999</v>
      </c>
      <c r="I368">
        <v>30696.957999999999</v>
      </c>
      <c r="J368" s="32">
        <v>2.3336169999999998</v>
      </c>
      <c r="K368" s="32">
        <v>2.0036109999999998</v>
      </c>
      <c r="L368" s="24">
        <v>2.332182</v>
      </c>
      <c r="M368" s="24">
        <v>2.1625920000000001</v>
      </c>
      <c r="N368" s="24">
        <v>2.0951550000000001</v>
      </c>
      <c r="O368" s="24">
        <v>2.7952590000000002</v>
      </c>
      <c r="R368" s="11" t="s">
        <v>277</v>
      </c>
      <c r="S368">
        <f>SUMIF(GDP!$A$2:$A$195,'World-LPIraw'!B368,GDP!$F$2:$F$195)</f>
        <v>661.08699999999999</v>
      </c>
      <c r="T368">
        <f>SUMIF(POP!$A$3:$A$235,'World-LPIraw'!R368,POP!$D$3:$D$235)</f>
        <v>30696.957999999999</v>
      </c>
    </row>
    <row r="369" spans="1:20" x14ac:dyDescent="0.3">
      <c r="A369">
        <v>2012</v>
      </c>
      <c r="B369" s="12" t="s">
        <v>98</v>
      </c>
      <c r="C369" s="12" t="s">
        <v>488</v>
      </c>
      <c r="D369" s="10">
        <v>4879829.648</v>
      </c>
      <c r="E369" s="10">
        <v>1967918.9469999999</v>
      </c>
      <c r="F369" s="2">
        <f t="shared" ref="F369:F423" si="14">E369+D369</f>
        <v>6847748.5949999997</v>
      </c>
      <c r="G369" s="2">
        <f t="shared" ref="G369:G423" si="15">E369-D369</f>
        <v>-2911910.7010000004</v>
      </c>
      <c r="H369">
        <v>4248.8100000000004</v>
      </c>
      <c r="I369">
        <v>2920.0390000000002</v>
      </c>
      <c r="J369" s="32">
        <v>2.4268770000000002</v>
      </c>
      <c r="K369" s="32">
        <v>2.4268770000000002</v>
      </c>
      <c r="L369" s="24">
        <v>2.8417669999999999</v>
      </c>
      <c r="M369" s="24">
        <v>2.6468560000000001</v>
      </c>
      <c r="N369" s="24">
        <v>2.6450399999999998</v>
      </c>
      <c r="O369" s="24">
        <v>3.5780280000000002</v>
      </c>
      <c r="R369" s="11" t="s">
        <v>54</v>
      </c>
      <c r="S369">
        <f>SUMIF(GDP!$A$2:$A$195,'World-LPIraw'!B369,GDP!$F$2:$F$195)</f>
        <v>4248.8100000000004</v>
      </c>
      <c r="T369">
        <f>SUMIF(POP!$A$3:$A$235,'World-LPIraw'!R369,POP!$D$3:$D$235)</f>
        <v>2920.0390000000002</v>
      </c>
    </row>
    <row r="370" spans="1:20" x14ac:dyDescent="0.3">
      <c r="A370">
        <v>2012</v>
      </c>
      <c r="B370" s="12" t="s">
        <v>224</v>
      </c>
      <c r="C370" s="12" t="s">
        <v>276</v>
      </c>
      <c r="D370" s="10">
        <v>50369390.586000003</v>
      </c>
      <c r="E370" s="10">
        <v>71865748.994000003</v>
      </c>
      <c r="F370" s="2">
        <f t="shared" si="14"/>
        <v>122235139.58000001</v>
      </c>
      <c r="G370" s="2">
        <f t="shared" si="15"/>
        <v>21496358.408</v>
      </c>
      <c r="H370">
        <v>5574.51</v>
      </c>
      <c r="I370">
        <v>37565.847000000002</v>
      </c>
      <c r="J370" s="21">
        <v>2.2595960000000002</v>
      </c>
      <c r="K370" s="21">
        <v>2.016162</v>
      </c>
      <c r="L370" s="21">
        <v>2.6828280000000002</v>
      </c>
      <c r="M370" s="21">
        <v>2.1272730000000002</v>
      </c>
      <c r="N370" s="21">
        <v>2.4606059999999998</v>
      </c>
      <c r="O370" s="21">
        <v>2.8542860000000001</v>
      </c>
      <c r="R370" s="11" t="s">
        <v>171</v>
      </c>
      <c r="S370">
        <f>SUMIF(GDP!$A$2:$A$195,'World-LPIraw'!B370,GDP!$F$2:$F$195)</f>
        <v>5574.51</v>
      </c>
      <c r="T370">
        <f>SUMIF(POP!$A$3:$A$235,'World-LPIraw'!R370,POP!$D$3:$D$235)</f>
        <v>37565.847000000002</v>
      </c>
    </row>
    <row r="371" spans="1:20" x14ac:dyDescent="0.3">
      <c r="A371">
        <v>2012</v>
      </c>
      <c r="B371" s="12" t="s">
        <v>225</v>
      </c>
      <c r="C371" s="12" t="s">
        <v>276</v>
      </c>
      <c r="D371" s="10">
        <v>23716900</v>
      </c>
      <c r="E371" s="10">
        <v>70863076.413000003</v>
      </c>
      <c r="F371" s="2">
        <f t="shared" si="14"/>
        <v>94579976.413000003</v>
      </c>
      <c r="G371" s="2">
        <f t="shared" si="15"/>
        <v>47146176.413000003</v>
      </c>
      <c r="H371">
        <v>5245.02</v>
      </c>
      <c r="I371">
        <v>25096.15</v>
      </c>
      <c r="J371" s="21">
        <v>2.3333330000000001</v>
      </c>
      <c r="K371" s="21">
        <v>2.482869</v>
      </c>
      <c r="L371" s="21">
        <v>2.2587299999999999</v>
      </c>
      <c r="M371" s="21">
        <v>2.0026350000000002</v>
      </c>
      <c r="N371" s="21">
        <v>2.001506</v>
      </c>
      <c r="O371" s="21">
        <v>2.585969</v>
      </c>
      <c r="R371" s="11" t="s">
        <v>172</v>
      </c>
      <c r="S371">
        <f>SUMIF(GDP!$A$2:$A$195,'World-LPIraw'!B371,GDP!$F$2:$F$195)</f>
        <v>5245.02</v>
      </c>
      <c r="T371">
        <f>SUMIF(POP!$A$3:$A$235,'World-LPIraw'!R371,POP!$D$3:$D$235)</f>
        <v>25096.15</v>
      </c>
    </row>
    <row r="372" spans="1:20" x14ac:dyDescent="0.3">
      <c r="A372">
        <v>2012</v>
      </c>
      <c r="B372" s="28" t="s">
        <v>410</v>
      </c>
      <c r="C372" s="12" t="s">
        <v>498</v>
      </c>
      <c r="D372" s="10">
        <v>532257.67099999997</v>
      </c>
      <c r="E372" s="10">
        <v>62959</v>
      </c>
      <c r="F372" s="2">
        <f t="shared" si="14"/>
        <v>595216.67099999997</v>
      </c>
      <c r="G372" s="2">
        <f t="shared" si="15"/>
        <v>-469298.67099999997</v>
      </c>
      <c r="H372">
        <v>14006.82</v>
      </c>
      <c r="I372">
        <v>96.777000000000001</v>
      </c>
      <c r="J372" s="21">
        <v>0</v>
      </c>
      <c r="K372" s="21">
        <v>0</v>
      </c>
      <c r="L372" s="21">
        <v>0</v>
      </c>
      <c r="M372" s="21">
        <v>0</v>
      </c>
      <c r="N372" s="21">
        <v>0</v>
      </c>
      <c r="O372" s="21">
        <v>0</v>
      </c>
      <c r="R372" s="11" t="s">
        <v>380</v>
      </c>
      <c r="S372">
        <f>SUMIF(GDP!$A$2:$A$195,'World-LPIraw'!B372,GDP!$F$2:$F$195)</f>
        <v>14006.82</v>
      </c>
      <c r="T372">
        <f>SUMIF(POP!$A$3:$A$235,'World-LPIraw'!R372,POP!$D$3:$D$235)</f>
        <v>96.777000000000001</v>
      </c>
    </row>
    <row r="373" spans="1:20" x14ac:dyDescent="0.3">
      <c r="A373">
        <v>2012</v>
      </c>
      <c r="B373" s="12" t="s">
        <v>411</v>
      </c>
      <c r="C373" s="12" t="s">
        <v>498</v>
      </c>
      <c r="D373" s="10">
        <v>67973971.893000007</v>
      </c>
      <c r="E373" s="10">
        <v>79982379.582000002</v>
      </c>
      <c r="F373" s="2">
        <f t="shared" si="14"/>
        <v>147956351.47500002</v>
      </c>
      <c r="G373" s="2">
        <f t="shared" si="15"/>
        <v>12008407.688999996</v>
      </c>
      <c r="H373">
        <v>13889.79</v>
      </c>
      <c r="I373">
        <v>42096.739000000001</v>
      </c>
      <c r="J373" s="32">
        <v>2.4474840000000002</v>
      </c>
      <c r="K373" s="32">
        <v>2.9431759999999998</v>
      </c>
      <c r="L373" s="24">
        <v>3.3310599999999999</v>
      </c>
      <c r="M373" s="24">
        <v>2.952439</v>
      </c>
      <c r="N373" s="24">
        <v>3.302219</v>
      </c>
      <c r="O373" s="24">
        <v>3.2665850000000001</v>
      </c>
      <c r="R373" s="11" t="s">
        <v>381</v>
      </c>
      <c r="S373">
        <f>SUMIF(GDP!$A$2:$A$195,'World-LPIraw'!B373,GDP!$F$2:$F$195)</f>
        <v>13889.79</v>
      </c>
      <c r="T373">
        <f>SUMIF(POP!$A$3:$A$235,'World-LPIraw'!R373,POP!$D$3:$D$235)</f>
        <v>42096.739000000001</v>
      </c>
    </row>
    <row r="374" spans="1:20" x14ac:dyDescent="0.3">
      <c r="A374">
        <v>2012</v>
      </c>
      <c r="B374" s="12" t="s">
        <v>155</v>
      </c>
      <c r="C374" s="12" t="s">
        <v>137</v>
      </c>
      <c r="D374" s="10">
        <v>4266895.6500000004</v>
      </c>
      <c r="E374" s="10">
        <v>1428120.692</v>
      </c>
      <c r="F374" s="2">
        <f t="shared" si="14"/>
        <v>5695016.3420000002</v>
      </c>
      <c r="G374" s="2">
        <f t="shared" si="15"/>
        <v>-2838774.9580000006</v>
      </c>
      <c r="H374">
        <v>3575.53</v>
      </c>
      <c r="I374">
        <v>2881.922</v>
      </c>
      <c r="J374" s="21">
        <v>2.2676280000000002</v>
      </c>
      <c r="K374" s="21">
        <v>2.37602</v>
      </c>
      <c r="L374" s="21">
        <v>2.6538460000000001</v>
      </c>
      <c r="M374" s="21">
        <v>2.4038460000000001</v>
      </c>
      <c r="N374" s="21">
        <v>2.570513</v>
      </c>
      <c r="O374" s="21">
        <v>3.070513</v>
      </c>
      <c r="R374" s="11" t="s">
        <v>138</v>
      </c>
      <c r="S374">
        <f>SUMIF(GDP!$A$2:$A$195,'World-LPIraw'!B374,GDP!$F$2:$F$195)</f>
        <v>3575.53</v>
      </c>
      <c r="T374">
        <f>SUMIF(POP!$A$3:$A$235,'World-LPIraw'!R374,POP!$D$3:$D$235)</f>
        <v>2881.922</v>
      </c>
    </row>
    <row r="375" spans="1:20" x14ac:dyDescent="0.3">
      <c r="A375">
        <v>2012</v>
      </c>
      <c r="B375" s="28" t="s">
        <v>412</v>
      </c>
      <c r="C375" s="12" t="s">
        <v>498</v>
      </c>
      <c r="D375" s="10">
        <v>2045531</v>
      </c>
      <c r="E375" s="10">
        <v>1388994</v>
      </c>
      <c r="F375" s="2">
        <f t="shared" si="14"/>
        <v>3434525</v>
      </c>
      <c r="G375" s="2">
        <f t="shared" si="15"/>
        <v>-656537</v>
      </c>
      <c r="H375">
        <v>24236.81</v>
      </c>
      <c r="I375">
        <v>102.577</v>
      </c>
      <c r="J375" s="21">
        <v>0</v>
      </c>
      <c r="K375" s="21">
        <v>0</v>
      </c>
      <c r="L375" s="21">
        <v>0</v>
      </c>
      <c r="M375" s="21">
        <v>0</v>
      </c>
      <c r="N375" s="21">
        <v>0</v>
      </c>
      <c r="O375" s="21">
        <v>0</v>
      </c>
      <c r="R375" s="11" t="s">
        <v>278</v>
      </c>
      <c r="S375">
        <f>SUMIF(GDP!$A$2:$A$195,'World-LPIraw'!B375,GDP!$F$2:$F$195)</f>
        <v>24236.81</v>
      </c>
      <c r="T375">
        <f>SUMIF(POP!$A$3:$A$235,'World-LPIraw'!R375,POP!$D$3:$D$235)</f>
        <v>102.577</v>
      </c>
    </row>
    <row r="376" spans="1:20" x14ac:dyDescent="0.3">
      <c r="A376">
        <v>2012</v>
      </c>
      <c r="B376" s="12" t="s">
        <v>413</v>
      </c>
      <c r="C376" s="12" t="s">
        <v>497</v>
      </c>
      <c r="D376" s="10">
        <v>250464794.398</v>
      </c>
      <c r="E376" s="10">
        <v>256242912.98800001</v>
      </c>
      <c r="F376" s="2">
        <f t="shared" si="14"/>
        <v>506707707.38600004</v>
      </c>
      <c r="G376" s="2">
        <f t="shared" si="15"/>
        <v>5778118.5900000036</v>
      </c>
      <c r="H376">
        <v>68436.22</v>
      </c>
      <c r="I376">
        <v>22821.848999999998</v>
      </c>
      <c r="J376" s="32">
        <v>3.5963970000000001</v>
      </c>
      <c r="K376" s="32">
        <v>3.8273739999999998</v>
      </c>
      <c r="L376" s="24">
        <v>3.39703</v>
      </c>
      <c r="M376" s="24">
        <v>3.7489919999999999</v>
      </c>
      <c r="N376" s="24">
        <v>3.7879239999999998</v>
      </c>
      <c r="O376" s="24">
        <v>4.048654</v>
      </c>
      <c r="R376" s="11" t="s">
        <v>279</v>
      </c>
      <c r="S376">
        <f>SUMIF(GDP!$A$2:$A$195,'World-LPIraw'!B376,GDP!$F$2:$F$195)</f>
        <v>68436.22</v>
      </c>
      <c r="T376">
        <f>SUMIF(POP!$A$3:$A$235,'World-LPIraw'!R376,POP!$D$3:$D$235)</f>
        <v>22821.848999999998</v>
      </c>
    </row>
    <row r="377" spans="1:20" x14ac:dyDescent="0.3">
      <c r="A377">
        <v>2012</v>
      </c>
      <c r="B377" s="12" t="s">
        <v>99</v>
      </c>
      <c r="C377" s="12" t="s">
        <v>488</v>
      </c>
      <c r="D377" s="10">
        <v>169657276.31</v>
      </c>
      <c r="E377" s="10">
        <v>158820719.33199999</v>
      </c>
      <c r="F377" s="2">
        <f t="shared" si="14"/>
        <v>328477995.64199996</v>
      </c>
      <c r="G377" s="2">
        <f t="shared" si="15"/>
        <v>-10836556.978000015</v>
      </c>
      <c r="H377">
        <v>48615.82</v>
      </c>
      <c r="I377">
        <v>8517.5480000000007</v>
      </c>
      <c r="J377" s="21">
        <v>3.7703159999999998</v>
      </c>
      <c r="K377" s="21">
        <v>4.0543480000000001</v>
      </c>
      <c r="L377" s="21">
        <v>3.7118579999999999</v>
      </c>
      <c r="M377" s="21">
        <v>4.0999999999999996</v>
      </c>
      <c r="N377" s="21">
        <v>3.9675889999999998</v>
      </c>
      <c r="O377" s="21">
        <v>3.785771</v>
      </c>
      <c r="R377" s="11" t="s">
        <v>56</v>
      </c>
      <c r="S377">
        <f>SUMIF(GDP!$A$2:$A$195,'World-LPIraw'!B377,GDP!$F$2:$F$195)</f>
        <v>48615.82</v>
      </c>
      <c r="T377">
        <f>SUMIF(POP!$A$3:$A$235,'World-LPIraw'!R377,POP!$D$3:$D$235)</f>
        <v>8517.5480000000007</v>
      </c>
    </row>
    <row r="378" spans="1:20" x14ac:dyDescent="0.3">
      <c r="A378">
        <v>2012</v>
      </c>
      <c r="B378" s="12" t="s">
        <v>156</v>
      </c>
      <c r="C378" s="12" t="s">
        <v>137</v>
      </c>
      <c r="D378" s="10">
        <v>9641723.7709999997</v>
      </c>
      <c r="E378" s="10">
        <v>32634038</v>
      </c>
      <c r="F378" s="2">
        <f t="shared" si="14"/>
        <v>42275761.770999998</v>
      </c>
      <c r="G378" s="2">
        <f t="shared" si="15"/>
        <v>22992314.229000002</v>
      </c>
      <c r="H378">
        <v>7545.87</v>
      </c>
      <c r="I378">
        <v>9264.9169999999995</v>
      </c>
      <c r="J378" s="21">
        <v>1.9172340000000001</v>
      </c>
      <c r="K378" s="21">
        <v>2.417233</v>
      </c>
      <c r="L378" s="21">
        <v>2.4285709999999998</v>
      </c>
      <c r="M378" s="21">
        <v>2.1428569999999998</v>
      </c>
      <c r="N378" s="21">
        <v>2.7505670000000002</v>
      </c>
      <c r="O378" s="21">
        <v>3.226531</v>
      </c>
      <c r="R378" s="11" t="s">
        <v>139</v>
      </c>
      <c r="S378">
        <f>SUMIF(GDP!$A$2:$A$195,'World-LPIraw'!B378,GDP!$F$2:$F$195)</f>
        <v>7545.87</v>
      </c>
      <c r="T378">
        <f>SUMIF(POP!$A$3:$A$235,'World-LPIraw'!R378,POP!$D$3:$D$235)</f>
        <v>9264.9169999999995</v>
      </c>
    </row>
    <row r="379" spans="1:20" x14ac:dyDescent="0.3">
      <c r="A379">
        <v>2012</v>
      </c>
      <c r="B379" s="12" t="s">
        <v>473</v>
      </c>
      <c r="C379" s="12" t="s">
        <v>498</v>
      </c>
      <c r="D379" s="10">
        <v>3646505.1839999999</v>
      </c>
      <c r="E379" s="10">
        <v>984000</v>
      </c>
      <c r="F379" s="2">
        <f t="shared" si="14"/>
        <v>4630505.1840000004</v>
      </c>
      <c r="G379" s="2">
        <f t="shared" si="15"/>
        <v>-2662505.1839999999</v>
      </c>
      <c r="H379">
        <v>30433.06</v>
      </c>
      <c r="I379">
        <v>372.03899999999999</v>
      </c>
      <c r="J379" s="32">
        <v>2.6875</v>
      </c>
      <c r="K379" s="32">
        <v>2.7699569999999998</v>
      </c>
      <c r="L379" s="24">
        <v>2.722842</v>
      </c>
      <c r="M379" s="24">
        <v>2.692253</v>
      </c>
      <c r="N379" s="24">
        <v>2.6529449999999999</v>
      </c>
      <c r="O379" s="24">
        <v>2.987724</v>
      </c>
      <c r="R379" s="11" t="s">
        <v>280</v>
      </c>
      <c r="S379">
        <f>SUMIF(GDP!$A$2:$A$195,'World-LPIraw'!B379,GDP!$F$2:$F$195)</f>
        <v>30433.06</v>
      </c>
      <c r="T379">
        <f>SUMIF(POP!$A$3:$A$235,'World-LPIraw'!R379,POP!$D$3:$D$235)</f>
        <v>372.03899999999999</v>
      </c>
    </row>
    <row r="380" spans="1:20" x14ac:dyDescent="0.3">
      <c r="A380">
        <v>2012</v>
      </c>
      <c r="B380" s="12" t="s">
        <v>157</v>
      </c>
      <c r="C380" s="12" t="s">
        <v>137</v>
      </c>
      <c r="D380" s="10">
        <v>12830000</v>
      </c>
      <c r="E380" s="10">
        <v>19768085</v>
      </c>
      <c r="F380" s="2">
        <f t="shared" si="14"/>
        <v>32598085</v>
      </c>
      <c r="G380" s="2">
        <f t="shared" si="15"/>
        <v>6938085</v>
      </c>
      <c r="H380">
        <v>25434.45</v>
      </c>
      <c r="I380">
        <v>1300.2170000000001</v>
      </c>
      <c r="J380" s="21">
        <v>2.6666669999999999</v>
      </c>
      <c r="K380" s="21">
        <v>3.0833330000000001</v>
      </c>
      <c r="L380" s="21">
        <v>2.8333330000000001</v>
      </c>
      <c r="M380" s="21">
        <v>2.9430559999999999</v>
      </c>
      <c r="N380" s="21">
        <v>3.4166669999999999</v>
      </c>
      <c r="O380" s="21">
        <v>3.4166669999999999</v>
      </c>
      <c r="R380" s="11" t="s">
        <v>140</v>
      </c>
      <c r="S380">
        <f>SUMIF(GDP!$A$2:$A$195,'World-LPIraw'!B380,GDP!$F$2:$F$195)</f>
        <v>25434.45</v>
      </c>
      <c r="T380">
        <f>SUMIF(POP!$A$3:$A$235,'World-LPIraw'!R380,POP!$D$3:$D$235)</f>
        <v>1300.2170000000001</v>
      </c>
    </row>
    <row r="381" spans="1:20" x14ac:dyDescent="0.3">
      <c r="A381">
        <v>2012</v>
      </c>
      <c r="B381" s="28" t="s">
        <v>414</v>
      </c>
      <c r="C381" s="12" t="s">
        <v>487</v>
      </c>
      <c r="D381" s="10">
        <v>36356219.409000002</v>
      </c>
      <c r="E381" s="10">
        <v>24513500.831999999</v>
      </c>
      <c r="F381" s="2">
        <f t="shared" si="14"/>
        <v>60869720.240999997</v>
      </c>
      <c r="G381" s="2">
        <f t="shared" si="15"/>
        <v>-11842718.577000003</v>
      </c>
      <c r="H381">
        <v>916.02499999999998</v>
      </c>
      <c r="I381">
        <v>155727.05300000001</v>
      </c>
      <c r="J381" s="21">
        <v>0</v>
      </c>
      <c r="K381" s="21">
        <v>0</v>
      </c>
      <c r="L381" s="21">
        <v>0</v>
      </c>
      <c r="M381" s="21">
        <v>0</v>
      </c>
      <c r="N381" s="21">
        <v>0</v>
      </c>
      <c r="O381" s="21">
        <v>0</v>
      </c>
      <c r="R381" s="11" t="s">
        <v>281</v>
      </c>
      <c r="S381">
        <f>SUMIF(GDP!$A$2:$A$195,'World-LPIraw'!B381,GDP!$F$2:$F$195)</f>
        <v>916.02499999999998</v>
      </c>
      <c r="T381">
        <f>SUMIF(POP!$A$3:$A$235,'World-LPIraw'!R381,POP!$D$3:$D$235)</f>
        <v>155727.05300000001</v>
      </c>
    </row>
    <row r="382" spans="1:20" x14ac:dyDescent="0.3">
      <c r="A382">
        <v>2012</v>
      </c>
      <c r="B382" s="28" t="s">
        <v>415</v>
      </c>
      <c r="C382" s="12" t="s">
        <v>498</v>
      </c>
      <c r="D382" s="10">
        <v>1767767.0630000001</v>
      </c>
      <c r="E382" s="10">
        <v>566438.951</v>
      </c>
      <c r="F382" s="2">
        <f t="shared" si="14"/>
        <v>2334206.014</v>
      </c>
      <c r="G382" s="2">
        <f t="shared" si="15"/>
        <v>-1201328.1120000002</v>
      </c>
      <c r="H382">
        <v>16371.95</v>
      </c>
      <c r="I382">
        <v>281.58499999999998</v>
      </c>
      <c r="J382" s="21">
        <v>0</v>
      </c>
      <c r="K382" s="21">
        <v>0</v>
      </c>
      <c r="L382" s="21">
        <v>0</v>
      </c>
      <c r="M382" s="21">
        <v>0</v>
      </c>
      <c r="N382" s="21">
        <v>0</v>
      </c>
      <c r="O382" s="21">
        <v>0</v>
      </c>
      <c r="R382" s="11" t="s">
        <v>282</v>
      </c>
      <c r="S382">
        <f>SUMIF(GDP!$A$2:$A$195,'World-LPIraw'!B382,GDP!$F$2:$F$195)</f>
        <v>16371.95</v>
      </c>
      <c r="T382">
        <f>SUMIF(POP!$A$3:$A$235,'World-LPIraw'!R382,POP!$D$3:$D$235)</f>
        <v>281.58499999999998</v>
      </c>
    </row>
    <row r="383" spans="1:20" x14ac:dyDescent="0.3">
      <c r="A383">
        <v>2012</v>
      </c>
      <c r="B383" s="12" t="s">
        <v>100</v>
      </c>
      <c r="C383" s="12" t="s">
        <v>488</v>
      </c>
      <c r="D383" s="10">
        <v>46404389.200000003</v>
      </c>
      <c r="E383" s="10">
        <v>46059935</v>
      </c>
      <c r="F383" s="2">
        <f t="shared" si="14"/>
        <v>92464324.200000003</v>
      </c>
      <c r="G383" s="2">
        <f t="shared" si="15"/>
        <v>-344454.20000000298</v>
      </c>
      <c r="H383">
        <v>6938.07</v>
      </c>
      <c r="I383">
        <v>9471.73</v>
      </c>
      <c r="J383" s="32">
        <v>2.2352940000000001</v>
      </c>
      <c r="K383" s="32">
        <v>2.7797559999999999</v>
      </c>
      <c r="L383" s="24">
        <v>2.5761250000000002</v>
      </c>
      <c r="M383" s="24">
        <v>2.6475529999999998</v>
      </c>
      <c r="N383" s="24">
        <v>2.5761250000000002</v>
      </c>
      <c r="O383" s="24">
        <v>2.8738730000000001</v>
      </c>
      <c r="R383" s="11" t="s">
        <v>57</v>
      </c>
      <c r="S383">
        <f>SUMIF(GDP!$A$2:$A$195,'World-LPIraw'!B383,GDP!$F$2:$F$195)</f>
        <v>6938.07</v>
      </c>
      <c r="T383">
        <f>SUMIF(POP!$A$3:$A$235,'World-LPIraw'!R383,POP!$D$3:$D$235)</f>
        <v>9471.73</v>
      </c>
    </row>
    <row r="384" spans="1:20" x14ac:dyDescent="0.3">
      <c r="A384">
        <v>2012</v>
      </c>
      <c r="B384" s="12" t="s">
        <v>101</v>
      </c>
      <c r="C384" s="12" t="s">
        <v>488</v>
      </c>
      <c r="D384" s="10">
        <v>437882665.741</v>
      </c>
      <c r="E384" s="10">
        <v>446854421.18800002</v>
      </c>
      <c r="F384" s="2">
        <f t="shared" si="14"/>
        <v>884737086.92900002</v>
      </c>
      <c r="G384" s="2">
        <f t="shared" si="15"/>
        <v>8971755.4470000267</v>
      </c>
      <c r="H384">
        <v>44977.07</v>
      </c>
      <c r="I384">
        <v>11083.55</v>
      </c>
      <c r="J384" s="21">
        <v>3.846733</v>
      </c>
      <c r="K384" s="21">
        <v>4.1165570000000002</v>
      </c>
      <c r="L384" s="21">
        <v>3.732367</v>
      </c>
      <c r="M384" s="21">
        <v>3.9837189999999998</v>
      </c>
      <c r="N384" s="21">
        <v>4.0493759999999996</v>
      </c>
      <c r="O384" s="21">
        <v>4.1978010000000001</v>
      </c>
      <c r="R384" s="11" t="s">
        <v>58</v>
      </c>
      <c r="S384">
        <f>SUMIF(GDP!$A$2:$A$195,'World-LPIraw'!B384,GDP!$F$2:$F$195)</f>
        <v>44977.07</v>
      </c>
      <c r="T384">
        <f>SUMIF(POP!$A$3:$A$235,'World-LPIraw'!R384,POP!$D$3:$D$235)</f>
        <v>11083.55</v>
      </c>
    </row>
    <row r="385" spans="1:20" x14ac:dyDescent="0.3">
      <c r="A385">
        <v>2012</v>
      </c>
      <c r="B385" s="28" t="s">
        <v>416</v>
      </c>
      <c r="C385" s="12" t="s">
        <v>498</v>
      </c>
      <c r="D385" s="10">
        <v>843065.69700000004</v>
      </c>
      <c r="E385" s="10">
        <v>627250</v>
      </c>
      <c r="F385" s="2">
        <f t="shared" si="14"/>
        <v>1470315.6970000002</v>
      </c>
      <c r="G385" s="2">
        <f t="shared" si="15"/>
        <v>-215815.69700000004</v>
      </c>
      <c r="H385">
        <v>4588.8</v>
      </c>
      <c r="I385">
        <v>336.70100000000002</v>
      </c>
      <c r="J385" s="21">
        <v>0</v>
      </c>
      <c r="K385" s="21">
        <v>0</v>
      </c>
      <c r="L385" s="21">
        <v>0</v>
      </c>
      <c r="M385" s="21">
        <v>0</v>
      </c>
      <c r="N385" s="21">
        <v>0</v>
      </c>
      <c r="O385" s="21">
        <v>0</v>
      </c>
      <c r="R385" s="11" t="s">
        <v>283</v>
      </c>
      <c r="S385">
        <f>SUMIF(GDP!$A$2:$A$195,'World-LPIraw'!B385,GDP!$F$2:$F$195)</f>
        <v>4588.8</v>
      </c>
      <c r="T385">
        <f>SUMIF(POP!$A$3:$A$235,'World-LPIraw'!R385,POP!$D$3:$D$235)</f>
        <v>336.70100000000002</v>
      </c>
    </row>
    <row r="386" spans="1:20" x14ac:dyDescent="0.3">
      <c r="A386">
        <v>2012</v>
      </c>
      <c r="B386" s="12" t="s">
        <v>226</v>
      </c>
      <c r="C386" s="12" t="s">
        <v>276</v>
      </c>
      <c r="D386" s="10">
        <v>2316427.344</v>
      </c>
      <c r="E386" s="10">
        <v>1442627</v>
      </c>
      <c r="F386" s="2">
        <f t="shared" si="14"/>
        <v>3759054.344</v>
      </c>
      <c r="G386" s="2">
        <f t="shared" si="15"/>
        <v>-873800.34400000004</v>
      </c>
      <c r="H386">
        <v>838.43499999999995</v>
      </c>
      <c r="I386">
        <v>9729.16</v>
      </c>
      <c r="J386" s="21">
        <v>2.5944449999999999</v>
      </c>
      <c r="K386" s="21">
        <v>2.5694439999999998</v>
      </c>
      <c r="L386" s="21">
        <v>2.4361109999999999</v>
      </c>
      <c r="M386" s="21">
        <v>2.9027780000000001</v>
      </c>
      <c r="N386" s="21">
        <v>2.8722219999999998</v>
      </c>
      <c r="O386" s="21">
        <v>3.7361110000000002</v>
      </c>
      <c r="R386" s="11" t="s">
        <v>173</v>
      </c>
      <c r="S386">
        <f>SUMIF(GDP!$A$2:$A$195,'World-LPIraw'!B386,GDP!$F$2:$F$195)</f>
        <v>838.43499999999995</v>
      </c>
      <c r="T386">
        <f>SUMIF(POP!$A$3:$A$235,'World-LPIraw'!R386,POP!$D$3:$D$235)</f>
        <v>9729.16</v>
      </c>
    </row>
    <row r="387" spans="1:20" x14ac:dyDescent="0.3">
      <c r="A387">
        <v>2012</v>
      </c>
      <c r="B387" s="12" t="s">
        <v>417</v>
      </c>
      <c r="C387" s="12" t="s">
        <v>487</v>
      </c>
      <c r="D387" s="10">
        <v>991702.62100000004</v>
      </c>
      <c r="E387" s="10">
        <v>531227.03899999999</v>
      </c>
      <c r="F387" s="2">
        <f t="shared" si="14"/>
        <v>1522929.6600000001</v>
      </c>
      <c r="G387" s="2">
        <f t="shared" si="15"/>
        <v>-460475.58200000005</v>
      </c>
      <c r="H387">
        <v>2445.1999999999998</v>
      </c>
      <c r="I387">
        <v>752.96699999999998</v>
      </c>
      <c r="J387" s="32">
        <v>2.2916669999999999</v>
      </c>
      <c r="K387" s="32">
        <v>2.293876</v>
      </c>
      <c r="L387" s="24">
        <v>2.611882</v>
      </c>
      <c r="M387" s="24">
        <v>2.4202669999999999</v>
      </c>
      <c r="N387" s="24">
        <v>2.5631240000000002</v>
      </c>
      <c r="O387" s="24">
        <v>2.8964569999999998</v>
      </c>
      <c r="R387" s="11" t="s">
        <v>285</v>
      </c>
      <c r="S387">
        <f>SUMIF(GDP!$A$2:$A$195,'World-LPIraw'!B387,GDP!$F$2:$F$195)</f>
        <v>2445.1999999999998</v>
      </c>
      <c r="T387">
        <f>SUMIF(POP!$A$3:$A$235,'World-LPIraw'!R387,POP!$D$3:$D$235)</f>
        <v>752.96699999999998</v>
      </c>
    </row>
    <row r="388" spans="1:20" x14ac:dyDescent="0.3">
      <c r="A388">
        <v>2012</v>
      </c>
      <c r="B388" s="28" t="s">
        <v>474</v>
      </c>
      <c r="C388" s="12" t="s">
        <v>498</v>
      </c>
      <c r="D388" s="10">
        <v>8590084.8900000006</v>
      </c>
      <c r="E388" s="10">
        <v>11990832.242000001</v>
      </c>
      <c r="F388" s="2">
        <f t="shared" si="14"/>
        <v>20580917.131999999</v>
      </c>
      <c r="G388" s="2">
        <f t="shared" si="15"/>
        <v>3400747.352</v>
      </c>
      <c r="H388">
        <v>2605.19</v>
      </c>
      <c r="I388">
        <v>10239.004000000001</v>
      </c>
      <c r="J388" s="21">
        <v>0</v>
      </c>
      <c r="K388" s="21">
        <v>0</v>
      </c>
      <c r="L388" s="21">
        <v>0</v>
      </c>
      <c r="M388" s="21">
        <v>0</v>
      </c>
      <c r="N388" s="21">
        <v>0</v>
      </c>
      <c r="O388" s="21">
        <v>0</v>
      </c>
      <c r="R388" s="11" t="s">
        <v>382</v>
      </c>
      <c r="S388">
        <f>SUMIF(GDP!$A$2:$A$195,'World-LPIraw'!B388,GDP!$F$2:$F$195)</f>
        <v>2605.19</v>
      </c>
      <c r="T388">
        <f>SUMIF(POP!$A$3:$A$235,'World-LPIraw'!R388,POP!$D$3:$D$235)</f>
        <v>10239.004000000001</v>
      </c>
    </row>
    <row r="389" spans="1:20" x14ac:dyDescent="0.3">
      <c r="A389">
        <v>2012</v>
      </c>
      <c r="B389" s="12" t="s">
        <v>418</v>
      </c>
      <c r="C389" s="12" t="s">
        <v>488</v>
      </c>
      <c r="D389" s="10">
        <v>10019077.120999999</v>
      </c>
      <c r="E389" s="10">
        <v>5161808.9960000003</v>
      </c>
      <c r="F389" s="2">
        <f t="shared" si="14"/>
        <v>15180886.116999999</v>
      </c>
      <c r="G389" s="2">
        <f t="shared" si="15"/>
        <v>-4857268.1249999991</v>
      </c>
      <c r="H389">
        <v>4716.6400000000003</v>
      </c>
      <c r="I389">
        <v>3648.2</v>
      </c>
      <c r="J389" s="32">
        <v>2.6513680000000002</v>
      </c>
      <c r="K389" s="32">
        <v>2.859642</v>
      </c>
      <c r="L389" s="24">
        <v>3.0046840000000001</v>
      </c>
      <c r="M389" s="24">
        <v>2.9347120000000002</v>
      </c>
      <c r="N389" s="24">
        <v>2.8095240000000001</v>
      </c>
      <c r="O389" s="24">
        <v>3.613445</v>
      </c>
      <c r="R389" s="11" t="s">
        <v>59</v>
      </c>
      <c r="S389">
        <f>SUMIF(GDP!$A$2:$A$195,'World-LPIraw'!B389,GDP!$F$2:$F$195)</f>
        <v>4716.6400000000003</v>
      </c>
      <c r="T389">
        <f>SUMIF(POP!$A$3:$A$235,'World-LPIraw'!R389,POP!$D$3:$D$235)</f>
        <v>3648.2</v>
      </c>
    </row>
    <row r="390" spans="1:20" x14ac:dyDescent="0.3">
      <c r="A390">
        <v>2012</v>
      </c>
      <c r="B390" s="12" t="s">
        <v>227</v>
      </c>
      <c r="C390" s="12" t="s">
        <v>276</v>
      </c>
      <c r="D390" s="10">
        <v>8025287.8480000002</v>
      </c>
      <c r="E390" s="10">
        <v>5971245.0899999999</v>
      </c>
      <c r="F390" s="2">
        <f t="shared" si="14"/>
        <v>13996532.938000001</v>
      </c>
      <c r="G390" s="2">
        <f t="shared" si="15"/>
        <v>-2054042.7580000004</v>
      </c>
      <c r="H390">
        <v>7710.8</v>
      </c>
      <c r="I390">
        <v>2089.3150000000001</v>
      </c>
      <c r="J390" s="21">
        <v>2.8155000000000001</v>
      </c>
      <c r="K390" s="21">
        <v>2.8197230000000002</v>
      </c>
      <c r="L390" s="21">
        <v>2.5266109999999999</v>
      </c>
      <c r="M390" s="21">
        <v>2.7427999999999999</v>
      </c>
      <c r="N390" s="21">
        <v>2.7338939999999998</v>
      </c>
      <c r="O390" s="21">
        <v>3.4287869999999998</v>
      </c>
      <c r="R390" s="11" t="s">
        <v>174</v>
      </c>
      <c r="S390">
        <f>SUMIF(GDP!$A$2:$A$195,'World-LPIraw'!B390,GDP!$F$2:$F$195)</f>
        <v>7710.8</v>
      </c>
      <c r="T390">
        <f>SUMIF(POP!$A$3:$A$235,'World-LPIraw'!R390,POP!$D$3:$D$235)</f>
        <v>2089.3150000000001</v>
      </c>
    </row>
    <row r="391" spans="1:20" x14ac:dyDescent="0.3">
      <c r="A391">
        <v>2012</v>
      </c>
      <c r="B391" s="12" t="s">
        <v>419</v>
      </c>
      <c r="C391" s="12" t="s">
        <v>498</v>
      </c>
      <c r="D391" s="10">
        <v>223183474.67199999</v>
      </c>
      <c r="E391" s="10">
        <v>242578013.546</v>
      </c>
      <c r="F391" s="2">
        <f t="shared" si="14"/>
        <v>465761488.21799999</v>
      </c>
      <c r="G391" s="2">
        <f t="shared" si="15"/>
        <v>19394538.874000013</v>
      </c>
      <c r="H391">
        <v>12426.69</v>
      </c>
      <c r="I391">
        <v>200560.98300000001</v>
      </c>
      <c r="J391" s="32">
        <v>2.5099269999999998</v>
      </c>
      <c r="K391" s="32">
        <v>3.0660240000000001</v>
      </c>
      <c r="L391" s="24">
        <v>3.1216499999999998</v>
      </c>
      <c r="M391" s="24">
        <v>3.1182970000000001</v>
      </c>
      <c r="N391" s="24">
        <v>3.417529</v>
      </c>
      <c r="O391" s="24">
        <v>3.552235</v>
      </c>
      <c r="R391" s="11" t="s">
        <v>287</v>
      </c>
      <c r="S391">
        <f>SUMIF(GDP!$A$2:$A$195,'World-LPIraw'!B391,GDP!$F$2:$F$195)</f>
        <v>12426.69</v>
      </c>
      <c r="T391">
        <f>SUMIF(POP!$A$3:$A$235,'World-LPIraw'!R391,POP!$D$3:$D$235)</f>
        <v>200560.98300000001</v>
      </c>
    </row>
    <row r="392" spans="1:20" x14ac:dyDescent="0.3">
      <c r="A392">
        <v>2012</v>
      </c>
      <c r="B392" s="28" t="s">
        <v>7</v>
      </c>
      <c r="C392" s="12" t="s">
        <v>17</v>
      </c>
      <c r="D392" s="10">
        <v>3572226.6910000001</v>
      </c>
      <c r="E392" s="10">
        <v>13000827.762</v>
      </c>
      <c r="F392" s="2">
        <f t="shared" si="14"/>
        <v>16573054.453</v>
      </c>
      <c r="G392" s="2">
        <f t="shared" si="15"/>
        <v>9428601.0710000005</v>
      </c>
      <c r="H392">
        <v>47772.21</v>
      </c>
      <c r="I392">
        <v>399.74799999999999</v>
      </c>
      <c r="J392" s="21">
        <v>0</v>
      </c>
      <c r="K392" s="21">
        <v>0</v>
      </c>
      <c r="L392" s="21">
        <v>0</v>
      </c>
      <c r="M392" s="21">
        <v>0</v>
      </c>
      <c r="N392" s="21">
        <v>0</v>
      </c>
      <c r="O392" s="21">
        <v>0</v>
      </c>
      <c r="R392" s="11" t="s">
        <v>289</v>
      </c>
      <c r="S392">
        <f>SUMIF(GDP!$A$2:$A$195,'World-LPIraw'!B392,GDP!$F$2:$F$195)</f>
        <v>47772.21</v>
      </c>
      <c r="T392">
        <f>SUMIF(POP!$A$3:$A$235,'World-LPIraw'!R392,POP!$D$3:$D$235)</f>
        <v>399.74799999999999</v>
      </c>
    </row>
    <row r="393" spans="1:20" x14ac:dyDescent="0.3">
      <c r="A393">
        <v>2012</v>
      </c>
      <c r="B393" s="12" t="s">
        <v>120</v>
      </c>
      <c r="C393" s="12" t="s">
        <v>488</v>
      </c>
      <c r="D393" s="10">
        <v>32743133.695</v>
      </c>
      <c r="E393" s="10">
        <v>26698780.088</v>
      </c>
      <c r="F393" s="2">
        <f t="shared" si="14"/>
        <v>59441913.783</v>
      </c>
      <c r="G393" s="2">
        <f t="shared" si="15"/>
        <v>-6044353.6070000008</v>
      </c>
      <c r="H393">
        <v>7399.39</v>
      </c>
      <c r="I393">
        <v>7310.3829999999998</v>
      </c>
      <c r="J393" s="32">
        <v>2.9739990000000001</v>
      </c>
      <c r="K393" s="32">
        <v>3.2046679999999999</v>
      </c>
      <c r="L393" s="24">
        <v>3.2513169999999998</v>
      </c>
      <c r="M393" s="24">
        <v>3.0953740000000001</v>
      </c>
      <c r="N393" s="24">
        <v>3.1558229999999998</v>
      </c>
      <c r="O393" s="24">
        <v>3.5608140000000001</v>
      </c>
      <c r="R393" s="11" t="s">
        <v>60</v>
      </c>
      <c r="S393">
        <f>SUMIF(GDP!$A$2:$A$195,'World-LPIraw'!B393,GDP!$F$2:$F$195)</f>
        <v>7399.39</v>
      </c>
      <c r="T393">
        <f>SUMIF(POP!$A$3:$A$235,'World-LPIraw'!R393,POP!$D$3:$D$235)</f>
        <v>7310.3829999999998</v>
      </c>
    </row>
    <row r="394" spans="1:20" x14ac:dyDescent="0.3">
      <c r="A394">
        <v>2012</v>
      </c>
      <c r="B394" s="12" t="s">
        <v>228</v>
      </c>
      <c r="C394" s="12" t="s">
        <v>276</v>
      </c>
      <c r="D394" s="10">
        <v>3567956.5249999999</v>
      </c>
      <c r="E394" s="10">
        <v>2410950.6830000002</v>
      </c>
      <c r="F394" s="2">
        <f t="shared" si="14"/>
        <v>5978907.2080000006</v>
      </c>
      <c r="G394" s="2">
        <f t="shared" si="15"/>
        <v>-1157005.8419999997</v>
      </c>
      <c r="H394">
        <v>674.19600000000003</v>
      </c>
      <c r="I394">
        <v>16571.216</v>
      </c>
      <c r="J394" s="21">
        <v>2.1186029999999998</v>
      </c>
      <c r="K394" s="21">
        <v>2.4</v>
      </c>
      <c r="L394" s="21">
        <v>2.3333330000000001</v>
      </c>
      <c r="M394" s="21">
        <v>2.2766980000000001</v>
      </c>
      <c r="N394" s="21">
        <v>2.1333329999999999</v>
      </c>
      <c r="O394" s="21">
        <v>2.6666669999999999</v>
      </c>
      <c r="R394" s="11" t="s">
        <v>175</v>
      </c>
      <c r="S394">
        <f>SUMIF(GDP!$A$2:$A$195,'World-LPIraw'!B394,GDP!$F$2:$F$195)</f>
        <v>674.19600000000003</v>
      </c>
      <c r="T394">
        <f>SUMIF(POP!$A$3:$A$235,'World-LPIraw'!R394,POP!$D$3:$D$235)</f>
        <v>16571.216</v>
      </c>
    </row>
    <row r="395" spans="1:20" x14ac:dyDescent="0.3">
      <c r="A395">
        <v>2012</v>
      </c>
      <c r="B395" s="12" t="s">
        <v>229</v>
      </c>
      <c r="C395" s="12" t="s">
        <v>276</v>
      </c>
      <c r="D395" s="10">
        <v>751087</v>
      </c>
      <c r="E395" s="10">
        <v>133503</v>
      </c>
      <c r="F395" s="2">
        <f t="shared" si="14"/>
        <v>884590</v>
      </c>
      <c r="G395" s="2">
        <f t="shared" si="15"/>
        <v>-617584</v>
      </c>
      <c r="H395">
        <v>250.11799999999999</v>
      </c>
      <c r="I395">
        <v>9319.7099999999991</v>
      </c>
      <c r="J395" s="21">
        <v>1.665079</v>
      </c>
      <c r="K395" s="21">
        <v>1.6790480000000001</v>
      </c>
      <c r="L395" s="21">
        <v>1.571429</v>
      </c>
      <c r="M395" s="21">
        <v>1.428571</v>
      </c>
      <c r="N395" s="21">
        <v>1.665079</v>
      </c>
      <c r="O395" s="21">
        <v>1.665079</v>
      </c>
      <c r="R395" s="11" t="s">
        <v>176</v>
      </c>
      <c r="S395">
        <f>SUMIF(GDP!$A$2:$A$195,'World-LPIraw'!B395,GDP!$F$2:$F$195)</f>
        <v>250.11799999999999</v>
      </c>
      <c r="T395">
        <f>SUMIF(POP!$A$3:$A$235,'World-LPIraw'!R395,POP!$D$3:$D$235)</f>
        <v>9319.7099999999991</v>
      </c>
    </row>
    <row r="396" spans="1:20" x14ac:dyDescent="0.3">
      <c r="A396">
        <v>2012</v>
      </c>
      <c r="B396" s="28" t="s">
        <v>230</v>
      </c>
      <c r="C396" s="12" t="s">
        <v>276</v>
      </c>
      <c r="D396" s="10">
        <v>754756.85199999996</v>
      </c>
      <c r="E396" s="10">
        <v>56358</v>
      </c>
      <c r="F396" s="2">
        <f t="shared" si="14"/>
        <v>811114.85199999996</v>
      </c>
      <c r="G396" s="2">
        <f t="shared" si="15"/>
        <v>-698398.85199999996</v>
      </c>
      <c r="H396">
        <v>3408.48</v>
      </c>
      <c r="I396">
        <v>513.97900000000004</v>
      </c>
      <c r="J396" s="21">
        <v>0</v>
      </c>
      <c r="K396" s="21">
        <v>0</v>
      </c>
      <c r="L396" s="21">
        <v>0</v>
      </c>
      <c r="M396" s="21">
        <v>0</v>
      </c>
      <c r="N396" s="21">
        <v>0</v>
      </c>
      <c r="O396" s="21">
        <v>0</v>
      </c>
      <c r="R396" s="11" t="s">
        <v>177</v>
      </c>
      <c r="S396">
        <f>SUMIF(GDP!$A$2:$A$195,'World-LPIraw'!B396,GDP!$F$2:$F$195)</f>
        <v>3408.48</v>
      </c>
      <c r="T396">
        <f>SUMIF(POP!$A$3:$A$235,'World-LPIraw'!R396,POP!$D$3:$D$235)</f>
        <v>513.97900000000004</v>
      </c>
    </row>
    <row r="397" spans="1:20" x14ac:dyDescent="0.3">
      <c r="A397">
        <v>2012</v>
      </c>
      <c r="B397" s="12" t="s">
        <v>8</v>
      </c>
      <c r="C397" s="12" t="s">
        <v>17</v>
      </c>
      <c r="D397" s="10">
        <v>11350000</v>
      </c>
      <c r="E397" s="10">
        <v>7838101</v>
      </c>
      <c r="F397" s="2">
        <f t="shared" si="14"/>
        <v>19188101</v>
      </c>
      <c r="G397" s="2">
        <f t="shared" si="15"/>
        <v>-3511899</v>
      </c>
      <c r="H397">
        <v>945.702</v>
      </c>
      <c r="I397">
        <v>14776.866</v>
      </c>
      <c r="J397" s="21">
        <v>2.29779</v>
      </c>
      <c r="K397" s="21">
        <v>2.1977899999999999</v>
      </c>
      <c r="L397" s="21">
        <v>2.6121210000000001</v>
      </c>
      <c r="M397" s="21">
        <v>2.50101</v>
      </c>
      <c r="N397" s="21">
        <v>2.770051</v>
      </c>
      <c r="O397" s="21">
        <v>2.9454549999999999</v>
      </c>
      <c r="R397" s="11" t="s">
        <v>290</v>
      </c>
      <c r="S397">
        <f>SUMIF(GDP!$A$2:$A$195,'World-LPIraw'!B397,GDP!$F$2:$F$195)</f>
        <v>945.702</v>
      </c>
      <c r="T397">
        <f>SUMIF(POP!$A$3:$A$235,'World-LPIraw'!R397,POP!$D$3:$D$235)</f>
        <v>14776.866</v>
      </c>
    </row>
    <row r="398" spans="1:20" x14ac:dyDescent="0.3">
      <c r="A398">
        <v>2012</v>
      </c>
      <c r="B398" s="12" t="s">
        <v>231</v>
      </c>
      <c r="C398" s="12" t="s">
        <v>276</v>
      </c>
      <c r="D398" s="10">
        <v>6515067.54</v>
      </c>
      <c r="E398" s="10">
        <v>4274981.2649999997</v>
      </c>
      <c r="F398" s="2">
        <f t="shared" si="14"/>
        <v>10790048.805</v>
      </c>
      <c r="G398" s="2">
        <f t="shared" si="15"/>
        <v>-2240086.2750000004</v>
      </c>
      <c r="H398">
        <v>1357.12</v>
      </c>
      <c r="I398">
        <v>21082.383000000002</v>
      </c>
      <c r="J398" s="21">
        <v>2.3684210000000001</v>
      </c>
      <c r="K398" s="21">
        <v>2.2444600000000001</v>
      </c>
      <c r="L398" s="21">
        <v>2.3694039999999998</v>
      </c>
      <c r="M398" s="21">
        <v>2.408433</v>
      </c>
      <c r="N398" s="21">
        <v>2.551291</v>
      </c>
      <c r="O398" s="21">
        <v>3.1941480000000002</v>
      </c>
      <c r="R398" s="11" t="s">
        <v>178</v>
      </c>
      <c r="S398">
        <f>SUMIF(GDP!$A$2:$A$195,'World-LPIraw'!B398,GDP!$F$2:$F$195)</f>
        <v>1357.12</v>
      </c>
      <c r="T398">
        <f>SUMIF(POP!$A$3:$A$235,'World-LPIraw'!R398,POP!$D$3:$D$235)</f>
        <v>21082.383000000002</v>
      </c>
    </row>
    <row r="399" spans="1:20" x14ac:dyDescent="0.3">
      <c r="A399">
        <v>2012</v>
      </c>
      <c r="B399" s="12" t="s">
        <v>420</v>
      </c>
      <c r="C399" s="12" t="s">
        <v>499</v>
      </c>
      <c r="D399" s="10">
        <v>462366181.40399998</v>
      </c>
      <c r="E399" s="10">
        <v>454098967.49800003</v>
      </c>
      <c r="F399" s="2">
        <f t="shared" si="14"/>
        <v>916465148.90199995</v>
      </c>
      <c r="G399" s="2">
        <f t="shared" si="15"/>
        <v>-8267213.9059999585</v>
      </c>
      <c r="H399">
        <v>52753.35</v>
      </c>
      <c r="I399">
        <v>34900.705000000002</v>
      </c>
      <c r="J399" s="32">
        <v>3.5789569999999999</v>
      </c>
      <c r="K399" s="32">
        <v>3.9894959999999999</v>
      </c>
      <c r="L399" s="24">
        <v>3.5465800000000001</v>
      </c>
      <c r="M399" s="24">
        <v>3.8459560000000002</v>
      </c>
      <c r="N399" s="24">
        <v>3.8563770000000002</v>
      </c>
      <c r="O399" s="24">
        <v>4.3058730000000001</v>
      </c>
      <c r="R399" s="11" t="s">
        <v>291</v>
      </c>
      <c r="S399">
        <f>SUMIF(GDP!$A$2:$A$195,'World-LPIraw'!B399,GDP!$F$2:$F$195)</f>
        <v>52753.35</v>
      </c>
      <c r="T399">
        <f>SUMIF(POP!$A$3:$A$235,'World-LPIraw'!R399,POP!$D$3:$D$235)</f>
        <v>34900.705000000002</v>
      </c>
    </row>
    <row r="400" spans="1:20" x14ac:dyDescent="0.3">
      <c r="A400">
        <v>2012</v>
      </c>
      <c r="B400" s="12" t="s">
        <v>232</v>
      </c>
      <c r="C400" s="12" t="s">
        <v>276</v>
      </c>
      <c r="D400" s="10">
        <v>323474</v>
      </c>
      <c r="E400" s="10">
        <v>203123</v>
      </c>
      <c r="F400" s="2">
        <f t="shared" si="14"/>
        <v>526597</v>
      </c>
      <c r="G400" s="2">
        <f t="shared" si="15"/>
        <v>-120351</v>
      </c>
      <c r="H400">
        <v>480.053</v>
      </c>
      <c r="I400">
        <v>4490.4160000000002</v>
      </c>
      <c r="J400" s="32">
        <v>2.4515150000000001</v>
      </c>
      <c r="K400" s="32">
        <v>2.0884849999999999</v>
      </c>
      <c r="L400" s="24">
        <v>2.3341989999999999</v>
      </c>
      <c r="M400" s="24">
        <v>2.7</v>
      </c>
      <c r="N400" s="24">
        <v>2.4770560000000001</v>
      </c>
      <c r="O400" s="24">
        <v>3.3341989999999999</v>
      </c>
      <c r="R400" s="11" t="s">
        <v>179</v>
      </c>
      <c r="S400">
        <f>SUMIF(GDP!$A$2:$A$195,'World-LPIraw'!B400,GDP!$F$2:$F$195)</f>
        <v>480.053</v>
      </c>
      <c r="T400">
        <f>SUMIF(POP!$A$3:$A$235,'World-LPIraw'!R400,POP!$D$3:$D$235)</f>
        <v>4490.4160000000002</v>
      </c>
    </row>
    <row r="401" spans="1:20" x14ac:dyDescent="0.3">
      <c r="A401">
        <v>2012</v>
      </c>
      <c r="B401" s="12" t="s">
        <v>233</v>
      </c>
      <c r="C401" s="12" t="s">
        <v>276</v>
      </c>
      <c r="D401" s="10">
        <v>2800000</v>
      </c>
      <c r="E401" s="10">
        <v>4800000</v>
      </c>
      <c r="F401" s="2">
        <f t="shared" si="14"/>
        <v>7600000</v>
      </c>
      <c r="G401" s="2">
        <f t="shared" si="15"/>
        <v>2000000</v>
      </c>
      <c r="H401">
        <v>1155.53</v>
      </c>
      <c r="I401">
        <v>12705.135</v>
      </c>
      <c r="J401" s="21">
        <v>1.857143</v>
      </c>
      <c r="K401" s="21">
        <v>2</v>
      </c>
      <c r="L401" s="21">
        <v>2</v>
      </c>
      <c r="M401" s="21">
        <v>2</v>
      </c>
      <c r="N401" s="21">
        <v>1.571429</v>
      </c>
      <c r="O401" s="21">
        <v>2.714286</v>
      </c>
      <c r="R401" s="11" t="s">
        <v>180</v>
      </c>
      <c r="S401">
        <f>SUMIF(GDP!$A$2:$A$195,'World-LPIraw'!B401,GDP!$F$2:$F$195)</f>
        <v>1155.53</v>
      </c>
      <c r="T401">
        <f>SUMIF(POP!$A$3:$A$235,'World-LPIraw'!R401,POP!$D$3:$D$235)</f>
        <v>12705.135</v>
      </c>
    </row>
    <row r="402" spans="1:20" x14ac:dyDescent="0.3">
      <c r="A402">
        <v>2012</v>
      </c>
      <c r="B402" s="12" t="s">
        <v>421</v>
      </c>
      <c r="C402" s="12" t="s">
        <v>498</v>
      </c>
      <c r="D402" s="10">
        <v>80085756.908000007</v>
      </c>
      <c r="E402" s="10">
        <v>78062994.754999995</v>
      </c>
      <c r="F402" s="2">
        <f t="shared" si="14"/>
        <v>158148751.66299999</v>
      </c>
      <c r="G402" s="2">
        <f t="shared" si="15"/>
        <v>-2022762.153000012</v>
      </c>
      <c r="H402">
        <v>15307.77</v>
      </c>
      <c r="I402">
        <v>17309.745999999999</v>
      </c>
      <c r="J402" s="32">
        <v>3.1092170000000001</v>
      </c>
      <c r="K402" s="32">
        <v>3.181308</v>
      </c>
      <c r="L402" s="24">
        <v>3.0609679999999999</v>
      </c>
      <c r="M402" s="24">
        <v>3.004337</v>
      </c>
      <c r="N402" s="24">
        <v>3.2240739999999999</v>
      </c>
      <c r="O402" s="24">
        <v>3.4735849999999999</v>
      </c>
      <c r="R402" s="11" t="s">
        <v>293</v>
      </c>
      <c r="S402">
        <f>SUMIF(GDP!$A$2:$A$195,'World-LPIraw'!B402,GDP!$F$2:$F$195)</f>
        <v>15307.77</v>
      </c>
      <c r="T402">
        <f>SUMIF(POP!$A$3:$A$235,'World-LPIraw'!R402,POP!$D$3:$D$235)</f>
        <v>17309.745999999999</v>
      </c>
    </row>
    <row r="403" spans="1:20" x14ac:dyDescent="0.3">
      <c r="A403">
        <v>2012</v>
      </c>
      <c r="B403" s="12" t="s">
        <v>422</v>
      </c>
      <c r="C403" s="12" t="s">
        <v>500</v>
      </c>
      <c r="D403" s="10">
        <v>1818199227.5710001</v>
      </c>
      <c r="E403" s="10">
        <v>2048782233.0840001</v>
      </c>
      <c r="F403" s="2">
        <f t="shared" si="14"/>
        <v>3866981460.6550002</v>
      </c>
      <c r="G403" s="2">
        <f t="shared" si="15"/>
        <v>230583005.51300001</v>
      </c>
      <c r="H403">
        <v>6329.46</v>
      </c>
      <c r="I403">
        <v>1375198.6189999999</v>
      </c>
      <c r="J403" s="21">
        <v>3.2545329999999999</v>
      </c>
      <c r="K403" s="21">
        <v>3.6139969999999999</v>
      </c>
      <c r="L403" s="21">
        <v>3.4628369999999999</v>
      </c>
      <c r="M403" s="21">
        <v>3.4716170000000002</v>
      </c>
      <c r="N403" s="21">
        <v>3.515504</v>
      </c>
      <c r="O403" s="21">
        <v>3.7969149999999998</v>
      </c>
      <c r="R403" s="11" t="s">
        <v>294</v>
      </c>
      <c r="S403">
        <f>SUMIF(GDP!$A$2:$A$195,'World-LPIraw'!B403,GDP!$F$2:$F$195)</f>
        <v>6329.46</v>
      </c>
      <c r="T403">
        <f>SUMIF(POP!$A$3:$A$235,'World-LPIraw'!R403,POP!$D$3:$D$235)</f>
        <v>1375198.6189999999</v>
      </c>
    </row>
    <row r="404" spans="1:20" x14ac:dyDescent="0.3">
      <c r="A404">
        <v>2012</v>
      </c>
      <c r="B404" s="28" t="s">
        <v>475</v>
      </c>
      <c r="C404" s="12" t="s">
        <v>500</v>
      </c>
      <c r="D404" s="10">
        <v>553486468.74100006</v>
      </c>
      <c r="E404" s="10">
        <v>492907471.54400003</v>
      </c>
      <c r="F404" s="2">
        <f t="shared" si="14"/>
        <v>1046393940.2850001</v>
      </c>
      <c r="G404" s="2">
        <f t="shared" si="15"/>
        <v>-60578997.197000027</v>
      </c>
      <c r="H404">
        <v>36619.81</v>
      </c>
      <c r="I404">
        <v>7106.3990000000003</v>
      </c>
      <c r="J404" s="21">
        <v>0</v>
      </c>
      <c r="K404" s="21">
        <v>0</v>
      </c>
      <c r="L404" s="21">
        <v>0</v>
      </c>
      <c r="M404" s="21">
        <v>0</v>
      </c>
      <c r="N404" s="21">
        <v>0</v>
      </c>
      <c r="O404" s="21">
        <v>0</v>
      </c>
      <c r="R404" s="11" t="s">
        <v>295</v>
      </c>
      <c r="S404">
        <f>SUMIF(GDP!$A$2:$A$195,'World-LPIraw'!B404,GDP!$F$2:$F$195)</f>
        <v>36619.81</v>
      </c>
      <c r="T404">
        <f>SUMIF(POP!$A$3:$A$235,'World-LPIraw'!R404,POP!$D$3:$D$235)</f>
        <v>7106.3990000000003</v>
      </c>
    </row>
    <row r="405" spans="1:20" x14ac:dyDescent="0.3">
      <c r="A405">
        <v>2012</v>
      </c>
      <c r="B405" s="28" t="s">
        <v>476</v>
      </c>
      <c r="C405" s="12" t="s">
        <v>500</v>
      </c>
      <c r="D405" s="10">
        <v>8982053.0669999998</v>
      </c>
      <c r="E405" s="10">
        <v>1020521.4669999999</v>
      </c>
      <c r="F405" s="2">
        <f t="shared" si="14"/>
        <v>10002574.534</v>
      </c>
      <c r="G405" s="2">
        <f t="shared" si="15"/>
        <v>-7961531.5999999996</v>
      </c>
      <c r="H405">
        <v>73937.75</v>
      </c>
      <c r="I405">
        <v>562.53099999999995</v>
      </c>
      <c r="J405" s="21">
        <v>0</v>
      </c>
      <c r="K405" s="21">
        <v>0</v>
      </c>
      <c r="L405" s="21">
        <v>0</v>
      </c>
      <c r="M405" s="21">
        <v>0</v>
      </c>
      <c r="N405" s="21">
        <v>0</v>
      </c>
      <c r="O405" s="21">
        <v>0</v>
      </c>
      <c r="R405" s="11" t="s">
        <v>296</v>
      </c>
      <c r="S405">
        <f>SUMIF(GDP!$A$2:$A$195,'World-LPIraw'!B405,GDP!$F$2:$F$195)</f>
        <v>73937.75</v>
      </c>
      <c r="T405">
        <f>SUMIF(POP!$A$3:$A$235,'World-LPIraw'!R405,POP!$D$3:$D$235)</f>
        <v>562.53099999999995</v>
      </c>
    </row>
    <row r="406" spans="1:20" x14ac:dyDescent="0.3">
      <c r="A406">
        <v>2012</v>
      </c>
      <c r="B406" s="28" t="s">
        <v>477</v>
      </c>
      <c r="C406" s="12" t="s">
        <v>500</v>
      </c>
      <c r="D406" s="10">
        <v>270863152.625</v>
      </c>
      <c r="E406" s="10">
        <v>300621665.704</v>
      </c>
      <c r="F406" s="2">
        <f t="shared" si="14"/>
        <v>571484818.329</v>
      </c>
      <c r="G406" s="2">
        <f t="shared" si="15"/>
        <v>29758513.078999996</v>
      </c>
      <c r="H406">
        <v>21269.61</v>
      </c>
      <c r="I406">
        <v>23263.897000000001</v>
      </c>
      <c r="J406" s="21">
        <v>0</v>
      </c>
      <c r="K406" s="21">
        <v>0</v>
      </c>
      <c r="L406" s="21">
        <v>0</v>
      </c>
      <c r="M406" s="21">
        <v>0</v>
      </c>
      <c r="N406" s="21">
        <v>0</v>
      </c>
      <c r="O406" s="21">
        <v>0</v>
      </c>
      <c r="R406" s="11" t="s">
        <v>297</v>
      </c>
      <c r="S406">
        <f>SUMIF(GDP!$A$2:$A$195,'World-LPIraw'!B406,GDP!$F$2:$F$195)</f>
        <v>21269.61</v>
      </c>
      <c r="T406">
        <f>SUMIF(POP!$A$3:$A$235,'World-LPIraw'!R406,POP!$D$3:$D$235)</f>
        <v>23263.897000000001</v>
      </c>
    </row>
    <row r="407" spans="1:20" x14ac:dyDescent="0.3">
      <c r="A407">
        <v>2012</v>
      </c>
      <c r="B407" s="12" t="s">
        <v>423</v>
      </c>
      <c r="C407" s="12" t="s">
        <v>498</v>
      </c>
      <c r="D407" s="10">
        <v>58087854.464000002</v>
      </c>
      <c r="E407" s="10">
        <v>60273618.167999998</v>
      </c>
      <c r="F407" s="2">
        <f t="shared" si="14"/>
        <v>118361472.632</v>
      </c>
      <c r="G407" s="2">
        <f t="shared" si="15"/>
        <v>2185763.7039999962</v>
      </c>
      <c r="H407">
        <v>7950.38</v>
      </c>
      <c r="I407">
        <v>46881.474999999999</v>
      </c>
      <c r="J407" s="32">
        <v>2.6471840000000002</v>
      </c>
      <c r="K407" s="32">
        <v>2.7247819999999998</v>
      </c>
      <c r="L407" s="24">
        <v>2.7597839999999998</v>
      </c>
      <c r="M407" s="24">
        <v>2.9468260000000002</v>
      </c>
      <c r="N407" s="24">
        <v>2.658741</v>
      </c>
      <c r="O407" s="24">
        <v>3.4515639999999999</v>
      </c>
      <c r="R407" s="11" t="s">
        <v>298</v>
      </c>
      <c r="S407">
        <f>SUMIF(GDP!$A$2:$A$195,'World-LPIraw'!B407,GDP!$F$2:$F$195)</f>
        <v>7950.38</v>
      </c>
      <c r="T407">
        <f>SUMIF(POP!$A$3:$A$235,'World-LPIraw'!R407,POP!$D$3:$D$235)</f>
        <v>46881.474999999999</v>
      </c>
    </row>
    <row r="408" spans="1:20" x14ac:dyDescent="0.3">
      <c r="A408">
        <v>2012</v>
      </c>
      <c r="B408" s="12" t="s">
        <v>234</v>
      </c>
      <c r="C408" s="12" t="s">
        <v>276</v>
      </c>
      <c r="D408" s="10">
        <v>273380</v>
      </c>
      <c r="E408" s="10">
        <v>19507</v>
      </c>
      <c r="F408" s="2">
        <f t="shared" si="14"/>
        <v>292887</v>
      </c>
      <c r="G408" s="2">
        <f t="shared" si="15"/>
        <v>-253873</v>
      </c>
      <c r="H408">
        <v>823.779</v>
      </c>
      <c r="I408">
        <v>723.86800000000005</v>
      </c>
      <c r="J408" s="21">
        <v>2</v>
      </c>
      <c r="K408" s="21">
        <v>1.9393940000000001</v>
      </c>
      <c r="L408" s="21">
        <v>1.8106059999999999</v>
      </c>
      <c r="M408" s="21">
        <v>2.1994950000000002</v>
      </c>
      <c r="N408" s="21">
        <v>2.1994950000000002</v>
      </c>
      <c r="O408" s="21">
        <v>2.6994950000000002</v>
      </c>
      <c r="R408" s="11" t="s">
        <v>181</v>
      </c>
      <c r="S408">
        <f>SUMIF(GDP!$A$2:$A$195,'World-LPIraw'!B408,GDP!$F$2:$F$195)</f>
        <v>823.779</v>
      </c>
      <c r="T408">
        <f>SUMIF(POP!$A$3:$A$235,'World-LPIraw'!R408,POP!$D$3:$D$235)</f>
        <v>723.86800000000005</v>
      </c>
    </row>
    <row r="409" spans="1:20" x14ac:dyDescent="0.3">
      <c r="A409">
        <v>2012</v>
      </c>
      <c r="B409" s="12" t="s">
        <v>235</v>
      </c>
      <c r="C409" s="12" t="s">
        <v>276</v>
      </c>
      <c r="D409" s="10">
        <v>5485312</v>
      </c>
      <c r="E409" s="10">
        <v>10275069</v>
      </c>
      <c r="F409" s="2">
        <f t="shared" si="14"/>
        <v>15760381</v>
      </c>
      <c r="G409" s="2">
        <f t="shared" si="15"/>
        <v>4789757</v>
      </c>
      <c r="H409">
        <v>346.375</v>
      </c>
      <c r="I409">
        <v>4633.3630000000003</v>
      </c>
      <c r="J409" s="21">
        <v>2.100339</v>
      </c>
      <c r="K409" s="21">
        <v>1.958053</v>
      </c>
      <c r="L409" s="21">
        <v>2.234858</v>
      </c>
      <c r="M409" s="21">
        <v>2.1716790000000001</v>
      </c>
      <c r="N409" s="21">
        <v>2.3526199999999999</v>
      </c>
      <c r="O409" s="21">
        <v>2.3814920000000002</v>
      </c>
      <c r="R409" s="11" t="s">
        <v>182</v>
      </c>
      <c r="S409">
        <f>SUMIF(GDP!$A$2:$A$195,'World-LPIraw'!B409,GDP!$F$2:$F$195)</f>
        <v>346.375</v>
      </c>
      <c r="T409">
        <f>SUMIF(POP!$A$3:$A$235,'World-LPIraw'!R409,POP!$D$3:$D$235)</f>
        <v>4633.3630000000003</v>
      </c>
    </row>
    <row r="410" spans="1:20" x14ac:dyDescent="0.3">
      <c r="A410">
        <v>2012</v>
      </c>
      <c r="B410" s="12" t="s">
        <v>424</v>
      </c>
      <c r="C410" s="12" t="s">
        <v>498</v>
      </c>
      <c r="D410" s="10">
        <v>18355992.789000001</v>
      </c>
      <c r="E410" s="10">
        <v>11250803.898</v>
      </c>
      <c r="F410" s="2">
        <f t="shared" si="14"/>
        <v>29606796.686999999</v>
      </c>
      <c r="G410" s="2">
        <f t="shared" si="15"/>
        <v>-7105188.8910000008</v>
      </c>
      <c r="H410">
        <v>10054.530000000001</v>
      </c>
      <c r="I410">
        <v>4654.1220000000003</v>
      </c>
      <c r="J410" s="32">
        <v>2.4674100000000001</v>
      </c>
      <c r="K410" s="32">
        <v>2.599993</v>
      </c>
      <c r="L410" s="24">
        <v>2.853923</v>
      </c>
      <c r="M410" s="24">
        <v>2.5284620000000002</v>
      </c>
      <c r="N410" s="24">
        <v>2.8059460000000001</v>
      </c>
      <c r="O410" s="24">
        <v>3.1861540000000002</v>
      </c>
      <c r="R410" s="11" t="s">
        <v>300</v>
      </c>
      <c r="S410">
        <f>SUMIF(GDP!$A$2:$A$195,'World-LPIraw'!B410,GDP!$F$2:$F$195)</f>
        <v>10054.530000000001</v>
      </c>
      <c r="T410">
        <f>SUMIF(POP!$A$3:$A$235,'World-LPIraw'!R410,POP!$D$3:$D$235)</f>
        <v>4654.1220000000003</v>
      </c>
    </row>
    <row r="411" spans="1:20" x14ac:dyDescent="0.3">
      <c r="A411">
        <v>2012</v>
      </c>
      <c r="B411" s="12" t="s">
        <v>236</v>
      </c>
      <c r="C411" s="12" t="s">
        <v>276</v>
      </c>
      <c r="D411" s="10">
        <v>9769657.0730000008</v>
      </c>
      <c r="E411" s="10">
        <v>10860995.103</v>
      </c>
      <c r="F411" s="2">
        <f t="shared" si="14"/>
        <v>20630652.175999999</v>
      </c>
      <c r="G411" s="2">
        <f t="shared" si="15"/>
        <v>1091338.0299999993</v>
      </c>
      <c r="H411">
        <v>1220.33</v>
      </c>
      <c r="I411">
        <v>21418.602999999999</v>
      </c>
      <c r="J411" s="32">
        <v>2.3119049999999999</v>
      </c>
      <c r="K411" s="32">
        <v>2.3129149999999998</v>
      </c>
      <c r="L411" s="24">
        <v>2.8962479999999999</v>
      </c>
      <c r="M411" s="24">
        <v>2.730375</v>
      </c>
      <c r="N411" s="24">
        <v>2.6923520000000001</v>
      </c>
      <c r="O411" s="24">
        <v>3.3591489999999999</v>
      </c>
      <c r="R411" s="11" t="s">
        <v>183</v>
      </c>
      <c r="S411">
        <f>SUMIF(GDP!$A$2:$A$195,'World-LPIraw'!B411,GDP!$F$2:$F$195)</f>
        <v>1220.33</v>
      </c>
      <c r="T411">
        <f>SUMIF(POP!$A$3:$A$235,'World-LPIraw'!R411,POP!$D$3:$D$235)</f>
        <v>21418.602999999999</v>
      </c>
    </row>
    <row r="412" spans="1:20" x14ac:dyDescent="0.3">
      <c r="A412">
        <v>2012</v>
      </c>
      <c r="B412" s="12" t="s">
        <v>127</v>
      </c>
      <c r="C412" s="12" t="s">
        <v>488</v>
      </c>
      <c r="D412" s="10">
        <v>20834262.291999999</v>
      </c>
      <c r="E412" s="10">
        <v>12368983.411</v>
      </c>
      <c r="F412" s="2">
        <f t="shared" si="14"/>
        <v>33203245.703000002</v>
      </c>
      <c r="G412" s="2">
        <f t="shared" si="15"/>
        <v>-8465278.8809999991</v>
      </c>
      <c r="H412">
        <v>13249.45</v>
      </c>
      <c r="I412">
        <v>4296.5259999999998</v>
      </c>
      <c r="J412" s="32">
        <v>3.058824</v>
      </c>
      <c r="K412" s="32">
        <v>3.3464900000000002</v>
      </c>
      <c r="L412" s="24">
        <v>2.9464899999999998</v>
      </c>
      <c r="M412" s="24">
        <v>2.9178860000000002</v>
      </c>
      <c r="N412" s="24">
        <v>3.2035999999999998</v>
      </c>
      <c r="O412" s="24">
        <v>3.5432100000000002</v>
      </c>
      <c r="R412" s="11" t="s">
        <v>61</v>
      </c>
      <c r="S412">
        <f>SUMIF(GDP!$A$2:$A$195,'World-LPIraw'!B412,GDP!$F$2:$F$195)</f>
        <v>13249.45</v>
      </c>
      <c r="T412">
        <f>SUMIF(POP!$A$3:$A$235,'World-LPIraw'!R412,POP!$D$3:$D$235)</f>
        <v>4296.5259999999998</v>
      </c>
    </row>
    <row r="413" spans="1:20" x14ac:dyDescent="0.3">
      <c r="A413">
        <v>2012</v>
      </c>
      <c r="B413" s="12" t="s">
        <v>128</v>
      </c>
      <c r="C413" s="12" t="s">
        <v>488</v>
      </c>
      <c r="D413" s="10">
        <v>7376933.5039999997</v>
      </c>
      <c r="E413" s="10">
        <v>1826017.361</v>
      </c>
      <c r="F413" s="2">
        <f t="shared" si="14"/>
        <v>9202950.8650000002</v>
      </c>
      <c r="G413" s="2">
        <f t="shared" si="15"/>
        <v>-5550916.1429999992</v>
      </c>
      <c r="H413">
        <v>29066.12</v>
      </c>
      <c r="I413">
        <v>863.94233641949995</v>
      </c>
      <c r="J413" s="21">
        <v>3.0237959999999999</v>
      </c>
      <c r="K413" s="21">
        <v>3.1651349999999998</v>
      </c>
      <c r="L413" s="21">
        <v>3.2058819999999999</v>
      </c>
      <c r="M413" s="21">
        <v>3.1651349999999998</v>
      </c>
      <c r="N413" s="21">
        <v>3.3563109999999998</v>
      </c>
      <c r="O413" s="21">
        <v>3.5364170000000001</v>
      </c>
      <c r="R413" s="11" t="s">
        <v>62</v>
      </c>
      <c r="S413">
        <f>SUMIF(GDP!$A$2:$A$195,'World-LPIraw'!B413,GDP!$F$2:$F$195)</f>
        <v>29066.12</v>
      </c>
      <c r="T413">
        <f>SUMIF(POP!$A$3:$A$235,'World-LPIraw'!R413,POP!$D$3:$D$235)</f>
        <v>863.94233641949995</v>
      </c>
    </row>
    <row r="414" spans="1:20" x14ac:dyDescent="0.3">
      <c r="A414">
        <v>2012</v>
      </c>
      <c r="B414" s="12" t="s">
        <v>129</v>
      </c>
      <c r="C414" s="12" t="s">
        <v>488</v>
      </c>
      <c r="D414" s="10">
        <v>139726823.79300001</v>
      </c>
      <c r="E414" s="10">
        <v>156422742.61300001</v>
      </c>
      <c r="F414" s="2">
        <f t="shared" si="14"/>
        <v>296149566.40600002</v>
      </c>
      <c r="G414" s="2">
        <f t="shared" si="15"/>
        <v>16695918.819999993</v>
      </c>
      <c r="H414">
        <v>19739.900000000001</v>
      </c>
      <c r="I414">
        <v>10586.754999999999</v>
      </c>
      <c r="J414" s="21">
        <v>2.954545</v>
      </c>
      <c r="K414" s="21">
        <v>2.960744</v>
      </c>
      <c r="L414" s="21">
        <v>3.0133749999999999</v>
      </c>
      <c r="M414" s="21">
        <v>3.3419880000000002</v>
      </c>
      <c r="N414" s="21">
        <v>3.1655169999999999</v>
      </c>
      <c r="O414" s="21">
        <v>3.400811</v>
      </c>
      <c r="R414" s="11" t="s">
        <v>63</v>
      </c>
      <c r="S414">
        <f>SUMIF(GDP!$A$2:$A$195,'World-LPIraw'!B414,GDP!$F$2:$F$195)</f>
        <v>19739.900000000001</v>
      </c>
      <c r="T414">
        <f>SUMIF(POP!$A$3:$A$235,'World-LPIraw'!R414,POP!$D$3:$D$235)</f>
        <v>10586.754999999999</v>
      </c>
    </row>
    <row r="415" spans="1:20" x14ac:dyDescent="0.3">
      <c r="A415">
        <v>2012</v>
      </c>
      <c r="B415" s="28" t="s">
        <v>237</v>
      </c>
      <c r="C415" s="12" t="s">
        <v>276</v>
      </c>
      <c r="D415" s="10">
        <v>6100000</v>
      </c>
      <c r="E415" s="10">
        <v>6300000</v>
      </c>
      <c r="F415" s="2">
        <f t="shared" si="14"/>
        <v>12400000</v>
      </c>
      <c r="G415" s="2">
        <f t="shared" si="15"/>
        <v>200000</v>
      </c>
      <c r="H415">
        <v>3555.94</v>
      </c>
      <c r="I415">
        <v>68978.682000000001</v>
      </c>
      <c r="J415" s="21">
        <v>0</v>
      </c>
      <c r="K415" s="21">
        <v>0</v>
      </c>
      <c r="L415" s="21">
        <v>0</v>
      </c>
      <c r="M415" s="21">
        <v>0</v>
      </c>
      <c r="N415" s="21">
        <v>0</v>
      </c>
      <c r="O415" s="21">
        <v>0</v>
      </c>
      <c r="R415" s="11" t="s">
        <v>184</v>
      </c>
      <c r="S415">
        <f>SUMIF(GDP!$A$2:$A$195,'World-LPIraw'!B415,GDP!$F$2:$F$195)</f>
        <v>3555.94</v>
      </c>
      <c r="T415">
        <f>SUMIF(POP!$A$3:$A$235,'World-LPIraw'!R415,POP!$D$3:$D$235)</f>
        <v>68978.682000000001</v>
      </c>
    </row>
    <row r="416" spans="1:20" x14ac:dyDescent="0.3">
      <c r="A416">
        <v>2012</v>
      </c>
      <c r="B416" s="12" t="s">
        <v>130</v>
      </c>
      <c r="C416" s="12" t="s">
        <v>488</v>
      </c>
      <c r="D416" s="10">
        <v>91325521.621999994</v>
      </c>
      <c r="E416" s="10">
        <v>106104022.22</v>
      </c>
      <c r="F416" s="2">
        <f t="shared" si="14"/>
        <v>197429543.84200001</v>
      </c>
      <c r="G416" s="2">
        <f t="shared" si="15"/>
        <v>14778500.598000005</v>
      </c>
      <c r="H416">
        <v>58623.41</v>
      </c>
      <c r="I416">
        <v>5610.66</v>
      </c>
      <c r="J416" s="21">
        <v>3.9339050000000002</v>
      </c>
      <c r="K416" s="21">
        <v>4.0734519999999996</v>
      </c>
      <c r="L416" s="21">
        <v>3.7027380000000001</v>
      </c>
      <c r="M416" s="21">
        <v>4.137143</v>
      </c>
      <c r="N416" s="21">
        <v>4.097143</v>
      </c>
      <c r="O416" s="21">
        <v>4.2081900000000001</v>
      </c>
      <c r="R416" s="11" t="s">
        <v>64</v>
      </c>
      <c r="S416">
        <f>SUMIF(GDP!$A$2:$A$195,'World-LPIraw'!B416,GDP!$F$2:$F$195)</f>
        <v>58623.41</v>
      </c>
      <c r="T416">
        <f>SUMIF(POP!$A$3:$A$235,'World-LPIraw'!R416,POP!$D$3:$D$235)</f>
        <v>5610.66</v>
      </c>
    </row>
    <row r="417" spans="1:20" x14ac:dyDescent="0.3">
      <c r="A417">
        <v>2012</v>
      </c>
      <c r="B417" s="12" t="s">
        <v>238</v>
      </c>
      <c r="C417" s="12" t="s">
        <v>137</v>
      </c>
      <c r="D417" s="10">
        <v>564435</v>
      </c>
      <c r="E417" s="10">
        <v>118000</v>
      </c>
      <c r="F417" s="2">
        <f t="shared" si="14"/>
        <v>682435</v>
      </c>
      <c r="G417" s="2">
        <f t="shared" si="15"/>
        <v>-446435</v>
      </c>
      <c r="H417">
        <v>1522.95</v>
      </c>
      <c r="I417">
        <v>881.18499999999995</v>
      </c>
      <c r="J417" s="32">
        <v>1.7181820000000001</v>
      </c>
      <c r="K417" s="32">
        <v>1.506643</v>
      </c>
      <c r="L417" s="24">
        <v>1.7657339999999999</v>
      </c>
      <c r="M417" s="24">
        <v>1.8362860000000001</v>
      </c>
      <c r="N417" s="24">
        <v>1.7251749999999999</v>
      </c>
      <c r="O417" s="24">
        <v>2.1903260000000002</v>
      </c>
      <c r="R417" s="11" t="s">
        <v>185</v>
      </c>
      <c r="S417">
        <f>SUMIF(GDP!$A$2:$A$195,'World-LPIraw'!B417,GDP!$F$2:$F$195)</f>
        <v>1522.95</v>
      </c>
      <c r="T417">
        <f>SUMIF(POP!$A$3:$A$235,'World-LPIraw'!R417,POP!$D$3:$D$235)</f>
        <v>881.18499999999995</v>
      </c>
    </row>
    <row r="418" spans="1:20" x14ac:dyDescent="0.3">
      <c r="A418">
        <v>2012</v>
      </c>
      <c r="B418" s="12" t="s">
        <v>425</v>
      </c>
      <c r="C418" s="12" t="s">
        <v>498</v>
      </c>
      <c r="D418" s="10">
        <v>211867.61199999999</v>
      </c>
      <c r="E418" s="10">
        <v>37013.220999999998</v>
      </c>
      <c r="F418" s="2">
        <f t="shared" si="14"/>
        <v>248880.83299999998</v>
      </c>
      <c r="G418" s="2">
        <f t="shared" si="15"/>
        <v>-174854.391</v>
      </c>
      <c r="H418">
        <v>6868.99</v>
      </c>
      <c r="I418">
        <v>72.043999999999997</v>
      </c>
      <c r="J418" s="32">
        <v>2.5257079999999998</v>
      </c>
      <c r="K418" s="32">
        <v>2.607577</v>
      </c>
      <c r="L418" s="24">
        <v>2.8292259999999998</v>
      </c>
      <c r="M418" s="24">
        <v>2.7416680000000002</v>
      </c>
      <c r="N418" s="24">
        <v>2.4884499999999998</v>
      </c>
      <c r="O418" s="24">
        <v>2.9667110000000001</v>
      </c>
      <c r="R418" s="11" t="s">
        <v>302</v>
      </c>
      <c r="S418">
        <f>SUMIF(GDP!$A$2:$A$195,'World-LPIraw'!B418,GDP!$F$2:$F$195)</f>
        <v>6868.99</v>
      </c>
      <c r="T418">
        <f>SUMIF(POP!$A$3:$A$235,'World-LPIraw'!R418,POP!$D$3:$D$235)</f>
        <v>72.043999999999997</v>
      </c>
    </row>
    <row r="419" spans="1:20" x14ac:dyDescent="0.3">
      <c r="A419">
        <v>2012</v>
      </c>
      <c r="B419" s="28" t="s">
        <v>426</v>
      </c>
      <c r="C419" s="12" t="s">
        <v>498</v>
      </c>
      <c r="D419" s="10">
        <v>17430206.195999999</v>
      </c>
      <c r="E419" s="10">
        <v>9069100</v>
      </c>
      <c r="F419" s="2">
        <f t="shared" si="14"/>
        <v>26499306.195999999</v>
      </c>
      <c r="G419" s="2">
        <f t="shared" si="15"/>
        <v>-8361106.1959999986</v>
      </c>
      <c r="H419">
        <v>6274.87</v>
      </c>
      <c r="I419">
        <v>10154.950000000001</v>
      </c>
      <c r="J419" s="21">
        <v>0</v>
      </c>
      <c r="K419" s="21">
        <v>0</v>
      </c>
      <c r="L419" s="21">
        <v>0</v>
      </c>
      <c r="M419" s="21">
        <v>0</v>
      </c>
      <c r="N419" s="21">
        <v>0</v>
      </c>
      <c r="O419" s="21">
        <v>0</v>
      </c>
      <c r="R419" s="11" t="s">
        <v>303</v>
      </c>
      <c r="S419">
        <f>SUMIF(GDP!$A$2:$A$195,'World-LPIraw'!B419,GDP!$F$2:$F$195)</f>
        <v>6274.87</v>
      </c>
      <c r="T419">
        <f>SUMIF(POP!$A$3:$A$235,'World-LPIraw'!R419,POP!$D$3:$D$235)</f>
        <v>10154.950000000001</v>
      </c>
    </row>
    <row r="420" spans="1:20" x14ac:dyDescent="0.3">
      <c r="A420">
        <v>2012</v>
      </c>
      <c r="B420" s="28" t="s">
        <v>427</v>
      </c>
      <c r="C420" s="12" t="s">
        <v>498</v>
      </c>
      <c r="D420" s="10">
        <v>25196517.284000002</v>
      </c>
      <c r="E420" s="10">
        <v>23852016.734999999</v>
      </c>
      <c r="F420" s="2">
        <f t="shared" si="14"/>
        <v>49048534.019000001</v>
      </c>
      <c r="G420" s="2">
        <f t="shared" si="15"/>
        <v>-1344500.5490000024</v>
      </c>
      <c r="H420">
        <v>5664.89</v>
      </c>
      <c r="I420">
        <v>15419.665999999999</v>
      </c>
      <c r="J420" s="21">
        <v>0</v>
      </c>
      <c r="K420" s="21">
        <v>0</v>
      </c>
      <c r="L420" s="21">
        <v>0</v>
      </c>
      <c r="M420" s="21">
        <v>0</v>
      </c>
      <c r="N420" s="21">
        <v>0</v>
      </c>
      <c r="O420" s="21">
        <v>0</v>
      </c>
      <c r="R420" s="11" t="s">
        <v>304</v>
      </c>
      <c r="S420">
        <f>SUMIF(GDP!$A$2:$A$195,'World-LPIraw'!B420,GDP!$F$2:$F$195)</f>
        <v>5664.89</v>
      </c>
      <c r="T420">
        <f>SUMIF(POP!$A$3:$A$235,'World-LPIraw'!R420,POP!$D$3:$D$235)</f>
        <v>15419.665999999999</v>
      </c>
    </row>
    <row r="421" spans="1:20" x14ac:dyDescent="0.3">
      <c r="A421">
        <v>2012</v>
      </c>
      <c r="B421" s="12" t="s">
        <v>239</v>
      </c>
      <c r="C421" s="12" t="s">
        <v>276</v>
      </c>
      <c r="D421" s="10">
        <v>69865551.868000001</v>
      </c>
      <c r="E421" s="10">
        <v>29417005.557</v>
      </c>
      <c r="F421" s="2">
        <f t="shared" si="14"/>
        <v>99282557.424999997</v>
      </c>
      <c r="G421" s="2">
        <f t="shared" si="15"/>
        <v>-40448546.311000004</v>
      </c>
      <c r="H421">
        <v>3383.11</v>
      </c>
      <c r="I421">
        <v>87813.256999999998</v>
      </c>
      <c r="J421" s="21">
        <v>2.5975290000000002</v>
      </c>
      <c r="K421" s="21">
        <v>3.0686249999999999</v>
      </c>
      <c r="L421" s="21">
        <v>3</v>
      </c>
      <c r="M421" s="21">
        <v>2.9541010000000001</v>
      </c>
      <c r="N421" s="21">
        <v>2.8586459999999998</v>
      </c>
      <c r="O421" s="21">
        <v>3.3904570000000001</v>
      </c>
      <c r="R421" s="11" t="s">
        <v>186</v>
      </c>
      <c r="S421">
        <f>SUMIF(GDP!$A$2:$A$195,'World-LPIraw'!B421,GDP!$F$2:$F$195)</f>
        <v>3383.11</v>
      </c>
      <c r="T421">
        <f>SUMIF(POP!$A$3:$A$235,'World-LPIraw'!R421,POP!$D$3:$D$235)</f>
        <v>87813.256999999998</v>
      </c>
    </row>
    <row r="422" spans="1:20" x14ac:dyDescent="0.3">
      <c r="A422">
        <v>2012</v>
      </c>
      <c r="B422" s="12" t="s">
        <v>428</v>
      </c>
      <c r="C422" s="12" t="s">
        <v>498</v>
      </c>
      <c r="D422" s="10">
        <v>10257426.892000001</v>
      </c>
      <c r="E422" s="10">
        <v>5339088.3930000002</v>
      </c>
      <c r="F422" s="2">
        <f t="shared" si="14"/>
        <v>15596515.285</v>
      </c>
      <c r="G422" s="2">
        <f t="shared" si="15"/>
        <v>-4918338.4990000008</v>
      </c>
      <c r="H422">
        <v>3400.18</v>
      </c>
      <c r="I422">
        <v>6221.2460000000001</v>
      </c>
      <c r="J422" s="32">
        <v>2.2842389999999999</v>
      </c>
      <c r="K422" s="32">
        <v>2.4567649999999999</v>
      </c>
      <c r="L422" s="24">
        <v>2.5683069999999999</v>
      </c>
      <c r="M422" s="24">
        <v>2.5971039999999999</v>
      </c>
      <c r="N422" s="24">
        <v>2.596444</v>
      </c>
      <c r="O422" s="24">
        <v>3.081696</v>
      </c>
      <c r="R422" s="11" t="s">
        <v>305</v>
      </c>
      <c r="S422">
        <f>SUMIF(GDP!$A$2:$A$195,'World-LPIraw'!B422,GDP!$F$2:$F$195)</f>
        <v>3400.18</v>
      </c>
      <c r="T422">
        <f>SUMIF(POP!$A$3:$A$235,'World-LPIraw'!R422,POP!$D$3:$D$235)</f>
        <v>6221.2460000000001</v>
      </c>
    </row>
    <row r="423" spans="1:20" x14ac:dyDescent="0.3">
      <c r="A423">
        <v>2012</v>
      </c>
      <c r="B423" s="28" t="s">
        <v>240</v>
      </c>
      <c r="C423" s="12" t="s">
        <v>276</v>
      </c>
      <c r="D423" s="10">
        <v>7505000</v>
      </c>
      <c r="E423" s="10">
        <v>15500000</v>
      </c>
      <c r="F423" s="2">
        <f t="shared" si="14"/>
        <v>23005000</v>
      </c>
      <c r="G423" s="2">
        <f t="shared" si="15"/>
        <v>7995000</v>
      </c>
      <c r="H423">
        <v>21557.65</v>
      </c>
      <c r="I423">
        <v>1038.5930000000001</v>
      </c>
      <c r="J423" s="21">
        <v>0</v>
      </c>
      <c r="K423" s="21">
        <v>0</v>
      </c>
      <c r="L423" s="21">
        <v>0</v>
      </c>
      <c r="M423" s="21">
        <v>0</v>
      </c>
      <c r="N423" s="21">
        <v>0</v>
      </c>
      <c r="O423" s="21">
        <v>0</v>
      </c>
      <c r="R423" s="11" t="s">
        <v>187</v>
      </c>
      <c r="S423">
        <f>SUMIF(GDP!$A$2:$A$195,'World-LPIraw'!B423,GDP!$F$2:$F$195)</f>
        <v>21557.65</v>
      </c>
      <c r="T423">
        <f>SUMIF(POP!$A$3:$A$235,'World-LPIraw'!R423,POP!$D$3:$D$235)</f>
        <v>1038.5930000000001</v>
      </c>
    </row>
    <row r="424" spans="1:20" x14ac:dyDescent="0.3">
      <c r="A424">
        <v>2012</v>
      </c>
      <c r="B424" s="12" t="s">
        <v>241</v>
      </c>
      <c r="C424" s="12" t="s">
        <v>276</v>
      </c>
      <c r="D424" s="10">
        <v>953839.39599999995</v>
      </c>
      <c r="E424" s="10">
        <v>466716.18</v>
      </c>
      <c r="F424" s="2">
        <f t="shared" ref="F424:F477" si="16">E424+D424</f>
        <v>1420555.5759999999</v>
      </c>
      <c r="G424" s="2">
        <f t="shared" ref="G424:G477" si="17">E424-D424</f>
        <v>-487123.21599999996</v>
      </c>
      <c r="H424">
        <v>573.16300000000001</v>
      </c>
      <c r="I424">
        <v>4560.9769999999999</v>
      </c>
      <c r="J424" s="21">
        <v>1.78</v>
      </c>
      <c r="K424" s="21">
        <v>1.8333330000000001</v>
      </c>
      <c r="L424" s="21">
        <v>2.6333329999999999</v>
      </c>
      <c r="M424" s="21">
        <v>2.0333329999999998</v>
      </c>
      <c r="N424" s="21">
        <v>1.8333330000000001</v>
      </c>
      <c r="O424" s="21">
        <v>2.4333330000000002</v>
      </c>
      <c r="R424" s="11" t="s">
        <v>188</v>
      </c>
      <c r="S424">
        <f>SUMIF(GDP!$A$2:$A$195,'World-LPIraw'!B424,GDP!$F$2:$F$195)</f>
        <v>573.16300000000001</v>
      </c>
      <c r="T424">
        <f>SUMIF(POP!$A$3:$A$235,'World-LPIraw'!R424,POP!$D$3:$D$235)</f>
        <v>4560.9769999999999</v>
      </c>
    </row>
    <row r="425" spans="1:20" x14ac:dyDescent="0.3">
      <c r="A425">
        <v>2012</v>
      </c>
      <c r="B425" s="12" t="s">
        <v>131</v>
      </c>
      <c r="C425" s="12" t="s">
        <v>488</v>
      </c>
      <c r="D425" s="10">
        <v>20070375.616</v>
      </c>
      <c r="E425" s="10">
        <v>18161223.710999999</v>
      </c>
      <c r="F425" s="2">
        <f t="shared" si="16"/>
        <v>38231599.327</v>
      </c>
      <c r="G425" s="2">
        <f t="shared" si="17"/>
        <v>-1909151.9050000012</v>
      </c>
      <c r="H425">
        <v>17431.54</v>
      </c>
      <c r="I425">
        <v>1324.934</v>
      </c>
      <c r="J425" s="21">
        <v>2.5091570000000001</v>
      </c>
      <c r="K425" s="21">
        <v>2.7879119999999999</v>
      </c>
      <c r="L425" s="21">
        <v>2.8168500000000001</v>
      </c>
      <c r="M425" s="21">
        <v>2.8168500000000001</v>
      </c>
      <c r="N425" s="21">
        <v>3</v>
      </c>
      <c r="O425" s="21">
        <v>3.2263739999999999</v>
      </c>
      <c r="R425" s="11" t="s">
        <v>65</v>
      </c>
      <c r="S425">
        <f>SUMIF(GDP!$A$2:$A$195,'World-LPIraw'!B425,GDP!$F$2:$F$195)</f>
        <v>17431.54</v>
      </c>
      <c r="T425">
        <f>SUMIF(POP!$A$3:$A$235,'World-LPIraw'!R425,POP!$D$3:$D$235)</f>
        <v>1324.934</v>
      </c>
    </row>
    <row r="426" spans="1:20" x14ac:dyDescent="0.3">
      <c r="A426">
        <v>2012</v>
      </c>
      <c r="B426" s="28" t="s">
        <v>240</v>
      </c>
      <c r="C426" s="12" t="s">
        <v>276</v>
      </c>
      <c r="D426" s="10">
        <v>1911135.9010000001</v>
      </c>
      <c r="E426" s="10">
        <v>1893505.2320000001</v>
      </c>
      <c r="F426" s="2">
        <f t="shared" si="16"/>
        <v>3804641.1330000004</v>
      </c>
      <c r="G426" s="2">
        <f t="shared" si="17"/>
        <v>-17630.668999999994</v>
      </c>
      <c r="H426">
        <v>4568.75</v>
      </c>
      <c r="I426">
        <v>1248.1579999999999</v>
      </c>
      <c r="J426" s="21">
        <v>0</v>
      </c>
      <c r="K426" s="21">
        <v>0</v>
      </c>
      <c r="L426" s="21">
        <v>0</v>
      </c>
      <c r="M426" s="21">
        <v>0</v>
      </c>
      <c r="N426" s="21">
        <v>0</v>
      </c>
      <c r="O426" s="21">
        <v>0</v>
      </c>
      <c r="R426" s="11" t="s">
        <v>189</v>
      </c>
      <c r="S426">
        <f>SUMIF(GDP!$A$2:$A$195,'World-LPIraw'!B426,GDP!$F$2:$F$195)</f>
        <v>21557.65</v>
      </c>
      <c r="T426">
        <f>SUMIF(POP!$A$3:$A$235,'World-LPIraw'!R426,POP!$D$3:$D$235)</f>
        <v>1248.1579999999999</v>
      </c>
    </row>
    <row r="427" spans="1:20" x14ac:dyDescent="0.3">
      <c r="A427">
        <v>2012</v>
      </c>
      <c r="B427" s="12" t="s">
        <v>429</v>
      </c>
      <c r="C427" s="12" t="s">
        <v>276</v>
      </c>
      <c r="D427" s="10">
        <v>11912931.801000001</v>
      </c>
      <c r="E427" s="10">
        <v>2891346.5490000001</v>
      </c>
      <c r="F427" s="2">
        <f t="shared" si="16"/>
        <v>14804278.350000001</v>
      </c>
      <c r="G427" s="2">
        <f t="shared" si="17"/>
        <v>-9021585.2520000003</v>
      </c>
      <c r="H427">
        <v>493.32100000000003</v>
      </c>
      <c r="I427">
        <v>92444.183000000005</v>
      </c>
      <c r="J427" s="21">
        <v>2.0288469999999998</v>
      </c>
      <c r="K427" s="21">
        <v>2.2173910000000001</v>
      </c>
      <c r="L427" s="21">
        <v>2.347029</v>
      </c>
      <c r="M427" s="21">
        <v>2.1604909999999999</v>
      </c>
      <c r="N427" s="21">
        <v>2.1027580000000001</v>
      </c>
      <c r="O427" s="21">
        <v>2.5373770000000002</v>
      </c>
      <c r="R427" s="11" t="s">
        <v>306</v>
      </c>
      <c r="S427">
        <f>SUMIF(GDP!$A$2:$A$195,'World-LPIraw'!B427,GDP!$F$2:$F$195)</f>
        <v>493.32100000000003</v>
      </c>
      <c r="T427">
        <f>SUMIF(POP!$A$3:$A$235,'World-LPIraw'!R427,POP!$D$3:$D$235)</f>
        <v>92444.183000000005</v>
      </c>
    </row>
    <row r="428" spans="1:20" x14ac:dyDescent="0.3">
      <c r="A428">
        <v>2012</v>
      </c>
      <c r="B428" s="28" t="s">
        <v>430</v>
      </c>
      <c r="C428" s="12" t="s">
        <v>497</v>
      </c>
      <c r="D428" s="10">
        <v>2252597.6340000001</v>
      </c>
      <c r="E428" s="10">
        <v>1220602.4280000001</v>
      </c>
      <c r="F428" s="2">
        <f t="shared" si="16"/>
        <v>3473200.0619999999</v>
      </c>
      <c r="G428" s="2">
        <f t="shared" si="17"/>
        <v>-1031995.206</v>
      </c>
      <c r="H428">
        <v>4632.03</v>
      </c>
      <c r="I428">
        <v>873.596</v>
      </c>
      <c r="J428" s="21">
        <v>0</v>
      </c>
      <c r="K428" s="21">
        <v>0</v>
      </c>
      <c r="L428" s="21">
        <v>0</v>
      </c>
      <c r="M428" s="21">
        <v>0</v>
      </c>
      <c r="N428" s="21">
        <v>0</v>
      </c>
      <c r="O428" s="21">
        <v>0</v>
      </c>
      <c r="R428" s="11" t="s">
        <v>308</v>
      </c>
      <c r="S428">
        <f>SUMIF(GDP!$A$2:$A$195,'World-LPIraw'!B428,GDP!$F$2:$F$195)</f>
        <v>4632.03</v>
      </c>
      <c r="T428">
        <f>SUMIF(POP!$A$3:$A$235,'World-LPIraw'!R428,POP!$D$3:$D$235)</f>
        <v>873.596</v>
      </c>
    </row>
    <row r="429" spans="1:20" x14ac:dyDescent="0.3">
      <c r="A429">
        <v>2012</v>
      </c>
      <c r="B429" s="12" t="s">
        <v>132</v>
      </c>
      <c r="C429" s="12" t="s">
        <v>488</v>
      </c>
      <c r="D429" s="10">
        <v>76089021.011000007</v>
      </c>
      <c r="E429" s="10">
        <v>72974489.143999994</v>
      </c>
      <c r="F429" s="2">
        <f t="shared" si="16"/>
        <v>149063510.155</v>
      </c>
      <c r="G429" s="2">
        <f t="shared" si="17"/>
        <v>-3114531.8670000136</v>
      </c>
      <c r="H429">
        <v>47553.4</v>
      </c>
      <c r="I429">
        <v>5412.98</v>
      </c>
      <c r="J429" s="21">
        <v>3.9807830000000002</v>
      </c>
      <c r="K429" s="21">
        <v>4.1236410000000001</v>
      </c>
      <c r="L429" s="21">
        <v>3.8464399999999999</v>
      </c>
      <c r="M429" s="21">
        <v>4.1441739999999996</v>
      </c>
      <c r="N429" s="21">
        <v>4.1441739999999996</v>
      </c>
      <c r="O429" s="21">
        <v>4.095593</v>
      </c>
      <c r="R429" s="11" t="s">
        <v>67</v>
      </c>
      <c r="S429">
        <f>SUMIF(GDP!$A$2:$A$195,'World-LPIraw'!B429,GDP!$F$2:$F$195)</f>
        <v>47553.4</v>
      </c>
      <c r="T429">
        <f>SUMIF(POP!$A$3:$A$235,'World-LPIraw'!R429,POP!$D$3:$D$235)</f>
        <v>5412.98</v>
      </c>
    </row>
    <row r="430" spans="1:20" x14ac:dyDescent="0.3">
      <c r="A430">
        <v>2012</v>
      </c>
      <c r="B430" s="12" t="s">
        <v>133</v>
      </c>
      <c r="C430" s="12" t="s">
        <v>488</v>
      </c>
      <c r="D430" s="10">
        <v>666675230.977</v>
      </c>
      <c r="E430" s="10">
        <v>558460545.47599995</v>
      </c>
      <c r="F430" s="2">
        <f t="shared" si="16"/>
        <v>1225135776.4530001</v>
      </c>
      <c r="G430" s="2">
        <f t="shared" si="17"/>
        <v>-108214685.50100005</v>
      </c>
      <c r="H430">
        <v>42371.12</v>
      </c>
      <c r="I430">
        <v>65832.914000000004</v>
      </c>
      <c r="J430" s="21">
        <v>3.6376970000000002</v>
      </c>
      <c r="K430" s="21">
        <v>3.9616400000000001</v>
      </c>
      <c r="L430" s="21">
        <v>3.7337379999999998</v>
      </c>
      <c r="M430" s="21">
        <v>3.8189069999999998</v>
      </c>
      <c r="N430" s="21">
        <v>3.967489</v>
      </c>
      <c r="O430" s="21">
        <v>4.0194390000000002</v>
      </c>
      <c r="R430" s="11" t="s">
        <v>68</v>
      </c>
      <c r="S430">
        <f>SUMIF(GDP!$A$2:$A$195,'World-LPIraw'!B430,GDP!$F$2:$F$195)</f>
        <v>42371.12</v>
      </c>
      <c r="T430">
        <f>SUMIF(POP!$A$3:$A$235,'World-LPIraw'!R430,POP!$D$3:$D$235)</f>
        <v>65832.914000000004</v>
      </c>
    </row>
    <row r="431" spans="1:20" x14ac:dyDescent="0.3">
      <c r="A431">
        <v>2012</v>
      </c>
      <c r="B431" s="12" t="s">
        <v>242</v>
      </c>
      <c r="C431" s="12" t="s">
        <v>276</v>
      </c>
      <c r="D431" s="10">
        <v>3628826.3640000001</v>
      </c>
      <c r="E431" s="10">
        <v>9492739.6689999998</v>
      </c>
      <c r="F431" s="2">
        <f t="shared" si="16"/>
        <v>13121566.033</v>
      </c>
      <c r="G431" s="2">
        <f t="shared" si="17"/>
        <v>5863913.3049999997</v>
      </c>
      <c r="H431">
        <v>9903.19</v>
      </c>
      <c r="I431">
        <v>1756.817</v>
      </c>
      <c r="J431" s="21">
        <v>2</v>
      </c>
      <c r="K431" s="21">
        <v>2</v>
      </c>
      <c r="L431" s="21">
        <v>2.4</v>
      </c>
      <c r="M431" s="21">
        <v>2.4</v>
      </c>
      <c r="N431" s="21">
        <v>2.2000000000000002</v>
      </c>
      <c r="O431" s="21">
        <v>3</v>
      </c>
      <c r="R431" s="11" t="s">
        <v>190</v>
      </c>
      <c r="S431">
        <f>SUMIF(GDP!$A$2:$A$195,'World-LPIraw'!B431,GDP!$F$2:$F$195)</f>
        <v>9903.19</v>
      </c>
      <c r="T431">
        <f>SUMIF(POP!$A$3:$A$235,'World-LPIraw'!R431,POP!$D$3:$D$235)</f>
        <v>1756.817</v>
      </c>
    </row>
    <row r="432" spans="1:20" x14ac:dyDescent="0.3">
      <c r="A432">
        <v>2012</v>
      </c>
      <c r="B432" s="12" t="s">
        <v>243</v>
      </c>
      <c r="C432" s="12" t="s">
        <v>276</v>
      </c>
      <c r="D432" s="10">
        <v>380028.40399999998</v>
      </c>
      <c r="E432" s="10">
        <v>118847.87</v>
      </c>
      <c r="F432" s="2">
        <f t="shared" si="16"/>
        <v>498876.27399999998</v>
      </c>
      <c r="G432" s="2">
        <f t="shared" si="17"/>
        <v>-261180.53399999999</v>
      </c>
      <c r="H432">
        <v>789.62599999999998</v>
      </c>
      <c r="I432">
        <v>1802.125</v>
      </c>
      <c r="J432" s="21">
        <v>2.285714</v>
      </c>
      <c r="K432" s="21">
        <v>1.8971739999999999</v>
      </c>
      <c r="L432" s="21">
        <v>2.6296439999999999</v>
      </c>
      <c r="M432" s="21">
        <v>2.5463110000000002</v>
      </c>
      <c r="N432" s="21">
        <v>2.7963110000000002</v>
      </c>
      <c r="O432" s="21">
        <v>2.5463110000000002</v>
      </c>
      <c r="R432" s="11" t="s">
        <v>191</v>
      </c>
      <c r="S432">
        <f>SUMIF(GDP!$A$2:$A$195,'World-LPIraw'!B432,GDP!$F$2:$F$195)</f>
        <v>789.62599999999998</v>
      </c>
      <c r="T432">
        <f>SUMIF(POP!$A$3:$A$235,'World-LPIraw'!R432,POP!$D$3:$D$235)</f>
        <v>1802.125</v>
      </c>
    </row>
    <row r="433" spans="1:20" x14ac:dyDescent="0.3">
      <c r="A433">
        <v>2012</v>
      </c>
      <c r="B433" s="12" t="s">
        <v>158</v>
      </c>
      <c r="C433" s="12" t="s">
        <v>488</v>
      </c>
      <c r="D433" s="10">
        <v>8053871.5029999996</v>
      </c>
      <c r="E433" s="10">
        <v>2376634.36</v>
      </c>
      <c r="F433" s="2">
        <f t="shared" si="16"/>
        <v>10430505.863</v>
      </c>
      <c r="G433" s="2">
        <f t="shared" si="17"/>
        <v>-5677237.1429999992</v>
      </c>
      <c r="H433">
        <v>4237.93</v>
      </c>
      <c r="I433">
        <v>4107.7190000000001</v>
      </c>
      <c r="J433" s="21">
        <v>2.9</v>
      </c>
      <c r="K433" s="21">
        <v>2.8462499999999999</v>
      </c>
      <c r="L433" s="21">
        <v>2.6760830000000002</v>
      </c>
      <c r="M433" s="21">
        <v>2.7809720000000002</v>
      </c>
      <c r="N433" s="21">
        <v>2.5909719999999998</v>
      </c>
      <c r="O433" s="21">
        <v>2.860055</v>
      </c>
      <c r="R433" s="11" t="s">
        <v>141</v>
      </c>
      <c r="S433">
        <f>SUMIF(GDP!$A$2:$A$195,'World-LPIraw'!B433,GDP!$F$2:$F$195)</f>
        <v>4237.93</v>
      </c>
      <c r="T433">
        <f>SUMIF(POP!$A$3:$A$235,'World-LPIraw'!R433,POP!$D$3:$D$235)</f>
        <v>4107.7190000000001</v>
      </c>
    </row>
    <row r="434" spans="1:20" x14ac:dyDescent="0.3">
      <c r="A434">
        <v>2012</v>
      </c>
      <c r="B434" s="12" t="s">
        <v>134</v>
      </c>
      <c r="C434" s="12" t="s">
        <v>488</v>
      </c>
      <c r="D434" s="10">
        <v>1161213213.46</v>
      </c>
      <c r="E434" s="10">
        <v>1410129632.9760001</v>
      </c>
      <c r="F434" s="2">
        <f t="shared" si="16"/>
        <v>2571342846.4359999</v>
      </c>
      <c r="G434" s="2">
        <f t="shared" si="17"/>
        <v>248916419.51600003</v>
      </c>
      <c r="H434">
        <v>44089.279999999999</v>
      </c>
      <c r="I434">
        <v>81066.228000000003</v>
      </c>
      <c r="J434" s="21">
        <v>3.8721450000000002</v>
      </c>
      <c r="K434" s="21">
        <v>4.257549</v>
      </c>
      <c r="L434" s="21">
        <v>3.6709930000000002</v>
      </c>
      <c r="M434" s="21">
        <v>4.0938910000000002</v>
      </c>
      <c r="N434" s="21">
        <v>4.0497319999999997</v>
      </c>
      <c r="O434" s="21">
        <v>4.3176420000000002</v>
      </c>
      <c r="R434" s="11" t="s">
        <v>69</v>
      </c>
      <c r="S434">
        <f>SUMIF(GDP!$A$2:$A$195,'World-LPIraw'!B434,GDP!$F$2:$F$195)</f>
        <v>44089.279999999999</v>
      </c>
      <c r="T434">
        <f>SUMIF(POP!$A$3:$A$235,'World-LPIraw'!R434,POP!$D$3:$D$235)</f>
        <v>81066.228000000003</v>
      </c>
    </row>
    <row r="435" spans="1:20" x14ac:dyDescent="0.3">
      <c r="A435">
        <v>2012</v>
      </c>
      <c r="B435" s="12" t="s">
        <v>250</v>
      </c>
      <c r="C435" s="12" t="s">
        <v>276</v>
      </c>
      <c r="D435" s="10">
        <v>17763170</v>
      </c>
      <c r="E435" s="10">
        <v>13552350</v>
      </c>
      <c r="F435" s="2">
        <f t="shared" si="16"/>
        <v>31315520</v>
      </c>
      <c r="G435" s="2">
        <f t="shared" si="17"/>
        <v>-4210820</v>
      </c>
      <c r="H435">
        <v>2184.39</v>
      </c>
      <c r="I435">
        <v>25733.048999999999</v>
      </c>
      <c r="J435" s="21">
        <v>2.3333330000000001</v>
      </c>
      <c r="K435" s="21">
        <v>2.0541670000000001</v>
      </c>
      <c r="L435" s="21">
        <v>2.8055560000000002</v>
      </c>
      <c r="M435" s="21">
        <v>2.6805560000000002</v>
      </c>
      <c r="N435" s="21">
        <v>2.3055560000000002</v>
      </c>
      <c r="O435" s="21">
        <v>2.7604169999999999</v>
      </c>
      <c r="R435" s="11" t="s">
        <v>192</v>
      </c>
      <c r="S435">
        <f>SUMIF(GDP!$A$2:$A$195,'World-LPIraw'!B435,GDP!$F$2:$F$195)</f>
        <v>2184.39</v>
      </c>
      <c r="T435">
        <f>SUMIF(POP!$A$3:$A$235,'World-LPIraw'!R435,POP!$D$3:$D$235)</f>
        <v>25733.048999999999</v>
      </c>
    </row>
    <row r="436" spans="1:20" x14ac:dyDescent="0.3">
      <c r="A436">
        <v>2012</v>
      </c>
      <c r="B436" s="12" t="s">
        <v>135</v>
      </c>
      <c r="C436" s="12" t="s">
        <v>488</v>
      </c>
      <c r="D436" s="10">
        <v>62504427.045999996</v>
      </c>
      <c r="E436" s="10">
        <v>35151146.149999999</v>
      </c>
      <c r="F436" s="2">
        <f t="shared" si="16"/>
        <v>97655573.195999995</v>
      </c>
      <c r="G436" s="2">
        <f t="shared" si="17"/>
        <v>-27353280.895999998</v>
      </c>
      <c r="H436">
        <v>22171.91</v>
      </c>
      <c r="I436">
        <v>11378.257</v>
      </c>
      <c r="J436" s="21">
        <v>2.3833329999999999</v>
      </c>
      <c r="K436" s="21">
        <v>2.8833700000000002</v>
      </c>
      <c r="L436" s="21">
        <v>2.6904759999999999</v>
      </c>
      <c r="M436" s="21">
        <v>2.7619050000000001</v>
      </c>
      <c r="N436" s="21">
        <v>2.976191</v>
      </c>
      <c r="O436" s="21">
        <v>3.321062</v>
      </c>
      <c r="R436" s="11" t="s">
        <v>71</v>
      </c>
      <c r="S436">
        <f>SUMIF(GDP!$A$2:$A$195,'World-LPIraw'!B436,GDP!$F$2:$F$195)</f>
        <v>22171.91</v>
      </c>
      <c r="T436">
        <f>SUMIF(POP!$A$3:$A$235,'World-LPIraw'!R436,POP!$D$3:$D$235)</f>
        <v>11378.257</v>
      </c>
    </row>
    <row r="437" spans="1:20" x14ac:dyDescent="0.3">
      <c r="A437">
        <v>2012</v>
      </c>
      <c r="B437" s="28" t="s">
        <v>431</v>
      </c>
      <c r="C437" s="12" t="s">
        <v>498</v>
      </c>
      <c r="D437" s="10">
        <v>341267.26500000001</v>
      </c>
      <c r="E437" s="10">
        <v>34604.216</v>
      </c>
      <c r="F437" s="2">
        <f t="shared" si="16"/>
        <v>375871.48100000003</v>
      </c>
      <c r="G437" s="2">
        <f t="shared" si="17"/>
        <v>-306663.049</v>
      </c>
      <c r="H437">
        <v>7583.19</v>
      </c>
      <c r="I437">
        <v>105.48099999999999</v>
      </c>
      <c r="J437" s="21">
        <v>0</v>
      </c>
      <c r="K437" s="21">
        <v>0</v>
      </c>
      <c r="L437" s="21">
        <v>0</v>
      </c>
      <c r="M437" s="21">
        <v>0</v>
      </c>
      <c r="N437" s="21">
        <v>0</v>
      </c>
      <c r="O437" s="21">
        <v>0</v>
      </c>
      <c r="R437" s="11" t="s">
        <v>311</v>
      </c>
      <c r="S437">
        <f>SUMIF(GDP!$A$2:$A$195,'World-LPIraw'!B437,GDP!$F$2:$F$195)</f>
        <v>7583.19</v>
      </c>
      <c r="T437">
        <f>SUMIF(POP!$A$3:$A$235,'World-LPIraw'!R437,POP!$D$3:$D$235)</f>
        <v>105.48099999999999</v>
      </c>
    </row>
    <row r="438" spans="1:20" x14ac:dyDescent="0.3">
      <c r="A438">
        <v>2012</v>
      </c>
      <c r="B438" s="12" t="s">
        <v>432</v>
      </c>
      <c r="C438" s="12" t="s">
        <v>498</v>
      </c>
      <c r="D438" s="10">
        <v>16978685.967999998</v>
      </c>
      <c r="E438" s="10">
        <v>10124387.112</v>
      </c>
      <c r="F438" s="2">
        <f t="shared" si="16"/>
        <v>27103073.079999998</v>
      </c>
      <c r="G438" s="2">
        <f t="shared" si="17"/>
        <v>-6854298.8559999987</v>
      </c>
      <c r="H438">
        <v>3299.6</v>
      </c>
      <c r="I438">
        <v>15271.056</v>
      </c>
      <c r="J438" s="32">
        <v>2.6229619999999998</v>
      </c>
      <c r="K438" s="32">
        <v>2.5856340000000002</v>
      </c>
      <c r="L438" s="24">
        <v>2.8159429999999999</v>
      </c>
      <c r="M438" s="24">
        <v>2.7768079999999999</v>
      </c>
      <c r="N438" s="24">
        <v>2.8004470000000001</v>
      </c>
      <c r="O438" s="24">
        <v>3.1911320000000001</v>
      </c>
      <c r="R438" s="11" t="s">
        <v>313</v>
      </c>
      <c r="S438">
        <f>SUMIF(GDP!$A$2:$A$195,'World-LPIraw'!B438,GDP!$F$2:$F$195)</f>
        <v>3299.6</v>
      </c>
      <c r="T438">
        <f>SUMIF(POP!$A$3:$A$235,'World-LPIraw'!R438,POP!$D$3:$D$235)</f>
        <v>15271.056</v>
      </c>
    </row>
    <row r="439" spans="1:20" x14ac:dyDescent="0.3">
      <c r="A439">
        <v>2012</v>
      </c>
      <c r="B439" s="12" t="s">
        <v>244</v>
      </c>
      <c r="C439" s="12" t="s">
        <v>276</v>
      </c>
      <c r="D439" s="10">
        <v>2253960</v>
      </c>
      <c r="E439" s="10">
        <v>1834198.7720000001</v>
      </c>
      <c r="F439" s="2">
        <f t="shared" si="16"/>
        <v>4088158.7719999999</v>
      </c>
      <c r="G439" s="2">
        <f t="shared" si="17"/>
        <v>-419761.22799999989</v>
      </c>
      <c r="H439">
        <v>637.79100000000005</v>
      </c>
      <c r="I439">
        <v>11281.468999999999</v>
      </c>
      <c r="J439" s="21">
        <v>2.4157510000000002</v>
      </c>
      <c r="K439" s="21">
        <v>2.340659</v>
      </c>
      <c r="L439" s="21">
        <v>2.6657510000000002</v>
      </c>
      <c r="M439" s="21">
        <v>2.5879120000000002</v>
      </c>
      <c r="N439" s="21">
        <v>2.332417</v>
      </c>
      <c r="O439" s="21">
        <v>2.4990839999999999</v>
      </c>
      <c r="R439" s="11" t="s">
        <v>193</v>
      </c>
      <c r="S439">
        <f>SUMIF(GDP!$A$2:$A$195,'World-LPIraw'!B439,GDP!$F$2:$F$195)</f>
        <v>637.79100000000005</v>
      </c>
      <c r="T439">
        <f>SUMIF(POP!$A$3:$A$235,'World-LPIraw'!R439,POP!$D$3:$D$235)</f>
        <v>11281.468999999999</v>
      </c>
    </row>
    <row r="440" spans="1:20" x14ac:dyDescent="0.3">
      <c r="A440">
        <v>2012</v>
      </c>
      <c r="B440" s="12" t="s">
        <v>245</v>
      </c>
      <c r="C440" s="12" t="s">
        <v>276</v>
      </c>
      <c r="D440" s="10">
        <v>164819.81099999999</v>
      </c>
      <c r="E440" s="10">
        <v>131041</v>
      </c>
      <c r="F440" s="2">
        <f t="shared" si="16"/>
        <v>295860.81099999999</v>
      </c>
      <c r="G440" s="2">
        <f t="shared" si="17"/>
        <v>-33778.810999999987</v>
      </c>
      <c r="H440">
        <v>649.02599999999995</v>
      </c>
      <c r="I440">
        <v>1638.1389999999999</v>
      </c>
      <c r="J440" s="21">
        <v>2.393939</v>
      </c>
      <c r="K440" s="21">
        <v>2.6818179999999998</v>
      </c>
      <c r="L440" s="21">
        <v>2.606061</v>
      </c>
      <c r="M440" s="21">
        <v>2.5818180000000002</v>
      </c>
      <c r="N440" s="21">
        <v>2.5818180000000002</v>
      </c>
      <c r="O440" s="21">
        <v>2.7362120000000001</v>
      </c>
      <c r="R440" s="11" t="s">
        <v>194</v>
      </c>
      <c r="S440">
        <f>SUMIF(GDP!$A$2:$A$195,'World-LPIraw'!B440,GDP!$F$2:$F$195)</f>
        <v>649.02599999999995</v>
      </c>
      <c r="T440">
        <f>SUMIF(POP!$A$3:$A$235,'World-LPIraw'!R440,POP!$D$3:$D$235)</f>
        <v>1638.1389999999999</v>
      </c>
    </row>
    <row r="441" spans="1:20" x14ac:dyDescent="0.3">
      <c r="A441">
        <v>2012</v>
      </c>
      <c r="B441" s="12" t="s">
        <v>433</v>
      </c>
      <c r="C441" s="12" t="s">
        <v>498</v>
      </c>
      <c r="D441" s="10">
        <v>1997073.8289999999</v>
      </c>
      <c r="E441" s="10">
        <v>1436600.004</v>
      </c>
      <c r="F441" s="2">
        <f t="shared" si="16"/>
        <v>3433673.8329999996</v>
      </c>
      <c r="G441" s="2">
        <f t="shared" si="17"/>
        <v>-560473.82499999995</v>
      </c>
      <c r="H441">
        <v>3779.46</v>
      </c>
      <c r="I441">
        <v>753.09100000000001</v>
      </c>
      <c r="J441" s="32">
        <v>2.2854169999999998</v>
      </c>
      <c r="K441" s="32">
        <v>2.1498010000000001</v>
      </c>
      <c r="L441" s="24">
        <v>2.3513890000000002</v>
      </c>
      <c r="M441" s="24">
        <v>2.329167</v>
      </c>
      <c r="N441" s="24">
        <v>2.1402779999999999</v>
      </c>
      <c r="O441" s="24">
        <v>2.668056</v>
      </c>
      <c r="R441" s="11" t="s">
        <v>314</v>
      </c>
      <c r="S441">
        <f>SUMIF(GDP!$A$2:$A$195,'World-LPIraw'!B441,GDP!$F$2:$F$195)</f>
        <v>3779.46</v>
      </c>
      <c r="T441">
        <f>SUMIF(POP!$A$3:$A$235,'World-LPIraw'!R441,POP!$D$3:$D$235)</f>
        <v>753.09100000000001</v>
      </c>
    </row>
    <row r="442" spans="1:20" x14ac:dyDescent="0.3">
      <c r="A442">
        <v>2012</v>
      </c>
      <c r="B442" s="12" t="s">
        <v>434</v>
      </c>
      <c r="C442" s="12" t="s">
        <v>498</v>
      </c>
      <c r="D442" s="10">
        <v>3196228.6919999998</v>
      </c>
      <c r="E442" s="10">
        <v>820829.94799999997</v>
      </c>
      <c r="F442" s="2">
        <f t="shared" si="16"/>
        <v>4017058.6399999997</v>
      </c>
      <c r="G442" s="2">
        <f t="shared" si="17"/>
        <v>-2375398.7439999999</v>
      </c>
      <c r="H442">
        <v>766.80700000000002</v>
      </c>
      <c r="I442">
        <v>10289.209999999999</v>
      </c>
      <c r="J442" s="32">
        <v>1.7832060000000001</v>
      </c>
      <c r="K442" s="32">
        <v>1.7777780000000001</v>
      </c>
      <c r="L442" s="24">
        <v>1.943333</v>
      </c>
      <c r="M442" s="24">
        <v>1.737636</v>
      </c>
      <c r="N442" s="24">
        <v>2.1495039999999999</v>
      </c>
      <c r="O442" s="24">
        <v>2.736027</v>
      </c>
      <c r="R442" s="11" t="s">
        <v>315</v>
      </c>
      <c r="S442">
        <f>SUMIF(GDP!$A$2:$A$195,'World-LPIraw'!B442,GDP!$F$2:$F$195)</f>
        <v>766.80700000000002</v>
      </c>
      <c r="T442">
        <f>SUMIF(POP!$A$3:$A$235,'World-LPIraw'!R442,POP!$D$3:$D$235)</f>
        <v>10289.209999999999</v>
      </c>
    </row>
    <row r="443" spans="1:20" x14ac:dyDescent="0.3">
      <c r="A443">
        <v>2012</v>
      </c>
      <c r="B443" s="12" t="s">
        <v>435</v>
      </c>
      <c r="C443" s="12" t="s">
        <v>498</v>
      </c>
      <c r="D443" s="10">
        <v>11371200</v>
      </c>
      <c r="E443" s="10">
        <v>8359300</v>
      </c>
      <c r="F443" s="2">
        <f t="shared" si="16"/>
        <v>19730500</v>
      </c>
      <c r="G443" s="2">
        <f t="shared" si="17"/>
        <v>-3011900</v>
      </c>
      <c r="H443">
        <v>2178.42</v>
      </c>
      <c r="I443">
        <v>8505.6460000000006</v>
      </c>
      <c r="J443" s="32">
        <v>2.3922859999999999</v>
      </c>
      <c r="K443" s="32">
        <v>2.350492</v>
      </c>
      <c r="L443" s="24">
        <v>2.7019760000000002</v>
      </c>
      <c r="M443" s="24">
        <v>2.4415840000000002</v>
      </c>
      <c r="N443" s="24">
        <v>2.350492</v>
      </c>
      <c r="O443" s="24">
        <v>2.9038870000000001</v>
      </c>
      <c r="R443" s="11" t="s">
        <v>316</v>
      </c>
      <c r="S443">
        <f>SUMIF(GDP!$A$2:$A$195,'World-LPIraw'!B443,GDP!$F$2:$F$195)</f>
        <v>2178.42</v>
      </c>
      <c r="T443">
        <f>SUMIF(POP!$A$3:$A$235,'World-LPIraw'!R443,POP!$D$3:$D$235)</f>
        <v>8505.6460000000006</v>
      </c>
    </row>
    <row r="444" spans="1:20" x14ac:dyDescent="0.3">
      <c r="A444">
        <v>2012</v>
      </c>
      <c r="B444" s="12" t="s">
        <v>126</v>
      </c>
      <c r="C444" s="12" t="s">
        <v>488</v>
      </c>
      <c r="D444" s="10">
        <v>94300664.567000002</v>
      </c>
      <c r="E444" s="10">
        <v>102829804.31299999</v>
      </c>
      <c r="F444" s="2">
        <f t="shared" si="16"/>
        <v>197130468.88</v>
      </c>
      <c r="G444" s="2">
        <f t="shared" si="17"/>
        <v>8529139.7459999919</v>
      </c>
      <c r="H444">
        <v>12873.2</v>
      </c>
      <c r="I444">
        <v>9869.6839999999993</v>
      </c>
      <c r="J444" s="21">
        <v>2.8208730000000002</v>
      </c>
      <c r="K444" s="21">
        <v>3.1363639999999999</v>
      </c>
      <c r="L444" s="21">
        <v>2.9938020000000001</v>
      </c>
      <c r="M444" s="21">
        <v>3.183173</v>
      </c>
      <c r="N444" s="21">
        <v>3.5166080000000002</v>
      </c>
      <c r="O444" s="21">
        <v>3.4054959999999999</v>
      </c>
      <c r="R444" s="11" t="s">
        <v>72</v>
      </c>
      <c r="S444">
        <f>SUMIF(GDP!$A$2:$A$195,'World-LPIraw'!B444,GDP!$F$2:$F$195)</f>
        <v>12873.2</v>
      </c>
      <c r="T444">
        <f>SUMIF(POP!$A$3:$A$235,'World-LPIraw'!R444,POP!$D$3:$D$235)</f>
        <v>9869.6839999999993</v>
      </c>
    </row>
    <row r="445" spans="1:20" x14ac:dyDescent="0.3">
      <c r="A445">
        <v>2012</v>
      </c>
      <c r="B445" s="12" t="s">
        <v>436</v>
      </c>
      <c r="C445" s="12" t="s">
        <v>488</v>
      </c>
      <c r="D445" s="10">
        <v>4771916.2189999996</v>
      </c>
      <c r="E445" s="10">
        <v>5063441.6869999999</v>
      </c>
      <c r="F445" s="2">
        <f t="shared" si="16"/>
        <v>9835357.9059999995</v>
      </c>
      <c r="G445" s="2">
        <f t="shared" si="17"/>
        <v>291525.46800000034</v>
      </c>
      <c r="H445">
        <v>46073.94</v>
      </c>
      <c r="I445">
        <v>325.52600000000001</v>
      </c>
      <c r="J445" s="32">
        <v>3.5333329999999998</v>
      </c>
      <c r="K445" s="32">
        <v>3.3904269999999999</v>
      </c>
      <c r="L445" s="24">
        <v>3.0058120000000002</v>
      </c>
      <c r="M445" s="24">
        <v>3.4673500000000002</v>
      </c>
      <c r="N445" s="24">
        <v>3.3904269999999999</v>
      </c>
      <c r="O445" s="24">
        <v>3.621197</v>
      </c>
      <c r="R445" s="11" t="s">
        <v>73</v>
      </c>
      <c r="S445">
        <f>SUMIF(GDP!$A$2:$A$195,'World-LPIraw'!B445,GDP!$F$2:$F$195)</f>
        <v>46073.94</v>
      </c>
      <c r="T445">
        <f>SUMIF(POP!$A$3:$A$235,'World-LPIraw'!R445,POP!$D$3:$D$235)</f>
        <v>325.52600000000001</v>
      </c>
    </row>
    <row r="446" spans="1:20" x14ac:dyDescent="0.3">
      <c r="A446">
        <v>2012</v>
      </c>
      <c r="B446" s="12" t="s">
        <v>437</v>
      </c>
      <c r="C446" s="12" t="s">
        <v>501</v>
      </c>
      <c r="D446" s="10">
        <v>488976378.49599999</v>
      </c>
      <c r="E446" s="10">
        <v>289564769.44700003</v>
      </c>
      <c r="F446" s="2">
        <f t="shared" si="16"/>
        <v>778541147.94300008</v>
      </c>
      <c r="G446" s="2">
        <f t="shared" si="17"/>
        <v>-199411609.04899997</v>
      </c>
      <c r="H446">
        <v>1481.56</v>
      </c>
      <c r="I446">
        <v>1263065.852</v>
      </c>
      <c r="J446" s="32">
        <v>2.7702629999999999</v>
      </c>
      <c r="K446" s="32">
        <v>2.8665970000000001</v>
      </c>
      <c r="L446" s="24">
        <v>2.9818280000000001</v>
      </c>
      <c r="M446" s="24">
        <v>3.1367829999999999</v>
      </c>
      <c r="N446" s="24">
        <v>3.0940500000000002</v>
      </c>
      <c r="O446" s="24">
        <v>3.581115</v>
      </c>
      <c r="R446" s="11" t="s">
        <v>317</v>
      </c>
      <c r="S446">
        <f>SUMIF(GDP!$A$2:$A$195,'World-LPIraw'!B446,GDP!$F$2:$F$195)</f>
        <v>1481.56</v>
      </c>
      <c r="T446">
        <f>SUMIF(POP!$A$3:$A$235,'World-LPIraw'!R446,POP!$D$3:$D$235)</f>
        <v>1263065.852</v>
      </c>
    </row>
    <row r="447" spans="1:20" x14ac:dyDescent="0.3">
      <c r="A447">
        <v>2012</v>
      </c>
      <c r="B447" s="12" t="s">
        <v>9</v>
      </c>
      <c r="C447" s="12" t="s">
        <v>17</v>
      </c>
      <c r="D447" s="10">
        <v>191690908.079</v>
      </c>
      <c r="E447" s="10">
        <v>190031839.234</v>
      </c>
      <c r="F447" s="2">
        <f t="shared" si="16"/>
        <v>381722747.31299996</v>
      </c>
      <c r="G447" s="2">
        <f t="shared" si="17"/>
        <v>-1659068.8449999988</v>
      </c>
      <c r="H447">
        <v>3744.53</v>
      </c>
      <c r="I447">
        <v>248883.23199999999</v>
      </c>
      <c r="J447" s="21">
        <v>2.52833</v>
      </c>
      <c r="K447" s="21">
        <v>2.5381179999999999</v>
      </c>
      <c r="L447" s="21">
        <v>2.965862</v>
      </c>
      <c r="M447" s="21">
        <v>2.8462209999999999</v>
      </c>
      <c r="N447" s="21">
        <v>3.1195379999999999</v>
      </c>
      <c r="O447" s="21">
        <v>3.6117080000000001</v>
      </c>
      <c r="R447" s="11" t="s">
        <v>318</v>
      </c>
      <c r="S447">
        <f>SUMIF(GDP!$A$2:$A$195,'World-LPIraw'!B447,GDP!$F$2:$F$195)</f>
        <v>3744.53</v>
      </c>
      <c r="T447">
        <f>SUMIF(POP!$A$3:$A$235,'World-LPIraw'!R447,POP!$D$3:$D$235)</f>
        <v>248883.23199999999</v>
      </c>
    </row>
    <row r="448" spans="1:20" x14ac:dyDescent="0.3">
      <c r="A448">
        <v>2012</v>
      </c>
      <c r="B448" s="12" t="s">
        <v>478</v>
      </c>
      <c r="C448" s="12" t="s">
        <v>137</v>
      </c>
      <c r="D448" s="10">
        <v>61478889.467</v>
      </c>
      <c r="E448" s="10">
        <v>108553847.118</v>
      </c>
      <c r="F448" s="2">
        <f t="shared" si="16"/>
        <v>170032736.58500001</v>
      </c>
      <c r="G448" s="2">
        <f t="shared" si="17"/>
        <v>47074957.651000001</v>
      </c>
      <c r="H448">
        <v>5118.47</v>
      </c>
      <c r="I448">
        <v>76453.573999999993</v>
      </c>
      <c r="J448" s="32">
        <v>2.190172</v>
      </c>
      <c r="K448" s="32">
        <v>2.4241830000000002</v>
      </c>
      <c r="L448" s="24">
        <v>2.491403</v>
      </c>
      <c r="M448" s="24">
        <v>2.663043</v>
      </c>
      <c r="N448" s="24">
        <v>2.493274</v>
      </c>
      <c r="O448" s="24">
        <v>2.663043</v>
      </c>
      <c r="R448" s="11" t="s">
        <v>319</v>
      </c>
      <c r="S448">
        <f>SUMIF(GDP!$A$2:$A$195,'World-LPIraw'!B448,GDP!$F$2:$F$195)</f>
        <v>5118.47</v>
      </c>
      <c r="T448">
        <f>SUMIF(POP!$A$3:$A$235,'World-LPIraw'!R448,POP!$D$3:$D$235)</f>
        <v>76453.573999999993</v>
      </c>
    </row>
    <row r="449" spans="1:20" x14ac:dyDescent="0.3">
      <c r="A449">
        <v>2012</v>
      </c>
      <c r="B449" s="12" t="s">
        <v>159</v>
      </c>
      <c r="C449" s="12" t="s">
        <v>137</v>
      </c>
      <c r="D449" s="10">
        <v>59006000</v>
      </c>
      <c r="E449" s="10">
        <v>94369280.008000001</v>
      </c>
      <c r="F449" s="2">
        <f t="shared" si="16"/>
        <v>153375280.00800002</v>
      </c>
      <c r="G449" s="2">
        <f t="shared" si="17"/>
        <v>35363280.008000001</v>
      </c>
      <c r="H449">
        <v>6692.58</v>
      </c>
      <c r="I449">
        <v>32776.571000000004</v>
      </c>
      <c r="J449" s="21">
        <v>1.747495</v>
      </c>
      <c r="K449" s="21">
        <v>1.915867</v>
      </c>
      <c r="L449" s="21">
        <v>2.381332</v>
      </c>
      <c r="M449" s="21">
        <v>2.1937690000000001</v>
      </c>
      <c r="N449" s="21">
        <v>1.8630249999999999</v>
      </c>
      <c r="O449" s="21">
        <v>2.771385</v>
      </c>
      <c r="R449" s="11" t="s">
        <v>142</v>
      </c>
      <c r="S449">
        <f>SUMIF(GDP!$A$2:$A$195,'World-LPIraw'!B449,GDP!$F$2:$F$195)</f>
        <v>6692.58</v>
      </c>
      <c r="T449">
        <f>SUMIF(POP!$A$3:$A$235,'World-LPIraw'!R449,POP!$D$3:$D$235)</f>
        <v>32776.571000000004</v>
      </c>
    </row>
    <row r="450" spans="1:20" x14ac:dyDescent="0.3">
      <c r="A450">
        <v>2012</v>
      </c>
      <c r="B450" s="12" t="s">
        <v>125</v>
      </c>
      <c r="C450" s="12" t="s">
        <v>488</v>
      </c>
      <c r="D450" s="10">
        <v>62769289</v>
      </c>
      <c r="E450" s="10">
        <v>120208957.76100001</v>
      </c>
      <c r="F450" s="2">
        <f t="shared" si="16"/>
        <v>182978246.76100001</v>
      </c>
      <c r="G450" s="2">
        <f t="shared" si="17"/>
        <v>57439668.761000007</v>
      </c>
      <c r="H450">
        <v>48892.23</v>
      </c>
      <c r="I450">
        <v>4678.1170000000002</v>
      </c>
      <c r="J450" s="21">
        <v>3.5333329999999998</v>
      </c>
      <c r="K450" s="21">
        <v>3.3904269999999999</v>
      </c>
      <c r="L450" s="21">
        <v>3.0058120000000002</v>
      </c>
      <c r="M450" s="21">
        <v>3.4673500000000002</v>
      </c>
      <c r="N450" s="21">
        <v>3.3904269999999999</v>
      </c>
      <c r="O450" s="21">
        <v>3.621197</v>
      </c>
      <c r="R450" s="11" t="s">
        <v>74</v>
      </c>
      <c r="S450">
        <f>SUMIF(GDP!$A$2:$A$195,'World-LPIraw'!B450,GDP!$F$2:$F$195)</f>
        <v>48892.23</v>
      </c>
      <c r="T450">
        <f>SUMIF(POP!$A$3:$A$235,'World-LPIraw'!R450,POP!$D$3:$D$235)</f>
        <v>4678.1170000000002</v>
      </c>
    </row>
    <row r="451" spans="1:20" x14ac:dyDescent="0.3">
      <c r="A451">
        <v>2012</v>
      </c>
      <c r="B451" s="12" t="s">
        <v>160</v>
      </c>
      <c r="C451" s="12" t="s">
        <v>137</v>
      </c>
      <c r="D451" s="10">
        <v>73112080</v>
      </c>
      <c r="E451" s="10">
        <v>63140635</v>
      </c>
      <c r="F451" s="2">
        <f t="shared" si="16"/>
        <v>136252715</v>
      </c>
      <c r="G451" s="2">
        <f t="shared" si="17"/>
        <v>-9971445</v>
      </c>
      <c r="H451">
        <v>32556.959999999999</v>
      </c>
      <c r="I451">
        <v>7699.1049999999996</v>
      </c>
      <c r="J451" s="21">
        <v>2.2727270000000002</v>
      </c>
      <c r="K451" s="21">
        <v>2.4842979999999999</v>
      </c>
      <c r="L451" s="21">
        <v>2.8842979999999998</v>
      </c>
      <c r="M451" s="21">
        <v>2.1743800000000002</v>
      </c>
      <c r="N451" s="21">
        <v>2.5473140000000001</v>
      </c>
      <c r="O451" s="21">
        <v>2.9223140000000001</v>
      </c>
      <c r="R451" s="11" t="s">
        <v>143</v>
      </c>
      <c r="S451">
        <f>SUMIF(GDP!$A$2:$A$195,'World-LPIraw'!B451,GDP!$F$2:$F$195)</f>
        <v>32556.959999999999</v>
      </c>
      <c r="T451">
        <f>SUMIF(POP!$A$3:$A$235,'World-LPIraw'!R451,POP!$D$3:$D$235)</f>
        <v>7699.1049999999996</v>
      </c>
    </row>
    <row r="452" spans="1:20" x14ac:dyDescent="0.3">
      <c r="A452">
        <v>2012</v>
      </c>
      <c r="B452" s="12" t="s">
        <v>124</v>
      </c>
      <c r="C452" s="12" t="s">
        <v>488</v>
      </c>
      <c r="D452" s="10">
        <v>489104116.13800001</v>
      </c>
      <c r="E452" s="10">
        <v>501528850.94300002</v>
      </c>
      <c r="F452" s="2">
        <f t="shared" si="16"/>
        <v>990632967.08100009</v>
      </c>
      <c r="G452" s="2">
        <f t="shared" si="17"/>
        <v>12424734.805000007</v>
      </c>
      <c r="H452">
        <v>34469.65</v>
      </c>
      <c r="I452">
        <v>59733.834000000003</v>
      </c>
      <c r="J452" s="21">
        <v>3.3434029999999999</v>
      </c>
      <c r="K452" s="21">
        <v>3.7380469999999999</v>
      </c>
      <c r="L452" s="21">
        <v>3.5343309999999999</v>
      </c>
      <c r="M452" s="21">
        <v>3.6498270000000002</v>
      </c>
      <c r="N452" s="21">
        <v>3.7312959999999999</v>
      </c>
      <c r="O452" s="21">
        <v>4.0474259999999997</v>
      </c>
      <c r="R452" s="11" t="s">
        <v>75</v>
      </c>
      <c r="S452">
        <f>SUMIF(GDP!$A$2:$A$195,'World-LPIraw'!B452,GDP!$F$2:$F$195)</f>
        <v>34469.65</v>
      </c>
      <c r="T452">
        <f>SUMIF(POP!$A$3:$A$235,'World-LPIraw'!R452,POP!$D$3:$D$235)</f>
        <v>59733.834000000003</v>
      </c>
    </row>
    <row r="453" spans="1:20" x14ac:dyDescent="0.3">
      <c r="A453">
        <v>2012</v>
      </c>
      <c r="B453" s="12" t="s">
        <v>438</v>
      </c>
      <c r="C453" s="12" t="s">
        <v>276</v>
      </c>
      <c r="D453" s="10">
        <v>6580358.1840000004</v>
      </c>
      <c r="E453" s="10">
        <v>1711790.0549999999</v>
      </c>
      <c r="F453" s="2">
        <f t="shared" si="16"/>
        <v>8292148.2390000001</v>
      </c>
      <c r="G453" s="2">
        <f t="shared" si="17"/>
        <v>-4868568.1290000007</v>
      </c>
      <c r="H453">
        <v>5332.49</v>
      </c>
      <c r="I453">
        <v>2840.9920000000002</v>
      </c>
      <c r="J453" s="32">
        <v>2.2201870000000001</v>
      </c>
      <c r="K453" s="32">
        <v>2.269434</v>
      </c>
      <c r="L453" s="24">
        <v>2.4275350000000002</v>
      </c>
      <c r="M453" s="24">
        <v>2.2077870000000002</v>
      </c>
      <c r="N453" s="24">
        <v>2.434409</v>
      </c>
      <c r="O453" s="24">
        <v>2.9119470000000001</v>
      </c>
      <c r="R453" s="11" t="s">
        <v>320</v>
      </c>
      <c r="S453">
        <f>SUMIF(GDP!$A$2:$A$195,'World-LPIraw'!B453,GDP!$F$2:$F$195)</f>
        <v>5332.49</v>
      </c>
      <c r="T453">
        <f>SUMIF(POP!$A$3:$A$235,'World-LPIraw'!R453,POP!$D$3:$D$235)</f>
        <v>2840.9920000000002</v>
      </c>
    </row>
    <row r="454" spans="1:20" x14ac:dyDescent="0.3">
      <c r="A454">
        <v>2012</v>
      </c>
      <c r="B454" s="12" t="s">
        <v>439</v>
      </c>
      <c r="C454" s="12" t="s">
        <v>500</v>
      </c>
      <c r="D454" s="10">
        <v>886031094.48500001</v>
      </c>
      <c r="E454" s="10">
        <v>798620022.574</v>
      </c>
      <c r="F454" s="2">
        <f t="shared" si="16"/>
        <v>1684651117.059</v>
      </c>
      <c r="G454" s="2">
        <f t="shared" si="17"/>
        <v>-87411071.911000013</v>
      </c>
      <c r="H454">
        <v>48632.9</v>
      </c>
      <c r="I454">
        <v>128426.38400000001</v>
      </c>
      <c r="J454" s="21">
        <v>3.7195930000000001</v>
      </c>
      <c r="K454" s="21">
        <v>4.1062719999999997</v>
      </c>
      <c r="L454" s="21">
        <v>3.6114799999999998</v>
      </c>
      <c r="M454" s="21">
        <v>3.974135</v>
      </c>
      <c r="N454" s="21">
        <v>4.0335679999999998</v>
      </c>
      <c r="O454" s="21">
        <v>4.2107099999999997</v>
      </c>
      <c r="R454" s="11" t="s">
        <v>321</v>
      </c>
      <c r="S454">
        <f>SUMIF(GDP!$A$2:$A$195,'World-LPIraw'!B454,GDP!$F$2:$F$195)</f>
        <v>48632.9</v>
      </c>
      <c r="T454">
        <f>SUMIF(POP!$A$3:$A$235,'World-LPIraw'!R454,POP!$D$3:$D$235)</f>
        <v>128426.38400000001</v>
      </c>
    </row>
    <row r="455" spans="1:20" x14ac:dyDescent="0.3">
      <c r="A455">
        <v>2012</v>
      </c>
      <c r="B455" s="12" t="s">
        <v>161</v>
      </c>
      <c r="C455" s="12" t="s">
        <v>137</v>
      </c>
      <c r="D455" s="10">
        <v>20691383.704999998</v>
      </c>
      <c r="E455" s="10">
        <v>7877135.557</v>
      </c>
      <c r="F455" s="2">
        <f t="shared" si="16"/>
        <v>28568519.261999998</v>
      </c>
      <c r="G455" s="2">
        <f t="shared" si="17"/>
        <v>-12814248.147999998</v>
      </c>
      <c r="H455">
        <v>3930.95</v>
      </c>
      <c r="I455">
        <v>7992.5730000000003</v>
      </c>
      <c r="J455" s="21">
        <v>2.7335229999999999</v>
      </c>
      <c r="K455" s="21">
        <v>2.8179630000000002</v>
      </c>
      <c r="L455" s="21">
        <v>2.6787879999999999</v>
      </c>
      <c r="M455" s="21">
        <v>2.6787879999999999</v>
      </c>
      <c r="N455" s="21">
        <v>2.9787880000000002</v>
      </c>
      <c r="O455" s="21">
        <v>3.1072600000000001</v>
      </c>
      <c r="R455" s="11" t="s">
        <v>144</v>
      </c>
      <c r="S455">
        <f>SUMIF(GDP!$A$2:$A$195,'World-LPIraw'!B455,GDP!$F$2:$F$195)</f>
        <v>3930.95</v>
      </c>
      <c r="T455">
        <f>SUMIF(POP!$A$3:$A$235,'World-LPIraw'!R455,POP!$D$3:$D$235)</f>
        <v>7992.5730000000003</v>
      </c>
    </row>
    <row r="456" spans="1:20" x14ac:dyDescent="0.3">
      <c r="A456">
        <v>2012</v>
      </c>
      <c r="B456" s="12" t="s">
        <v>440</v>
      </c>
      <c r="C456" s="12" t="s">
        <v>137</v>
      </c>
      <c r="D456" s="10">
        <v>44538070.814999998</v>
      </c>
      <c r="E456" s="10">
        <v>92281520.629999995</v>
      </c>
      <c r="F456" s="2">
        <f t="shared" si="16"/>
        <v>136819591.44499999</v>
      </c>
      <c r="G456" s="2">
        <f t="shared" si="17"/>
        <v>47743449.814999998</v>
      </c>
      <c r="H456">
        <v>12300.48</v>
      </c>
      <c r="I456">
        <v>16921.179</v>
      </c>
      <c r="J456" s="32">
        <v>2.582967</v>
      </c>
      <c r="K456" s="32">
        <v>2.6018309999999998</v>
      </c>
      <c r="L456" s="24">
        <v>2.67326</v>
      </c>
      <c r="M456" s="24">
        <v>2.7510379999999999</v>
      </c>
      <c r="N456" s="24">
        <v>2.8279610000000002</v>
      </c>
      <c r="O456" s="24">
        <v>2.7282169999999999</v>
      </c>
      <c r="R456" s="11" t="s">
        <v>322</v>
      </c>
      <c r="S456">
        <f>SUMIF(GDP!$A$2:$A$195,'World-LPIraw'!B456,GDP!$F$2:$F$195)</f>
        <v>12300.48</v>
      </c>
      <c r="T456">
        <f>SUMIF(POP!$A$3:$A$235,'World-LPIraw'!R456,POP!$D$3:$D$235)</f>
        <v>16921.179</v>
      </c>
    </row>
    <row r="457" spans="1:20" x14ac:dyDescent="0.3">
      <c r="A457">
        <v>2012</v>
      </c>
      <c r="B457" s="12" t="s">
        <v>246</v>
      </c>
      <c r="C457" s="12" t="s">
        <v>276</v>
      </c>
      <c r="D457" s="10">
        <v>16316830.756999999</v>
      </c>
      <c r="E457" s="10">
        <v>5877068.7240000004</v>
      </c>
      <c r="F457" s="2">
        <f t="shared" si="16"/>
        <v>22193899.480999999</v>
      </c>
      <c r="G457" s="2">
        <f t="shared" si="17"/>
        <v>-10439762.033</v>
      </c>
      <c r="H457">
        <v>1238.8800000000001</v>
      </c>
      <c r="I457">
        <v>43646.629000000001</v>
      </c>
      <c r="J457" s="21">
        <v>2.0769229999999999</v>
      </c>
      <c r="K457" s="21">
        <v>2.1559979999999999</v>
      </c>
      <c r="L457" s="21">
        <v>2.6854629999999999</v>
      </c>
      <c r="M457" s="21">
        <v>2.3848069999999999</v>
      </c>
      <c r="N457" s="21">
        <v>2.3378160000000001</v>
      </c>
      <c r="O457" s="21">
        <v>2.8826160000000001</v>
      </c>
      <c r="R457" s="11" t="s">
        <v>195</v>
      </c>
      <c r="S457">
        <f>SUMIF(GDP!$A$2:$A$195,'World-LPIraw'!B457,GDP!$F$2:$F$195)</f>
        <v>1238.8800000000001</v>
      </c>
      <c r="T457">
        <f>SUMIF(POP!$A$3:$A$235,'World-LPIraw'!R457,POP!$D$3:$D$235)</f>
        <v>43646.629000000001</v>
      </c>
    </row>
    <row r="458" spans="1:20" x14ac:dyDescent="0.3">
      <c r="A458">
        <v>2012</v>
      </c>
      <c r="B458" s="12" t="s">
        <v>479</v>
      </c>
      <c r="C458" s="12" t="s">
        <v>500</v>
      </c>
      <c r="D458" s="10">
        <v>519575597.28899997</v>
      </c>
      <c r="E458" s="10">
        <v>547854447.99899995</v>
      </c>
      <c r="F458" s="2">
        <f t="shared" si="16"/>
        <v>1067430045.2879999</v>
      </c>
      <c r="G458" s="2">
        <f t="shared" si="17"/>
        <v>28278850.709999979</v>
      </c>
      <c r="H458">
        <v>24358.78</v>
      </c>
      <c r="I458">
        <v>49952.243999999999</v>
      </c>
      <c r="J458" s="32">
        <v>3.4171960000000001</v>
      </c>
      <c r="K458" s="32">
        <v>3.7400410000000002</v>
      </c>
      <c r="L458" s="24">
        <v>3.6654770000000001</v>
      </c>
      <c r="M458" s="24">
        <v>3.6478109999999999</v>
      </c>
      <c r="N458" s="24">
        <v>3.679659</v>
      </c>
      <c r="O458" s="24">
        <v>4.0245769999999998</v>
      </c>
      <c r="R458" s="11" t="s">
        <v>325</v>
      </c>
      <c r="S458">
        <f>SUMIF(GDP!$A$2:$A$195,'World-LPIraw'!B458,GDP!$F$2:$F$195)</f>
        <v>24358.78</v>
      </c>
      <c r="T458">
        <f>SUMIF(POP!$A$3:$A$235,'World-LPIraw'!R458,POP!$D$3:$D$235)</f>
        <v>49952.243999999999</v>
      </c>
    </row>
    <row r="459" spans="1:20" x14ac:dyDescent="0.3">
      <c r="A459">
        <v>2012</v>
      </c>
      <c r="B459" s="12" t="s">
        <v>162</v>
      </c>
      <c r="C459" s="12" t="s">
        <v>137</v>
      </c>
      <c r="D459" s="10">
        <v>27448754.136999998</v>
      </c>
      <c r="E459" s="10">
        <v>118895915.323</v>
      </c>
      <c r="F459" s="2">
        <f t="shared" si="16"/>
        <v>146344669.46000001</v>
      </c>
      <c r="G459" s="2">
        <f t="shared" si="17"/>
        <v>91447161.186000004</v>
      </c>
      <c r="H459">
        <v>45726.19</v>
      </c>
      <c r="I459">
        <v>3395.556</v>
      </c>
      <c r="J459" s="21">
        <v>2.214286</v>
      </c>
      <c r="K459" s="21">
        <v>2.4106290000000001</v>
      </c>
      <c r="L459" s="21">
        <v>2.714286</v>
      </c>
      <c r="M459" s="21">
        <v>2.376395</v>
      </c>
      <c r="N459" s="21">
        <v>2.6071650000000002</v>
      </c>
      <c r="O459" s="21">
        <v>3.1121029999999998</v>
      </c>
      <c r="R459" s="11" t="s">
        <v>145</v>
      </c>
      <c r="S459">
        <f>SUMIF(GDP!$A$2:$A$195,'World-LPIraw'!B459,GDP!$F$2:$F$195)</f>
        <v>45726.19</v>
      </c>
      <c r="T459">
        <f>SUMIF(POP!$A$3:$A$235,'World-LPIraw'!R459,POP!$D$3:$D$235)</f>
        <v>3395.556</v>
      </c>
    </row>
    <row r="460" spans="1:20" x14ac:dyDescent="0.3">
      <c r="A460">
        <v>2012</v>
      </c>
      <c r="B460" s="28" t="s">
        <v>480</v>
      </c>
      <c r="C460" s="12" t="s">
        <v>137</v>
      </c>
      <c r="D460" s="10">
        <v>5373176.2130000014</v>
      </c>
      <c r="E460" s="10">
        <v>1893800</v>
      </c>
      <c r="F460" s="2">
        <f t="shared" si="16"/>
        <v>7266976.2130000014</v>
      </c>
      <c r="G460" s="2">
        <f t="shared" si="17"/>
        <v>-3479376.2130000014</v>
      </c>
      <c r="H460">
        <v>1166.1500000000001</v>
      </c>
      <c r="I460">
        <v>5594.1080000000002</v>
      </c>
      <c r="J460" s="21">
        <v>0</v>
      </c>
      <c r="K460" s="21">
        <v>0</v>
      </c>
      <c r="L460" s="21">
        <v>0</v>
      </c>
      <c r="M460" s="21">
        <v>0</v>
      </c>
      <c r="N460" s="21">
        <v>0</v>
      </c>
      <c r="O460" s="21">
        <v>0</v>
      </c>
      <c r="R460" s="11" t="s">
        <v>326</v>
      </c>
      <c r="S460">
        <f>SUMIF(GDP!$A$2:$A$195,'World-LPIraw'!B460,GDP!$F$2:$F$195)</f>
        <v>1166.1500000000001</v>
      </c>
      <c r="T460">
        <f>SUMIF(POP!$A$3:$A$235,'World-LPIraw'!R460,POP!$D$3:$D$235)</f>
        <v>5594.1080000000002</v>
      </c>
    </row>
    <row r="461" spans="1:20" x14ac:dyDescent="0.3">
      <c r="A461">
        <v>2012</v>
      </c>
      <c r="B461" s="12" t="s">
        <v>10</v>
      </c>
      <c r="C461" s="12" t="s">
        <v>17</v>
      </c>
      <c r="D461" s="10">
        <v>3055120</v>
      </c>
      <c r="E461" s="10">
        <v>2270670</v>
      </c>
      <c r="F461" s="2">
        <f t="shared" si="16"/>
        <v>5325790</v>
      </c>
      <c r="G461" s="2">
        <f t="shared" si="17"/>
        <v>-784450</v>
      </c>
      <c r="H461">
        <v>1640.94</v>
      </c>
      <c r="I461">
        <v>6415.1689999999999</v>
      </c>
      <c r="J461" s="21">
        <v>2.3846150000000002</v>
      </c>
      <c r="K461" s="21">
        <v>2.4020980000000001</v>
      </c>
      <c r="L461" s="21">
        <v>2.4020980000000001</v>
      </c>
      <c r="M461" s="21">
        <v>2.493007</v>
      </c>
      <c r="N461" s="21">
        <v>2.4871799999999999</v>
      </c>
      <c r="O461" s="21">
        <v>2.820513</v>
      </c>
      <c r="R461" s="11" t="s">
        <v>327</v>
      </c>
      <c r="S461">
        <f>SUMIF(GDP!$A$2:$A$195,'World-LPIraw'!B461,GDP!$F$2:$F$195)</f>
        <v>1640.94</v>
      </c>
      <c r="T461">
        <f>SUMIF(POP!$A$3:$A$235,'World-LPIraw'!R461,POP!$D$3:$D$235)</f>
        <v>6415.1689999999999</v>
      </c>
    </row>
    <row r="462" spans="1:20" x14ac:dyDescent="0.3">
      <c r="A462">
        <v>2012</v>
      </c>
      <c r="B462" s="12" t="s">
        <v>123</v>
      </c>
      <c r="C462" s="12" t="s">
        <v>488</v>
      </c>
      <c r="D462" s="10">
        <v>16082387.658</v>
      </c>
      <c r="E462" s="10">
        <v>12685521.524</v>
      </c>
      <c r="F462" s="2">
        <f t="shared" si="16"/>
        <v>28767909.182</v>
      </c>
      <c r="G462" s="2">
        <f t="shared" si="17"/>
        <v>-3396866.1339999996</v>
      </c>
      <c r="H462">
        <v>13762.16</v>
      </c>
      <c r="I462">
        <v>2066.3739999999998</v>
      </c>
      <c r="J462" s="21">
        <v>2.714286</v>
      </c>
      <c r="K462" s="21">
        <v>2.5207030000000001</v>
      </c>
      <c r="L462" s="21">
        <v>2.71821</v>
      </c>
      <c r="M462" s="21">
        <v>2.6394799999999998</v>
      </c>
      <c r="N462" s="21">
        <v>2.9728129999999999</v>
      </c>
      <c r="O462" s="21">
        <v>3.0789469999999999</v>
      </c>
      <c r="R462" s="11" t="s">
        <v>76</v>
      </c>
      <c r="S462">
        <f>SUMIF(GDP!$A$2:$A$195,'World-LPIraw'!B462,GDP!$F$2:$F$195)</f>
        <v>13762.16</v>
      </c>
      <c r="T462">
        <f>SUMIF(POP!$A$3:$A$235,'World-LPIraw'!R462,POP!$D$3:$D$235)</f>
        <v>2066.3739999999998</v>
      </c>
    </row>
    <row r="463" spans="1:20" x14ac:dyDescent="0.3">
      <c r="A463">
        <v>2012</v>
      </c>
      <c r="B463" s="12" t="s">
        <v>163</v>
      </c>
      <c r="C463" s="12" t="s">
        <v>137</v>
      </c>
      <c r="D463" s="10">
        <v>21146549.423</v>
      </c>
      <c r="E463" s="10">
        <v>5615000</v>
      </c>
      <c r="F463" s="2">
        <f t="shared" si="16"/>
        <v>26761549.423</v>
      </c>
      <c r="G463" s="2">
        <f t="shared" si="17"/>
        <v>-15531549.423</v>
      </c>
      <c r="H463">
        <v>8996.56</v>
      </c>
      <c r="I463">
        <v>4916.4040000000014</v>
      </c>
      <c r="J463" s="21">
        <v>3.0967530000000001</v>
      </c>
      <c r="K463" s="21">
        <v>2.9634200000000002</v>
      </c>
      <c r="L463" s="21">
        <v>2.7777780000000001</v>
      </c>
      <c r="M463" s="21">
        <v>2.7330549999999998</v>
      </c>
      <c r="N463" s="21">
        <v>2.590198</v>
      </c>
      <c r="O463" s="21">
        <v>3.165959</v>
      </c>
      <c r="R463" s="11" t="s">
        <v>146</v>
      </c>
      <c r="S463">
        <f>SUMIF(GDP!$A$2:$A$195,'World-LPIraw'!B463,GDP!$F$2:$F$195)</f>
        <v>8996.56</v>
      </c>
      <c r="T463">
        <f>SUMIF(POP!$A$3:$A$235,'World-LPIraw'!R463,POP!$D$3:$D$235)</f>
        <v>4916.4040000000014</v>
      </c>
    </row>
    <row r="464" spans="1:20" x14ac:dyDescent="0.3">
      <c r="A464">
        <v>2012</v>
      </c>
      <c r="B464" s="12" t="s">
        <v>247</v>
      </c>
      <c r="C464" s="12" t="s">
        <v>276</v>
      </c>
      <c r="D464" s="10">
        <v>2601538</v>
      </c>
      <c r="E464" s="10">
        <v>972355</v>
      </c>
      <c r="F464" s="2">
        <f t="shared" si="16"/>
        <v>3573893</v>
      </c>
      <c r="G464" s="2">
        <f t="shared" si="17"/>
        <v>-1629183</v>
      </c>
      <c r="H464">
        <v>1358.87</v>
      </c>
      <c r="I464">
        <v>2089.9279999999999</v>
      </c>
      <c r="J464" s="21">
        <v>2</v>
      </c>
      <c r="K464" s="21">
        <v>2.125</v>
      </c>
      <c r="L464" s="21">
        <v>2.125</v>
      </c>
      <c r="M464" s="21">
        <v>2.4202379999999999</v>
      </c>
      <c r="N464" s="21">
        <v>1.9916670000000001</v>
      </c>
      <c r="O464" s="21">
        <v>2.7314289999999999</v>
      </c>
      <c r="R464" s="11" t="s">
        <v>196</v>
      </c>
      <c r="S464">
        <f>SUMIF(GDP!$A$2:$A$195,'World-LPIraw'!B464,GDP!$F$2:$F$195)</f>
        <v>1358.87</v>
      </c>
      <c r="T464">
        <f>SUMIF(POP!$A$3:$A$235,'World-LPIraw'!R464,POP!$D$3:$D$235)</f>
        <v>2089.9279999999999</v>
      </c>
    </row>
    <row r="465" spans="1:20" x14ac:dyDescent="0.3">
      <c r="A465">
        <v>2012</v>
      </c>
      <c r="B465" s="12" t="s">
        <v>251</v>
      </c>
      <c r="C465" s="12" t="s">
        <v>276</v>
      </c>
      <c r="D465" s="10">
        <v>1004700</v>
      </c>
      <c r="E465" s="10">
        <v>459500</v>
      </c>
      <c r="F465" s="2">
        <f t="shared" si="16"/>
        <v>1464200</v>
      </c>
      <c r="G465" s="2">
        <f t="shared" si="17"/>
        <v>-545200</v>
      </c>
      <c r="H465">
        <v>707.70799999999997</v>
      </c>
      <c r="I465">
        <v>4181.5630000000001</v>
      </c>
      <c r="J465" s="21">
        <v>2</v>
      </c>
      <c r="K465" s="21">
        <v>2.4083909999999999</v>
      </c>
      <c r="L465" s="21">
        <v>2.5411769999999998</v>
      </c>
      <c r="M465" s="21">
        <v>2.4550909999999999</v>
      </c>
      <c r="N465" s="21">
        <v>2.421008</v>
      </c>
      <c r="O465" s="21">
        <v>2.8397060000000001</v>
      </c>
      <c r="R465" s="11" t="s">
        <v>197</v>
      </c>
      <c r="S465">
        <f>SUMIF(GDP!$A$2:$A$195,'World-LPIraw'!B465,GDP!$F$2:$F$195)</f>
        <v>707.70799999999997</v>
      </c>
      <c r="T465">
        <f>SUMIF(POP!$A$3:$A$235,'World-LPIraw'!R465,POP!$D$3:$D$235)</f>
        <v>4181.5630000000001</v>
      </c>
    </row>
    <row r="466" spans="1:20" x14ac:dyDescent="0.3">
      <c r="A466">
        <v>2012</v>
      </c>
      <c r="B466" s="12" t="s">
        <v>248</v>
      </c>
      <c r="C466" s="12" t="s">
        <v>276</v>
      </c>
      <c r="D466" s="10">
        <v>21999999.897999998</v>
      </c>
      <c r="E466" s="10">
        <v>61026000</v>
      </c>
      <c r="F466" s="2">
        <f t="shared" si="16"/>
        <v>83025999.898000002</v>
      </c>
      <c r="G466" s="2">
        <f t="shared" si="17"/>
        <v>39026000.101999998</v>
      </c>
      <c r="H466">
        <v>12693.64</v>
      </c>
      <c r="I466">
        <v>6198.2579999999998</v>
      </c>
      <c r="J466" s="21">
        <v>2.0803569999999998</v>
      </c>
      <c r="K466" s="21">
        <v>1.75</v>
      </c>
      <c r="L466" s="21">
        <v>2.625</v>
      </c>
      <c r="M466" s="21">
        <v>2.25</v>
      </c>
      <c r="N466" s="21">
        <v>2.375</v>
      </c>
      <c r="O466" s="21">
        <v>2.5089290000000002</v>
      </c>
      <c r="R466" s="11" t="s">
        <v>198</v>
      </c>
      <c r="S466">
        <f>SUMIF(GDP!$A$2:$A$195,'World-LPIraw'!B466,GDP!$F$2:$F$195)</f>
        <v>12693.64</v>
      </c>
      <c r="T466">
        <f>SUMIF(POP!$A$3:$A$235,'World-LPIraw'!R466,POP!$D$3:$D$235)</f>
        <v>6198.2579999999998</v>
      </c>
    </row>
    <row r="467" spans="1:20" x14ac:dyDescent="0.3">
      <c r="A467">
        <v>2012</v>
      </c>
      <c r="B467" s="12" t="s">
        <v>122</v>
      </c>
      <c r="C467" s="12" t="s">
        <v>488</v>
      </c>
      <c r="D467" s="10">
        <v>32237640.017000001</v>
      </c>
      <c r="E467" s="10">
        <v>29652662.127999999</v>
      </c>
      <c r="F467" s="2">
        <f t="shared" si="16"/>
        <v>61890302.144999996</v>
      </c>
      <c r="G467" s="2">
        <f t="shared" si="17"/>
        <v>-2584977.8890000023</v>
      </c>
      <c r="H467">
        <v>14354.29</v>
      </c>
      <c r="I467">
        <v>3037.2460000000001</v>
      </c>
      <c r="J467" s="21">
        <v>2.7272729999999998</v>
      </c>
      <c r="K467" s="21">
        <v>2.5803720000000001</v>
      </c>
      <c r="L467" s="21">
        <v>2.9735900000000002</v>
      </c>
      <c r="M467" s="21">
        <v>2.9090910000000001</v>
      </c>
      <c r="N467" s="21">
        <v>2.7272729999999998</v>
      </c>
      <c r="O467" s="21">
        <v>3.6971949999999998</v>
      </c>
      <c r="R467" s="11" t="s">
        <v>77</v>
      </c>
      <c r="S467">
        <f>SUMIF(GDP!$A$2:$A$195,'World-LPIraw'!B467,GDP!$F$2:$F$195)</f>
        <v>14354.29</v>
      </c>
      <c r="T467">
        <f>SUMIF(POP!$A$3:$A$235,'World-LPIraw'!R467,POP!$D$3:$D$235)</f>
        <v>3037.2460000000001</v>
      </c>
    </row>
    <row r="468" spans="1:20" x14ac:dyDescent="0.3">
      <c r="A468">
        <v>2012</v>
      </c>
      <c r="B468" s="12" t="s">
        <v>121</v>
      </c>
      <c r="C468" s="12" t="s">
        <v>488</v>
      </c>
      <c r="D468" s="10">
        <v>27542643</v>
      </c>
      <c r="E468" s="10">
        <v>18833369</v>
      </c>
      <c r="F468" s="2">
        <f t="shared" si="16"/>
        <v>46376012</v>
      </c>
      <c r="G468" s="2">
        <f t="shared" si="17"/>
        <v>-8709274</v>
      </c>
      <c r="H468">
        <v>108047.82</v>
      </c>
      <c r="I468">
        <v>532.38699999999994</v>
      </c>
      <c r="J468" s="21">
        <v>3.5384609999999999</v>
      </c>
      <c r="K468" s="21">
        <v>3.7855029999999998</v>
      </c>
      <c r="L468" s="21">
        <v>3.7021700000000002</v>
      </c>
      <c r="M468" s="21">
        <v>3.817539</v>
      </c>
      <c r="N468" s="21">
        <v>3.9084479999999999</v>
      </c>
      <c r="O468" s="21">
        <v>4.1874599999999997</v>
      </c>
      <c r="R468" s="11" t="s">
        <v>78</v>
      </c>
      <c r="S468">
        <f>SUMIF(GDP!$A$2:$A$195,'World-LPIraw'!B468,GDP!$F$2:$F$195)</f>
        <v>108047.82</v>
      </c>
      <c r="T468">
        <f>SUMIF(POP!$A$3:$A$235,'World-LPIraw'!R468,POP!$D$3:$D$235)</f>
        <v>532.38699999999994</v>
      </c>
    </row>
    <row r="469" spans="1:20" x14ac:dyDescent="0.3">
      <c r="A469">
        <v>2012</v>
      </c>
      <c r="B469" s="12" t="s">
        <v>252</v>
      </c>
      <c r="C469" s="12" t="s">
        <v>276</v>
      </c>
      <c r="D469" s="10">
        <v>3094162</v>
      </c>
      <c r="E469" s="10">
        <v>1515911</v>
      </c>
      <c r="F469" s="2">
        <f t="shared" si="16"/>
        <v>4610073</v>
      </c>
      <c r="G469" s="2">
        <f t="shared" si="17"/>
        <v>-1578251</v>
      </c>
      <c r="H469">
        <v>444.95800000000003</v>
      </c>
      <c r="I469">
        <v>22346.573</v>
      </c>
      <c r="J469" s="21">
        <v>2.8</v>
      </c>
      <c r="K469" s="21">
        <v>2.4</v>
      </c>
      <c r="L469" s="21">
        <v>2.4</v>
      </c>
      <c r="M469" s="21">
        <v>2.8</v>
      </c>
      <c r="N469" s="21">
        <v>2.8</v>
      </c>
      <c r="O469" s="21">
        <v>3.1333329999999999</v>
      </c>
      <c r="R469" s="11" t="s">
        <v>199</v>
      </c>
      <c r="S469">
        <f>SUMIF(GDP!$A$2:$A$195,'World-LPIraw'!B469,GDP!$F$2:$F$195)</f>
        <v>444.95800000000003</v>
      </c>
      <c r="T469">
        <f>SUMIF(POP!$A$3:$A$235,'World-LPIraw'!R469,POP!$D$3:$D$235)</f>
        <v>22346.573</v>
      </c>
    </row>
    <row r="470" spans="1:20" x14ac:dyDescent="0.3">
      <c r="A470">
        <v>2012</v>
      </c>
      <c r="B470" s="12" t="s">
        <v>253</v>
      </c>
      <c r="C470" s="12" t="s">
        <v>276</v>
      </c>
      <c r="D470" s="10">
        <v>2330367.872</v>
      </c>
      <c r="E470" s="10">
        <v>1182865.7080000001</v>
      </c>
      <c r="F470" s="2">
        <f t="shared" si="16"/>
        <v>3513233.58</v>
      </c>
      <c r="G470" s="2">
        <f t="shared" si="17"/>
        <v>-1147502.1639999999</v>
      </c>
      <c r="H470">
        <v>359.58800000000002</v>
      </c>
      <c r="I470">
        <v>16097.305</v>
      </c>
      <c r="J470" s="21">
        <v>2.513998</v>
      </c>
      <c r="K470" s="21">
        <v>2.7824879999999999</v>
      </c>
      <c r="L470" s="21">
        <v>3.0055559999999999</v>
      </c>
      <c r="M470" s="21">
        <v>2.8505720000000001</v>
      </c>
      <c r="N470" s="21">
        <v>2.5611109999999999</v>
      </c>
      <c r="O470" s="21">
        <v>3.0912850000000001</v>
      </c>
      <c r="R470" s="11" t="s">
        <v>200</v>
      </c>
      <c r="S470">
        <f>SUMIF(GDP!$A$2:$A$195,'World-LPIraw'!B470,GDP!$F$2:$F$195)</f>
        <v>359.58800000000002</v>
      </c>
      <c r="T470">
        <f>SUMIF(POP!$A$3:$A$235,'World-LPIraw'!R470,POP!$D$3:$D$235)</f>
        <v>16097.305</v>
      </c>
    </row>
    <row r="471" spans="1:20" x14ac:dyDescent="0.3">
      <c r="A471">
        <v>2012</v>
      </c>
      <c r="B471" s="12" t="s">
        <v>18</v>
      </c>
      <c r="C471" s="12" t="s">
        <v>17</v>
      </c>
      <c r="D471" s="10">
        <v>196196618.67899999</v>
      </c>
      <c r="E471" s="10">
        <v>227449499.544</v>
      </c>
      <c r="F471" s="2">
        <f t="shared" si="16"/>
        <v>423646118.22299999</v>
      </c>
      <c r="G471" s="2">
        <f t="shared" si="17"/>
        <v>31252880.86500001</v>
      </c>
      <c r="H471">
        <v>10655.46</v>
      </c>
      <c r="I471">
        <v>29170.455999999998</v>
      </c>
      <c r="J471" s="21">
        <v>3.281603</v>
      </c>
      <c r="K471" s="21">
        <v>3.4289740000000002</v>
      </c>
      <c r="L471" s="21">
        <v>3.4020619999999999</v>
      </c>
      <c r="M471" s="21">
        <v>3.4523440000000001</v>
      </c>
      <c r="N471" s="21">
        <v>3.5386169999999999</v>
      </c>
      <c r="O471" s="21">
        <v>3.8580109999999999</v>
      </c>
      <c r="R471" s="11" t="s">
        <v>328</v>
      </c>
      <c r="S471">
        <f>SUMIF(GDP!$A$2:$A$195,'World-LPIraw'!B471,GDP!$F$2:$F$195)</f>
        <v>10655.46</v>
      </c>
      <c r="T471">
        <f>SUMIF(POP!$A$3:$A$235,'World-LPIraw'!R471,POP!$D$3:$D$235)</f>
        <v>29170.455999999998</v>
      </c>
    </row>
    <row r="472" spans="1:20" x14ac:dyDescent="0.3">
      <c r="A472">
        <v>2012</v>
      </c>
      <c r="B472" s="12" t="s">
        <v>443</v>
      </c>
      <c r="C472" s="12" t="s">
        <v>487</v>
      </c>
      <c r="D472" s="10">
        <v>1554501.652</v>
      </c>
      <c r="E472" s="10">
        <v>314400</v>
      </c>
      <c r="F472" s="2">
        <f t="shared" si="16"/>
        <v>1868901.652</v>
      </c>
      <c r="G472" s="2">
        <f t="shared" si="17"/>
        <v>-1240101.652</v>
      </c>
      <c r="H472">
        <v>8719.5300000000007</v>
      </c>
      <c r="I472">
        <v>386.20299999999997</v>
      </c>
      <c r="J472" s="32">
        <v>2.2419180000000001</v>
      </c>
      <c r="K472" s="32">
        <v>2.4705879999999998</v>
      </c>
      <c r="L472" s="24">
        <v>2.4705879999999998</v>
      </c>
      <c r="M472" s="24">
        <v>2.6825260000000002</v>
      </c>
      <c r="N472" s="24">
        <v>2.4325260000000002</v>
      </c>
      <c r="O472" s="24">
        <v>2.9591980000000002</v>
      </c>
      <c r="R472" s="11" t="s">
        <v>329</v>
      </c>
      <c r="S472">
        <f>SUMIF(GDP!$A$2:$A$195,'World-LPIraw'!B472,GDP!$F$2:$F$195)</f>
        <v>8719.5300000000007</v>
      </c>
      <c r="T472">
        <f>SUMIF(POP!$A$3:$A$235,'World-LPIraw'!R472,POP!$D$3:$D$235)</f>
        <v>386.20299999999997</v>
      </c>
    </row>
    <row r="473" spans="1:20" x14ac:dyDescent="0.3">
      <c r="A473">
        <v>2012</v>
      </c>
      <c r="B473" s="28" t="s">
        <v>254</v>
      </c>
      <c r="C473" s="12" t="s">
        <v>276</v>
      </c>
      <c r="D473" s="10">
        <v>3462655.0720000002</v>
      </c>
      <c r="E473" s="10">
        <v>2610386.5049999999</v>
      </c>
      <c r="F473" s="2">
        <f t="shared" si="16"/>
        <v>6073041.5769999996</v>
      </c>
      <c r="G473" s="2">
        <f t="shared" si="17"/>
        <v>-852268.56700000027</v>
      </c>
      <c r="H473">
        <v>801.08399999999995</v>
      </c>
      <c r="I473">
        <v>16006.67</v>
      </c>
      <c r="J473" s="21">
        <v>0</v>
      </c>
      <c r="K473" s="21">
        <v>0</v>
      </c>
      <c r="L473" s="21">
        <v>0</v>
      </c>
      <c r="M473" s="21">
        <v>0</v>
      </c>
      <c r="N473" s="21">
        <v>0</v>
      </c>
      <c r="O473" s="21">
        <v>0</v>
      </c>
      <c r="R473" s="11" t="s">
        <v>201</v>
      </c>
      <c r="S473">
        <f>SUMIF(GDP!$A$2:$A$195,'World-LPIraw'!B473,GDP!$F$2:$F$195)</f>
        <v>801.08399999999995</v>
      </c>
      <c r="T473">
        <f>SUMIF(POP!$A$3:$A$235,'World-LPIraw'!R473,POP!$D$3:$D$235)</f>
        <v>16006.67</v>
      </c>
    </row>
    <row r="474" spans="1:20" x14ac:dyDescent="0.3">
      <c r="A474">
        <v>2012</v>
      </c>
      <c r="B474" s="12" t="s">
        <v>119</v>
      </c>
      <c r="C474" s="12" t="s">
        <v>488</v>
      </c>
      <c r="D474" s="10">
        <v>6597962</v>
      </c>
      <c r="E474" s="10">
        <v>4250247</v>
      </c>
      <c r="F474" s="2">
        <f t="shared" si="16"/>
        <v>10848209</v>
      </c>
      <c r="G474" s="2">
        <f t="shared" si="17"/>
        <v>-2347715</v>
      </c>
      <c r="H474">
        <v>22070.54</v>
      </c>
      <c r="I474">
        <v>420.78899999999999</v>
      </c>
      <c r="J474" s="21">
        <v>2.8076919999999999</v>
      </c>
      <c r="K474" s="21">
        <v>3.0961539999999999</v>
      </c>
      <c r="L474" s="21">
        <v>3.1703299999999999</v>
      </c>
      <c r="M474" s="21">
        <v>3.0052449999999999</v>
      </c>
      <c r="N474" s="21">
        <v>3.054945</v>
      </c>
      <c r="O474" s="21">
        <v>3.785714</v>
      </c>
      <c r="R474" s="11" t="s">
        <v>79</v>
      </c>
      <c r="S474">
        <f>SUMIF(GDP!$A$2:$A$195,'World-LPIraw'!B474,GDP!$F$2:$F$195)</f>
        <v>22070.54</v>
      </c>
      <c r="T474">
        <f>SUMIF(POP!$A$3:$A$235,'World-LPIraw'!R474,POP!$D$3:$D$235)</f>
        <v>420.78899999999999</v>
      </c>
    </row>
    <row r="475" spans="1:20" x14ac:dyDescent="0.3">
      <c r="A475">
        <v>2012</v>
      </c>
      <c r="B475" s="12" t="s">
        <v>255</v>
      </c>
      <c r="C475" s="12" t="s">
        <v>276</v>
      </c>
      <c r="D475" s="10">
        <v>2970620.182</v>
      </c>
      <c r="E475" s="10">
        <v>2623807.3870000001</v>
      </c>
      <c r="F475" s="2">
        <f t="shared" si="16"/>
        <v>5594427.5690000001</v>
      </c>
      <c r="G475" s="2">
        <f t="shared" si="17"/>
        <v>-346812.79499999993</v>
      </c>
      <c r="H475">
        <v>1364.28</v>
      </c>
      <c r="I475">
        <v>3830.239</v>
      </c>
      <c r="J475" s="21">
        <v>2.3333330000000001</v>
      </c>
      <c r="K475" s="21">
        <v>2.3358590000000001</v>
      </c>
      <c r="L475" s="21">
        <v>2.5176769999999999</v>
      </c>
      <c r="M475" s="21">
        <v>2.2821549999999999</v>
      </c>
      <c r="N475" s="21">
        <v>2.2821549999999999</v>
      </c>
      <c r="O475" s="21">
        <v>2.5981139999999998</v>
      </c>
      <c r="R475" s="11" t="s">
        <v>202</v>
      </c>
      <c r="S475">
        <f>SUMIF(GDP!$A$2:$A$195,'World-LPIraw'!B475,GDP!$F$2:$F$195)</f>
        <v>1364.28</v>
      </c>
      <c r="T475">
        <f>SUMIF(POP!$A$3:$A$235,'World-LPIraw'!R475,POP!$D$3:$D$235)</f>
        <v>3830.239</v>
      </c>
    </row>
    <row r="476" spans="1:20" x14ac:dyDescent="0.3">
      <c r="A476">
        <v>2012</v>
      </c>
      <c r="B476" s="12" t="s">
        <v>256</v>
      </c>
      <c r="C476" s="12" t="s">
        <v>276</v>
      </c>
      <c r="D476" s="10">
        <v>5772006.3839999996</v>
      </c>
      <c r="E476" s="10">
        <v>2649115</v>
      </c>
      <c r="F476" s="2">
        <f t="shared" si="16"/>
        <v>8421121.3839999996</v>
      </c>
      <c r="G476" s="2">
        <f t="shared" si="17"/>
        <v>-3122891.3839999996</v>
      </c>
      <c r="H476">
        <v>9291.24</v>
      </c>
      <c r="I476">
        <v>1253.3710000000001</v>
      </c>
      <c r="J476" s="21">
        <v>2.5833330000000001</v>
      </c>
      <c r="K476" s="21">
        <v>2.8333330000000001</v>
      </c>
      <c r="L476" s="21">
        <v>2.5</v>
      </c>
      <c r="M476" s="21">
        <v>2.6666669999999999</v>
      </c>
      <c r="N476" s="21">
        <v>2.8333330000000001</v>
      </c>
      <c r="O476" s="21">
        <v>3.5218430000000001</v>
      </c>
      <c r="R476" s="11" t="s">
        <v>203</v>
      </c>
      <c r="S476">
        <f>SUMIF(GDP!$A$2:$A$195,'World-LPIraw'!B476,GDP!$F$2:$F$195)</f>
        <v>9291.24</v>
      </c>
      <c r="T476">
        <f>SUMIF(POP!$A$3:$A$235,'World-LPIraw'!R476,POP!$D$3:$D$235)</f>
        <v>1253.3710000000001</v>
      </c>
    </row>
    <row r="477" spans="1:20" x14ac:dyDescent="0.3">
      <c r="A477">
        <v>2012</v>
      </c>
      <c r="B477" s="12" t="s">
        <v>445</v>
      </c>
      <c r="C477" s="12" t="s">
        <v>498</v>
      </c>
      <c r="D477" s="10">
        <v>370751407.48900002</v>
      </c>
      <c r="E477" s="10">
        <v>370706658.35900003</v>
      </c>
      <c r="F477" s="2">
        <f t="shared" si="16"/>
        <v>741458065.84800005</v>
      </c>
      <c r="G477" s="2">
        <f t="shared" si="17"/>
        <v>-44749.129999995232</v>
      </c>
      <c r="H477">
        <v>10261.049999999999</v>
      </c>
      <c r="I477">
        <v>120828.307</v>
      </c>
      <c r="J477" s="32">
        <v>2.6307320000000001</v>
      </c>
      <c r="K477" s="32">
        <v>3.0266090000000001</v>
      </c>
      <c r="L477" s="24">
        <v>3.0657030000000001</v>
      </c>
      <c r="M477" s="24">
        <v>3.0201099999999999</v>
      </c>
      <c r="N477" s="24">
        <v>3.1535609999999998</v>
      </c>
      <c r="O477" s="24">
        <v>3.471374</v>
      </c>
      <c r="R477" s="11" t="s">
        <v>331</v>
      </c>
      <c r="S477">
        <f>SUMIF(GDP!$A$2:$A$195,'World-LPIraw'!B477,GDP!$F$2:$F$195)</f>
        <v>10261.049999999999</v>
      </c>
      <c r="T477">
        <f>SUMIF(POP!$A$3:$A$235,'World-LPIraw'!R477,POP!$D$3:$D$235)</f>
        <v>120828.307</v>
      </c>
    </row>
    <row r="478" spans="1:20" x14ac:dyDescent="0.3">
      <c r="A478">
        <v>2012</v>
      </c>
      <c r="B478" s="28" t="s">
        <v>481</v>
      </c>
      <c r="C478" s="12" t="s">
        <v>497</v>
      </c>
      <c r="D478" s="10">
        <v>193645.15900000001</v>
      </c>
      <c r="E478" s="10">
        <v>52142</v>
      </c>
      <c r="F478" s="2">
        <f t="shared" ref="F478:F526" si="18">E478+D478</f>
        <v>245787.15900000001</v>
      </c>
      <c r="G478" s="2">
        <f t="shared" ref="G478:G526" si="19">E478-D478</f>
        <v>-141503.15900000001</v>
      </c>
      <c r="H478">
        <v>3192.67</v>
      </c>
      <c r="I478">
        <v>103.503</v>
      </c>
      <c r="J478" s="21">
        <v>0</v>
      </c>
      <c r="K478" s="21">
        <v>0</v>
      </c>
      <c r="L478" s="21">
        <v>0</v>
      </c>
      <c r="M478" s="21">
        <v>0</v>
      </c>
      <c r="N478" s="21">
        <v>0</v>
      </c>
      <c r="O478" s="21">
        <v>0</v>
      </c>
      <c r="R478" s="11" t="s">
        <v>332</v>
      </c>
      <c r="S478">
        <f>SUMIF(GDP!$A$2:$A$195,'World-LPIraw'!B478,GDP!$F$2:$F$195)</f>
        <v>3192.67</v>
      </c>
      <c r="T478">
        <f>SUMIF(POP!$A$3:$A$235,'World-LPIraw'!R478,POP!$D$3:$D$235)</f>
        <v>103.503</v>
      </c>
    </row>
    <row r="479" spans="1:20" x14ac:dyDescent="0.3">
      <c r="A479">
        <v>2012</v>
      </c>
      <c r="B479" s="12" t="s">
        <v>446</v>
      </c>
      <c r="C479" s="12" t="s">
        <v>500</v>
      </c>
      <c r="D479" s="10">
        <v>6741580.0180000002</v>
      </c>
      <c r="E479" s="10">
        <v>4380899.6749999998</v>
      </c>
      <c r="F479" s="2">
        <f t="shared" si="18"/>
        <v>11122479.693</v>
      </c>
      <c r="G479" s="2">
        <f t="shared" si="19"/>
        <v>-2360680.3430000003</v>
      </c>
      <c r="H479">
        <v>4281.33</v>
      </c>
      <c r="I479">
        <v>2814.2260000000001</v>
      </c>
      <c r="J479" s="32">
        <v>1.983333</v>
      </c>
      <c r="K479" s="32">
        <v>2.2166670000000002</v>
      </c>
      <c r="L479" s="24">
        <v>2.1333329999999999</v>
      </c>
      <c r="M479" s="24">
        <v>1.8833329999999999</v>
      </c>
      <c r="N479" s="24">
        <v>2.2888890000000002</v>
      </c>
      <c r="O479" s="24">
        <v>2.9922219999999999</v>
      </c>
      <c r="R479" s="11" t="s">
        <v>333</v>
      </c>
      <c r="S479">
        <f>SUMIF(GDP!$A$2:$A$195,'World-LPIraw'!B479,GDP!$F$2:$F$195)</f>
        <v>4281.33</v>
      </c>
      <c r="T479">
        <f>SUMIF(POP!$A$3:$A$235,'World-LPIraw'!R479,POP!$D$3:$D$235)</f>
        <v>2814.2260000000001</v>
      </c>
    </row>
    <row r="480" spans="1:20" x14ac:dyDescent="0.3">
      <c r="A480">
        <v>2012</v>
      </c>
      <c r="B480" s="12" t="s">
        <v>118</v>
      </c>
      <c r="C480" s="12" t="s">
        <v>488</v>
      </c>
      <c r="D480" s="10">
        <v>2336353.4720000001</v>
      </c>
      <c r="E480" s="10">
        <v>468788.33100000001</v>
      </c>
      <c r="F480" s="2">
        <f t="shared" si="18"/>
        <v>2805141.8030000003</v>
      </c>
      <c r="G480" s="2">
        <f t="shared" si="19"/>
        <v>-1867565.1410000001</v>
      </c>
      <c r="H480">
        <v>6590.43</v>
      </c>
      <c r="I480">
        <v>626.38599999999997</v>
      </c>
      <c r="J480" s="32">
        <v>2.3125</v>
      </c>
      <c r="K480" s="32">
        <v>2.3007810000000002</v>
      </c>
      <c r="L480" s="24">
        <v>2.2226560000000002</v>
      </c>
      <c r="M480" s="24">
        <v>2.3485640000000001</v>
      </c>
      <c r="N480" s="24">
        <v>2.618805</v>
      </c>
      <c r="O480" s="24">
        <v>2.8915320000000002</v>
      </c>
      <c r="R480" s="11" t="s">
        <v>80</v>
      </c>
      <c r="S480">
        <f>SUMIF(GDP!$A$2:$A$195,'World-LPIraw'!B480,GDP!$F$2:$F$195)</f>
        <v>6590.43</v>
      </c>
      <c r="T480">
        <f>SUMIF(POP!$A$3:$A$235,'World-LPIraw'!R480,POP!$D$3:$D$235)</f>
        <v>626.38599999999997</v>
      </c>
    </row>
    <row r="481" spans="1:20" x14ac:dyDescent="0.3">
      <c r="A481">
        <v>2012</v>
      </c>
      <c r="B481" s="12" t="s">
        <v>257</v>
      </c>
      <c r="C481" s="12" t="s">
        <v>488</v>
      </c>
      <c r="D481" s="10">
        <v>44789781.626000002</v>
      </c>
      <c r="E481" s="10">
        <v>21417184.362</v>
      </c>
      <c r="F481" s="2">
        <f t="shared" si="18"/>
        <v>66206965.988000005</v>
      </c>
      <c r="G481" s="2">
        <f t="shared" si="19"/>
        <v>-23372597.264000002</v>
      </c>
      <c r="H481">
        <v>2979.74</v>
      </c>
      <c r="I481">
        <v>33333.788999999997</v>
      </c>
      <c r="J481" s="21">
        <v>2.6375760000000001</v>
      </c>
      <c r="K481" s="21">
        <v>3.1404040000000002</v>
      </c>
      <c r="L481" s="21">
        <v>3.0111110000000001</v>
      </c>
      <c r="M481" s="21">
        <v>2.8860269999999999</v>
      </c>
      <c r="N481" s="21">
        <v>3.0110269999999999</v>
      </c>
      <c r="O481" s="21">
        <v>3.5110269999999999</v>
      </c>
      <c r="R481" s="11" t="s">
        <v>204</v>
      </c>
      <c r="S481">
        <f>SUMIF(GDP!$A$2:$A$195,'World-LPIraw'!B481,GDP!$F$2:$F$195)</f>
        <v>2979.74</v>
      </c>
      <c r="T481">
        <f>SUMIF(POP!$A$3:$A$235,'World-LPIraw'!R481,POP!$D$3:$D$235)</f>
        <v>33333.788999999997</v>
      </c>
    </row>
    <row r="482" spans="1:20" x14ac:dyDescent="0.3">
      <c r="A482">
        <v>2012</v>
      </c>
      <c r="B482" s="28" t="s">
        <v>258</v>
      </c>
      <c r="C482" s="12" t="s">
        <v>276</v>
      </c>
      <c r="D482" s="10">
        <v>8687970</v>
      </c>
      <c r="E482" s="10">
        <v>3469851.7069999999</v>
      </c>
      <c r="F482" s="2">
        <f t="shared" si="18"/>
        <v>12157821.707</v>
      </c>
      <c r="G482" s="2">
        <f t="shared" si="19"/>
        <v>-5218118.2929999996</v>
      </c>
      <c r="H482">
        <v>589.81799999999998</v>
      </c>
      <c r="I482">
        <v>25676.606</v>
      </c>
      <c r="J482" s="21">
        <v>0</v>
      </c>
      <c r="K482" s="21">
        <v>0</v>
      </c>
      <c r="L482" s="21">
        <v>0</v>
      </c>
      <c r="M482" s="21">
        <v>0</v>
      </c>
      <c r="N482" s="21">
        <v>0</v>
      </c>
      <c r="O482" s="21">
        <v>0</v>
      </c>
      <c r="R482" s="11" t="s">
        <v>205</v>
      </c>
      <c r="S482">
        <f>SUMIF(GDP!$A$2:$A$195,'World-LPIraw'!B482,GDP!$F$2:$F$195)</f>
        <v>589.81799999999998</v>
      </c>
      <c r="T482">
        <f>SUMIF(POP!$A$3:$A$235,'World-LPIraw'!R482,POP!$D$3:$D$235)</f>
        <v>25676.606</v>
      </c>
    </row>
    <row r="483" spans="1:20" x14ac:dyDescent="0.3">
      <c r="A483">
        <v>2012</v>
      </c>
      <c r="B483" s="12" t="s">
        <v>11</v>
      </c>
      <c r="C483" s="12" t="s">
        <v>17</v>
      </c>
      <c r="D483" s="10">
        <v>9201400</v>
      </c>
      <c r="E483" s="10">
        <v>9053439.1630000006</v>
      </c>
      <c r="F483" s="2">
        <f t="shared" si="18"/>
        <v>18254839.163000003</v>
      </c>
      <c r="G483" s="2">
        <f t="shared" si="19"/>
        <v>-147960.83699999936</v>
      </c>
      <c r="H483">
        <v>1156.9000000000001</v>
      </c>
      <c r="I483">
        <v>50986.514000000003</v>
      </c>
      <c r="J483" s="21">
        <v>2.2352940000000001</v>
      </c>
      <c r="K483" s="21">
        <v>2.0998960000000002</v>
      </c>
      <c r="L483" s="21">
        <v>2.471082</v>
      </c>
      <c r="M483" s="21">
        <v>2.4226930000000002</v>
      </c>
      <c r="N483" s="21">
        <v>2.3393600000000001</v>
      </c>
      <c r="O483" s="21">
        <v>2.5893600000000001</v>
      </c>
      <c r="R483" s="11" t="s">
        <v>335</v>
      </c>
      <c r="S483">
        <f>SUMIF(GDP!$A$2:$A$195,'World-LPIraw'!B483,GDP!$F$2:$F$195)</f>
        <v>1156.9000000000001</v>
      </c>
      <c r="T483">
        <f>SUMIF(POP!$A$3:$A$235,'World-LPIraw'!R483,POP!$D$3:$D$235)</f>
        <v>50986.514000000003</v>
      </c>
    </row>
    <row r="484" spans="1:20" x14ac:dyDescent="0.3">
      <c r="A484">
        <v>2012</v>
      </c>
      <c r="B484" s="12" t="s">
        <v>259</v>
      </c>
      <c r="C484" s="12" t="s">
        <v>276</v>
      </c>
      <c r="D484" s="10">
        <v>7132032.3360000001</v>
      </c>
      <c r="E484" s="10">
        <v>4388809</v>
      </c>
      <c r="F484" s="2">
        <f t="shared" si="18"/>
        <v>11520841.335999999</v>
      </c>
      <c r="G484" s="2">
        <f t="shared" si="19"/>
        <v>-2743223.3360000001</v>
      </c>
      <c r="H484">
        <v>6038.86</v>
      </c>
      <c r="I484">
        <v>2263.9340000000002</v>
      </c>
      <c r="J484" s="21">
        <v>2.7272729999999998</v>
      </c>
      <c r="K484" s="21">
        <v>2.7162540000000002</v>
      </c>
      <c r="L484" s="21">
        <v>2.4940310000000001</v>
      </c>
      <c r="M484" s="21">
        <v>2.649181</v>
      </c>
      <c r="N484" s="21">
        <v>2.8480650000000001</v>
      </c>
      <c r="O484" s="21">
        <v>2.521458</v>
      </c>
      <c r="R484" s="11" t="s">
        <v>206</v>
      </c>
      <c r="S484">
        <f>SUMIF(GDP!$A$2:$A$195,'World-LPIraw'!B484,GDP!$F$2:$F$195)</f>
        <v>6038.86</v>
      </c>
      <c r="T484">
        <f>SUMIF(POP!$A$3:$A$235,'World-LPIraw'!R484,POP!$D$3:$D$235)</f>
        <v>2263.9340000000002</v>
      </c>
    </row>
    <row r="485" spans="1:20" x14ac:dyDescent="0.3">
      <c r="A485">
        <v>2012</v>
      </c>
      <c r="B485" s="28" t="s">
        <v>447</v>
      </c>
      <c r="C485" s="12" t="s">
        <v>497</v>
      </c>
      <c r="D485" s="10">
        <v>40000</v>
      </c>
      <c r="E485" s="10">
        <v>95000</v>
      </c>
      <c r="F485" s="2">
        <f t="shared" si="18"/>
        <v>135000</v>
      </c>
      <c r="G485" s="2">
        <f t="shared" si="19"/>
        <v>55000</v>
      </c>
      <c r="H485">
        <v>10005.01</v>
      </c>
      <c r="I485">
        <v>10.478</v>
      </c>
      <c r="J485" s="21">
        <v>0</v>
      </c>
      <c r="K485" s="21">
        <v>0</v>
      </c>
      <c r="L485" s="21">
        <v>0</v>
      </c>
      <c r="M485" s="21">
        <v>0</v>
      </c>
      <c r="N485" s="21">
        <v>0</v>
      </c>
      <c r="O485" s="21">
        <v>0</v>
      </c>
      <c r="R485" s="11" t="s">
        <v>336</v>
      </c>
      <c r="S485">
        <f>SUMIF(GDP!$A$2:$A$195,'World-LPIraw'!B485,GDP!$F$2:$F$195)</f>
        <v>10005.01</v>
      </c>
      <c r="T485">
        <f>SUMIF(POP!$A$3:$A$235,'World-LPIraw'!R485,POP!$D$3:$D$235)</f>
        <v>10.478</v>
      </c>
    </row>
    <row r="486" spans="1:20" x14ac:dyDescent="0.3">
      <c r="A486">
        <v>2012</v>
      </c>
      <c r="B486" s="12" t="s">
        <v>448</v>
      </c>
      <c r="C486" s="12" t="s">
        <v>487</v>
      </c>
      <c r="D486" s="10">
        <v>6017473.9309999999</v>
      </c>
      <c r="E486" s="10">
        <v>870663.03399999999</v>
      </c>
      <c r="F486" s="2">
        <f t="shared" si="18"/>
        <v>6888136.9649999999</v>
      </c>
      <c r="G486" s="2">
        <f t="shared" si="19"/>
        <v>-5146810.8969999999</v>
      </c>
      <c r="H486">
        <v>681.79200000000003</v>
      </c>
      <c r="I486">
        <v>27649.924999999999</v>
      </c>
      <c r="J486" s="32">
        <v>2.1958120000000001</v>
      </c>
      <c r="K486" s="32">
        <v>1.8696299999999999</v>
      </c>
      <c r="L486" s="24">
        <v>1.85989</v>
      </c>
      <c r="M486" s="24">
        <v>2.1200899999999998</v>
      </c>
      <c r="N486" s="24">
        <v>1.950391</v>
      </c>
      <c r="O486" s="24">
        <v>2.2081209999999998</v>
      </c>
      <c r="R486" s="11" t="s">
        <v>337</v>
      </c>
      <c r="S486">
        <f>SUMIF(GDP!$A$2:$A$195,'World-LPIraw'!B486,GDP!$F$2:$F$195)</f>
        <v>681.79200000000003</v>
      </c>
      <c r="T486">
        <f>SUMIF(POP!$A$3:$A$235,'World-LPIraw'!R486,POP!$D$3:$D$235)</f>
        <v>27649.924999999999</v>
      </c>
    </row>
    <row r="487" spans="1:20" x14ac:dyDescent="0.3">
      <c r="A487">
        <v>2012</v>
      </c>
      <c r="B487" s="12" t="s">
        <v>117</v>
      </c>
      <c r="C487" s="12" t="s">
        <v>488</v>
      </c>
      <c r="D487" s="10">
        <v>586926961</v>
      </c>
      <c r="E487" s="10">
        <v>655373782</v>
      </c>
      <c r="F487" s="2">
        <f t="shared" si="18"/>
        <v>1242300743</v>
      </c>
      <c r="G487" s="2">
        <f t="shared" si="19"/>
        <v>68446821</v>
      </c>
      <c r="H487">
        <v>50100.62</v>
      </c>
      <c r="I487">
        <v>16789.095000000001</v>
      </c>
      <c r="J487" s="21">
        <v>3.8458950000000001</v>
      </c>
      <c r="K487" s="21">
        <v>4.1475119999999999</v>
      </c>
      <c r="L487" s="21">
        <v>3.8624879999999999</v>
      </c>
      <c r="M487" s="21">
        <v>4.0476260000000002</v>
      </c>
      <c r="N487" s="21">
        <v>4.1167030000000002</v>
      </c>
      <c r="O487" s="21">
        <v>4.1458500000000003</v>
      </c>
      <c r="R487" s="11" t="s">
        <v>82</v>
      </c>
      <c r="S487">
        <f>SUMIF(GDP!$A$2:$A$195,'World-LPIraw'!B487,GDP!$F$2:$F$195)</f>
        <v>50100.62</v>
      </c>
      <c r="T487">
        <f>SUMIF(POP!$A$3:$A$235,'World-LPIraw'!R487,POP!$D$3:$D$235)</f>
        <v>16789.095000000001</v>
      </c>
    </row>
    <row r="488" spans="1:20" x14ac:dyDescent="0.3">
      <c r="A488">
        <v>2012</v>
      </c>
      <c r="B488" s="12" t="s">
        <v>449</v>
      </c>
      <c r="C488" s="12" t="s">
        <v>497</v>
      </c>
      <c r="D488" s="10">
        <v>38242730.519000001</v>
      </c>
      <c r="E488" s="10">
        <v>37304685.387000002</v>
      </c>
      <c r="F488" s="2">
        <f t="shared" si="18"/>
        <v>75547415.906000003</v>
      </c>
      <c r="G488" s="2">
        <f t="shared" si="19"/>
        <v>-938045.13199999928</v>
      </c>
      <c r="H488">
        <v>39553.74</v>
      </c>
      <c r="I488">
        <v>4467.7430000000004</v>
      </c>
      <c r="J488" s="32">
        <v>3.4665759999999999</v>
      </c>
      <c r="K488" s="32">
        <v>3.4195769999999999</v>
      </c>
      <c r="L488" s="24">
        <v>3.2721360000000002</v>
      </c>
      <c r="M488" s="24">
        <v>3.2508080000000001</v>
      </c>
      <c r="N488" s="24">
        <v>3.5808930000000001</v>
      </c>
      <c r="O488" s="24">
        <v>3.5536810000000001</v>
      </c>
      <c r="R488" s="11" t="s">
        <v>340</v>
      </c>
      <c r="S488">
        <f>SUMIF(GDP!$A$2:$A$195,'World-LPIraw'!B488,GDP!$F$2:$F$195)</f>
        <v>39553.74</v>
      </c>
      <c r="T488">
        <f>SUMIF(POP!$A$3:$A$235,'World-LPIraw'!R488,POP!$D$3:$D$235)</f>
        <v>4467.7430000000004</v>
      </c>
    </row>
    <row r="489" spans="1:20" x14ac:dyDescent="0.3">
      <c r="A489">
        <v>2012</v>
      </c>
      <c r="B489" s="28" t="s">
        <v>450</v>
      </c>
      <c r="C489" s="12" t="s">
        <v>276</v>
      </c>
      <c r="D489" s="10">
        <v>6777900</v>
      </c>
      <c r="E489" s="10">
        <v>4550646.9879999999</v>
      </c>
      <c r="F489" s="2">
        <f t="shared" si="18"/>
        <v>11328546.988</v>
      </c>
      <c r="G489" s="2">
        <f t="shared" si="19"/>
        <v>-2227253.0120000001</v>
      </c>
      <c r="H489">
        <v>1792.04</v>
      </c>
      <c r="I489">
        <v>5877.1080000000002</v>
      </c>
      <c r="J489" s="21">
        <v>0</v>
      </c>
      <c r="K489" s="21">
        <v>0</v>
      </c>
      <c r="L489" s="21">
        <v>0</v>
      </c>
      <c r="M489" s="21">
        <v>0</v>
      </c>
      <c r="N489" s="21">
        <v>0</v>
      </c>
      <c r="O489" s="21">
        <v>0</v>
      </c>
      <c r="R489" s="11" t="s">
        <v>341</v>
      </c>
      <c r="S489">
        <f>SUMIF(GDP!$A$2:$A$195,'World-LPIraw'!B489,GDP!$F$2:$F$195)</f>
        <v>1792.04</v>
      </c>
      <c r="T489">
        <f>SUMIF(POP!$A$3:$A$235,'World-LPIraw'!R489,POP!$D$3:$D$235)</f>
        <v>5877.1080000000002</v>
      </c>
    </row>
    <row r="490" spans="1:20" x14ac:dyDescent="0.3">
      <c r="A490">
        <v>2012</v>
      </c>
      <c r="B490" s="12" t="s">
        <v>260</v>
      </c>
      <c r="C490" s="12" t="s">
        <v>276</v>
      </c>
      <c r="D490" s="10">
        <v>1902935.594</v>
      </c>
      <c r="E490" s="10">
        <v>1379849.56</v>
      </c>
      <c r="F490" s="2">
        <f t="shared" si="18"/>
        <v>3282785.1540000001</v>
      </c>
      <c r="G490" s="2">
        <f t="shared" si="19"/>
        <v>-523086.03399999999</v>
      </c>
      <c r="H490">
        <v>431.37</v>
      </c>
      <c r="I490">
        <v>17731.633999999998</v>
      </c>
      <c r="J490" s="21">
        <v>2.6666669999999999</v>
      </c>
      <c r="K490" s="21">
        <v>2.4525250000000001</v>
      </c>
      <c r="L490" s="21">
        <v>2.9070710000000002</v>
      </c>
      <c r="M490" s="21">
        <v>2.4914139999999998</v>
      </c>
      <c r="N490" s="21">
        <v>2.4914139999999998</v>
      </c>
      <c r="O490" s="21">
        <v>3.071596</v>
      </c>
      <c r="R490" s="11" t="s">
        <v>207</v>
      </c>
      <c r="S490">
        <f>SUMIF(GDP!$A$2:$A$195,'World-LPIraw'!B490,GDP!$F$2:$F$195)</f>
        <v>431.37</v>
      </c>
      <c r="T490">
        <f>SUMIF(POP!$A$3:$A$235,'World-LPIraw'!R490,POP!$D$3:$D$235)</f>
        <v>17731.633999999998</v>
      </c>
    </row>
    <row r="491" spans="1:20" x14ac:dyDescent="0.3">
      <c r="A491">
        <v>2012</v>
      </c>
      <c r="B491" s="12" t="s">
        <v>261</v>
      </c>
      <c r="C491" s="12" t="s">
        <v>276</v>
      </c>
      <c r="D491" s="10">
        <v>51000000</v>
      </c>
      <c r="E491" s="10">
        <v>114700000</v>
      </c>
      <c r="F491" s="2">
        <f t="shared" si="18"/>
        <v>165700000</v>
      </c>
      <c r="G491" s="2">
        <f t="shared" si="19"/>
        <v>63700000</v>
      </c>
      <c r="H491">
        <v>2797.86</v>
      </c>
      <c r="I491">
        <v>167297.28400000001</v>
      </c>
      <c r="J491" s="21">
        <v>1.9677420000000001</v>
      </c>
      <c r="K491" s="21">
        <v>2.270559</v>
      </c>
      <c r="L491" s="21">
        <v>2.5967549999999999</v>
      </c>
      <c r="M491" s="21">
        <v>2.5201950000000002</v>
      </c>
      <c r="N491" s="21">
        <v>2.3474819999999998</v>
      </c>
      <c r="O491" s="21">
        <v>2.9244050000000001</v>
      </c>
      <c r="R491" s="11" t="s">
        <v>208</v>
      </c>
      <c r="S491">
        <f>SUMIF(GDP!$A$2:$A$195,'World-LPIraw'!B491,GDP!$F$2:$F$195)</f>
        <v>2797.86</v>
      </c>
      <c r="T491">
        <f>SUMIF(POP!$A$3:$A$235,'World-LPIraw'!R491,POP!$D$3:$D$235)</f>
        <v>167297.28400000001</v>
      </c>
    </row>
    <row r="492" spans="1:20" x14ac:dyDescent="0.3">
      <c r="A492">
        <v>2012</v>
      </c>
      <c r="B492" s="12" t="s">
        <v>115</v>
      </c>
      <c r="C492" s="12" t="s">
        <v>488</v>
      </c>
      <c r="D492" s="10">
        <v>87307781.576000005</v>
      </c>
      <c r="E492" s="10">
        <v>160952207.39300001</v>
      </c>
      <c r="F492" s="2">
        <f t="shared" si="18"/>
        <v>248259988.96900001</v>
      </c>
      <c r="G492" s="2">
        <f t="shared" si="19"/>
        <v>73644425.817000002</v>
      </c>
      <c r="H492">
        <v>101273.38</v>
      </c>
      <c r="I492">
        <v>5012.0069999999996</v>
      </c>
      <c r="J492" s="32">
        <v>3.4615390000000001</v>
      </c>
      <c r="K492" s="32">
        <v>3.8584179999999999</v>
      </c>
      <c r="L492" s="24">
        <v>3.4947819999999998</v>
      </c>
      <c r="M492" s="24">
        <v>3.5706519999999999</v>
      </c>
      <c r="N492" s="24">
        <v>3.670652</v>
      </c>
      <c r="O492" s="24">
        <v>4.0861679999999998</v>
      </c>
      <c r="R492" s="11" t="s">
        <v>83</v>
      </c>
      <c r="S492">
        <f>SUMIF(GDP!$A$2:$A$195,'World-LPIraw'!B492,GDP!$F$2:$F$195)</f>
        <v>101273.38</v>
      </c>
      <c r="T492">
        <f>SUMIF(POP!$A$3:$A$235,'World-LPIraw'!R492,POP!$D$3:$D$235)</f>
        <v>5012.0069999999996</v>
      </c>
    </row>
    <row r="493" spans="1:20" x14ac:dyDescent="0.3">
      <c r="A493">
        <v>2012</v>
      </c>
      <c r="B493" s="12" t="s">
        <v>164</v>
      </c>
      <c r="C493" s="12" t="s">
        <v>137</v>
      </c>
      <c r="D493" s="10">
        <v>28117622.530999999</v>
      </c>
      <c r="E493" s="10">
        <v>52138225.677000001</v>
      </c>
      <c r="F493" s="2">
        <f t="shared" si="18"/>
        <v>80255848.208000004</v>
      </c>
      <c r="G493" s="2">
        <f t="shared" si="19"/>
        <v>24020603.146000002</v>
      </c>
      <c r="H493">
        <v>23282.2</v>
      </c>
      <c r="I493">
        <v>3464.6439999999998</v>
      </c>
      <c r="J493" s="21">
        <v>3.1151789999999999</v>
      </c>
      <c r="K493" s="21">
        <v>3.2272319999999999</v>
      </c>
      <c r="L493" s="21">
        <v>2.875</v>
      </c>
      <c r="M493" s="21">
        <v>3.25</v>
      </c>
      <c r="N493" s="21">
        <v>3.5</v>
      </c>
      <c r="O493" s="21">
        <v>3.9954459999999998</v>
      </c>
      <c r="R493" s="11" t="s">
        <v>147</v>
      </c>
      <c r="S493">
        <f>SUMIF(GDP!$A$2:$A$195,'World-LPIraw'!B493,GDP!$F$2:$F$195)</f>
        <v>23282.2</v>
      </c>
      <c r="T493">
        <f>SUMIF(POP!$A$3:$A$235,'World-LPIraw'!R493,POP!$D$3:$D$235)</f>
        <v>3464.6439999999998</v>
      </c>
    </row>
    <row r="494" spans="1:20" x14ac:dyDescent="0.3">
      <c r="A494">
        <v>2012</v>
      </c>
      <c r="B494" s="12" t="s">
        <v>451</v>
      </c>
      <c r="C494" s="12" t="s">
        <v>487</v>
      </c>
      <c r="D494" s="10">
        <v>43813262.457999997</v>
      </c>
      <c r="E494" s="10">
        <v>24613675.622000001</v>
      </c>
      <c r="F494" s="2">
        <f t="shared" si="18"/>
        <v>68426938.079999998</v>
      </c>
      <c r="G494" s="2">
        <f t="shared" si="19"/>
        <v>-19199586.835999995</v>
      </c>
      <c r="H494">
        <v>1254.17</v>
      </c>
      <c r="I494">
        <v>177911.533</v>
      </c>
      <c r="J494" s="32">
        <v>2.8461539999999999</v>
      </c>
      <c r="K494" s="32">
        <v>2.6923080000000001</v>
      </c>
      <c r="L494" s="24">
        <v>2.8574950000000001</v>
      </c>
      <c r="M494" s="24">
        <v>2.774162</v>
      </c>
      <c r="N494" s="24">
        <v>2.6074950000000001</v>
      </c>
      <c r="O494" s="24">
        <v>3.1387209999999999</v>
      </c>
      <c r="R494" s="11" t="s">
        <v>344</v>
      </c>
      <c r="S494">
        <f>SUMIF(GDP!$A$2:$A$195,'World-LPIraw'!B494,GDP!$F$2:$F$195)</f>
        <v>1254.17</v>
      </c>
      <c r="T494">
        <f>SUMIF(POP!$A$3:$A$235,'World-LPIraw'!R494,POP!$D$3:$D$235)</f>
        <v>177911.533</v>
      </c>
    </row>
    <row r="495" spans="1:20" x14ac:dyDescent="0.3">
      <c r="A495">
        <v>2012</v>
      </c>
      <c r="B495" s="28" t="s">
        <v>452</v>
      </c>
      <c r="C495" s="12" t="s">
        <v>497</v>
      </c>
      <c r="D495" s="10">
        <v>141897.239</v>
      </c>
      <c r="E495" s="10">
        <v>8999.3709999999992</v>
      </c>
      <c r="F495" s="2">
        <f t="shared" si="18"/>
        <v>150896.60999999999</v>
      </c>
      <c r="G495" s="2">
        <f t="shared" si="19"/>
        <v>-132897.86800000002</v>
      </c>
      <c r="H495">
        <v>12304.3</v>
      </c>
      <c r="I495">
        <v>20.757999999999999</v>
      </c>
      <c r="J495" s="21">
        <v>0</v>
      </c>
      <c r="K495" s="21">
        <v>0</v>
      </c>
      <c r="L495" s="21">
        <v>0</v>
      </c>
      <c r="M495" s="21">
        <v>0</v>
      </c>
      <c r="N495" s="21">
        <v>0</v>
      </c>
      <c r="O495" s="21">
        <v>0</v>
      </c>
      <c r="R495" s="11" t="s">
        <v>345</v>
      </c>
      <c r="S495">
        <f>SUMIF(GDP!$A$2:$A$195,'World-LPIraw'!B495,GDP!$F$2:$F$195)</f>
        <v>12304.3</v>
      </c>
      <c r="T495">
        <f>SUMIF(POP!$A$3:$A$235,'World-LPIraw'!R495,POP!$D$3:$D$235)</f>
        <v>20.757999999999999</v>
      </c>
    </row>
    <row r="496" spans="1:20" x14ac:dyDescent="0.3">
      <c r="A496">
        <v>2012</v>
      </c>
      <c r="B496" s="12" t="s">
        <v>453</v>
      </c>
      <c r="C496" s="12" t="s">
        <v>498</v>
      </c>
      <c r="D496" s="10">
        <v>22821000</v>
      </c>
      <c r="E496" s="10">
        <v>15944740.414999999</v>
      </c>
      <c r="F496" s="2">
        <f t="shared" si="18"/>
        <v>38765740.414999999</v>
      </c>
      <c r="G496" s="2">
        <f t="shared" si="19"/>
        <v>-6876259.5850000009</v>
      </c>
      <c r="H496">
        <v>10674.49</v>
      </c>
      <c r="I496">
        <v>3772.9380000000001</v>
      </c>
      <c r="J496" s="32">
        <v>2.5555560000000002</v>
      </c>
      <c r="K496" s="32">
        <v>2.9444439999999998</v>
      </c>
      <c r="L496" s="24">
        <v>2.7569439999999998</v>
      </c>
      <c r="M496" s="24">
        <v>2.8382350000000001</v>
      </c>
      <c r="N496" s="24">
        <v>3.0147059999999999</v>
      </c>
      <c r="O496" s="24">
        <v>3.4654410000000002</v>
      </c>
      <c r="R496" s="11" t="s">
        <v>346</v>
      </c>
      <c r="S496">
        <f>SUMIF(GDP!$A$2:$A$195,'World-LPIraw'!B496,GDP!$F$2:$F$195)</f>
        <v>10674.49</v>
      </c>
      <c r="T496">
        <f>SUMIF(POP!$A$3:$A$235,'World-LPIraw'!R496,POP!$D$3:$D$235)</f>
        <v>3772.9380000000001</v>
      </c>
    </row>
    <row r="497" spans="1:20" x14ac:dyDescent="0.3">
      <c r="A497">
        <v>2012</v>
      </c>
      <c r="B497" s="28" t="s">
        <v>454</v>
      </c>
      <c r="C497" s="12" t="s">
        <v>497</v>
      </c>
      <c r="D497" s="10">
        <v>4755370.1370000001</v>
      </c>
      <c r="E497" s="10">
        <v>6327642</v>
      </c>
      <c r="F497" s="2">
        <f t="shared" si="18"/>
        <v>11083012.137</v>
      </c>
      <c r="G497" s="2">
        <f t="shared" si="19"/>
        <v>1572271.8629999999</v>
      </c>
      <c r="H497">
        <v>2865.81</v>
      </c>
      <c r="I497">
        <v>7430.8360000000002</v>
      </c>
      <c r="J497" s="21">
        <v>0</v>
      </c>
      <c r="K497" s="21">
        <v>0</v>
      </c>
      <c r="L497" s="21">
        <v>0</v>
      </c>
      <c r="M497" s="21">
        <v>0</v>
      </c>
      <c r="N497" s="21">
        <v>0</v>
      </c>
      <c r="O497" s="21">
        <v>0</v>
      </c>
      <c r="R497" s="11" t="s">
        <v>347</v>
      </c>
      <c r="S497">
        <f>SUMIF(GDP!$A$2:$A$195,'World-LPIraw'!B497,GDP!$F$2:$F$195)</f>
        <v>2865.81</v>
      </c>
      <c r="T497">
        <f>SUMIF(POP!$A$3:$A$235,'World-LPIraw'!R497,POP!$D$3:$D$235)</f>
        <v>7430.8360000000002</v>
      </c>
    </row>
    <row r="498" spans="1:20" x14ac:dyDescent="0.3">
      <c r="A498">
        <v>2012</v>
      </c>
      <c r="B498" s="12" t="s">
        <v>455</v>
      </c>
      <c r="C498" s="12" t="s">
        <v>498</v>
      </c>
      <c r="D498" s="10">
        <v>11555136.359999999</v>
      </c>
      <c r="E498" s="10">
        <v>7282792.0690000001</v>
      </c>
      <c r="F498" s="2">
        <f t="shared" si="18"/>
        <v>18837928.428999998</v>
      </c>
      <c r="G498" s="2">
        <f t="shared" si="19"/>
        <v>-4272344.2909999993</v>
      </c>
      <c r="H498">
        <v>5151.37</v>
      </c>
      <c r="I498">
        <v>6379.2190000000001</v>
      </c>
      <c r="J498" s="32">
        <v>2.3636360000000001</v>
      </c>
      <c r="K498" s="32">
        <v>2.409878</v>
      </c>
      <c r="L498" s="24">
        <v>2.3146399999999998</v>
      </c>
      <c r="M498" s="24">
        <v>2.4890729999999999</v>
      </c>
      <c r="N498" s="24">
        <v>2.5890719999999998</v>
      </c>
      <c r="O498" s="24">
        <v>2.7390729999999999</v>
      </c>
      <c r="R498" s="11" t="s">
        <v>348</v>
      </c>
      <c r="S498">
        <f>SUMIF(GDP!$A$2:$A$195,'World-LPIraw'!B498,GDP!$F$2:$F$195)</f>
        <v>5151.37</v>
      </c>
      <c r="T498">
        <f>SUMIF(POP!$A$3:$A$235,'World-LPIraw'!R498,POP!$D$3:$D$235)</f>
        <v>6379.2190000000001</v>
      </c>
    </row>
    <row r="499" spans="1:20" x14ac:dyDescent="0.3">
      <c r="A499">
        <v>2012</v>
      </c>
      <c r="B499" s="12" t="s">
        <v>456</v>
      </c>
      <c r="C499" s="12" t="s">
        <v>498</v>
      </c>
      <c r="D499" s="10">
        <v>42162927.443999998</v>
      </c>
      <c r="E499" s="10">
        <v>46366535.799999997</v>
      </c>
      <c r="F499" s="2">
        <f t="shared" si="18"/>
        <v>88529463.243999988</v>
      </c>
      <c r="G499" s="2">
        <f t="shared" si="19"/>
        <v>4203608.3559999987</v>
      </c>
      <c r="H499">
        <v>6402.12</v>
      </c>
      <c r="I499">
        <v>30158.966</v>
      </c>
      <c r="J499" s="32">
        <v>2.6823459999999999</v>
      </c>
      <c r="K499" s="32">
        <v>2.7294559999999999</v>
      </c>
      <c r="L499" s="24">
        <v>2.8705630000000002</v>
      </c>
      <c r="M499" s="24">
        <v>2.9097369999999998</v>
      </c>
      <c r="N499" s="24">
        <v>2.991857</v>
      </c>
      <c r="O499" s="24">
        <v>3.4010720000000001</v>
      </c>
      <c r="R499" s="11" t="s">
        <v>349</v>
      </c>
      <c r="S499">
        <f>SUMIF(GDP!$A$2:$A$195,'World-LPIraw'!B499,GDP!$F$2:$F$195)</f>
        <v>6402.12</v>
      </c>
      <c r="T499">
        <f>SUMIF(POP!$A$3:$A$235,'World-LPIraw'!R499,POP!$D$3:$D$235)</f>
        <v>30158.966</v>
      </c>
    </row>
    <row r="500" spans="1:20" x14ac:dyDescent="0.3">
      <c r="A500">
        <v>2012</v>
      </c>
      <c r="B500" s="12" t="s">
        <v>12</v>
      </c>
      <c r="C500" s="12" t="s">
        <v>17</v>
      </c>
      <c r="D500" s="10">
        <v>65349780.522</v>
      </c>
      <c r="E500" s="10">
        <v>51995223.994000003</v>
      </c>
      <c r="F500" s="2">
        <f t="shared" si="18"/>
        <v>117345004.516</v>
      </c>
      <c r="G500" s="2">
        <f t="shared" si="19"/>
        <v>-13354556.527999997</v>
      </c>
      <c r="H500">
        <v>2591.63</v>
      </c>
      <c r="I500">
        <v>96866.642000000007</v>
      </c>
      <c r="J500" s="21">
        <v>2.625</v>
      </c>
      <c r="K500" s="21">
        <v>2.8020830000000001</v>
      </c>
      <c r="L500" s="21">
        <v>2.96875</v>
      </c>
      <c r="M500" s="21">
        <v>3.1354169999999999</v>
      </c>
      <c r="N500" s="21">
        <v>3.3020830000000001</v>
      </c>
      <c r="O500" s="21">
        <v>3.3020830000000001</v>
      </c>
      <c r="R500" s="11" t="s">
        <v>350</v>
      </c>
      <c r="S500">
        <f>SUMIF(GDP!$A$2:$A$195,'World-LPIraw'!B500,GDP!$F$2:$F$195)</f>
        <v>2591.63</v>
      </c>
      <c r="T500">
        <f>SUMIF(POP!$A$3:$A$235,'World-LPIraw'!R500,POP!$D$3:$D$235)</f>
        <v>96866.642000000007</v>
      </c>
    </row>
    <row r="501" spans="1:20" x14ac:dyDescent="0.3">
      <c r="A501">
        <v>2012</v>
      </c>
      <c r="B501" s="12" t="s">
        <v>114</v>
      </c>
      <c r="C501" s="12" t="s">
        <v>488</v>
      </c>
      <c r="D501" s="10">
        <v>191430111.65799999</v>
      </c>
      <c r="E501" s="10">
        <v>179603599.442</v>
      </c>
      <c r="F501" s="2">
        <f t="shared" si="18"/>
        <v>371033711.10000002</v>
      </c>
      <c r="G501" s="2">
        <f t="shared" si="19"/>
        <v>-11826512.215999991</v>
      </c>
      <c r="H501">
        <v>13158.07</v>
      </c>
      <c r="I501">
        <v>38317.404000000002</v>
      </c>
      <c r="J501" s="21">
        <v>3.2962959999999999</v>
      </c>
      <c r="K501" s="21">
        <v>3.0953210000000002</v>
      </c>
      <c r="L501" s="21">
        <v>3.473182</v>
      </c>
      <c r="M501" s="21">
        <v>3.2976079999999999</v>
      </c>
      <c r="N501" s="21">
        <v>3.3231820000000001</v>
      </c>
      <c r="O501" s="21">
        <v>4.0374720000000002</v>
      </c>
      <c r="R501" s="11" t="s">
        <v>84</v>
      </c>
      <c r="S501">
        <f>SUMIF(GDP!$A$2:$A$195,'World-LPIraw'!B501,GDP!$F$2:$F$195)</f>
        <v>13158.07</v>
      </c>
      <c r="T501">
        <f>SUMIF(POP!$A$3:$A$235,'World-LPIraw'!R501,POP!$D$3:$D$235)</f>
        <v>38317.404000000002</v>
      </c>
    </row>
    <row r="502" spans="1:20" x14ac:dyDescent="0.3">
      <c r="A502">
        <v>2012</v>
      </c>
      <c r="B502" s="12" t="s">
        <v>113</v>
      </c>
      <c r="C502" s="12" t="s">
        <v>488</v>
      </c>
      <c r="D502" s="10">
        <v>72506492.414000005</v>
      </c>
      <c r="E502" s="10">
        <v>58140499.722000003</v>
      </c>
      <c r="F502" s="2">
        <f t="shared" si="18"/>
        <v>130646992.13600001</v>
      </c>
      <c r="G502" s="2">
        <f t="shared" si="19"/>
        <v>-14365992.692000002</v>
      </c>
      <c r="H502">
        <v>20588.87</v>
      </c>
      <c r="I502">
        <v>10581.821</v>
      </c>
      <c r="J502" s="21">
        <v>3.1901679999999999</v>
      </c>
      <c r="K502" s="21">
        <v>3.4202439999999998</v>
      </c>
      <c r="L502" s="21">
        <v>3.429284</v>
      </c>
      <c r="M502" s="21">
        <v>3.4845630000000001</v>
      </c>
      <c r="N502" s="21">
        <v>3.604355</v>
      </c>
      <c r="O502" s="21">
        <v>3.8838979999999999</v>
      </c>
      <c r="R502" s="11" t="s">
        <v>85</v>
      </c>
      <c r="S502">
        <f>SUMIF(GDP!$A$2:$A$195,'World-LPIraw'!B502,GDP!$F$2:$F$195)</f>
        <v>20588.87</v>
      </c>
      <c r="T502">
        <f>SUMIF(POP!$A$3:$A$235,'World-LPIraw'!R502,POP!$D$3:$D$235)</f>
        <v>10581.821</v>
      </c>
    </row>
    <row r="503" spans="1:20" x14ac:dyDescent="0.3">
      <c r="A503">
        <v>2012</v>
      </c>
      <c r="B503" s="12" t="s">
        <v>165</v>
      </c>
      <c r="C503" s="12" t="s">
        <v>137</v>
      </c>
      <c r="D503" s="10">
        <v>30787000</v>
      </c>
      <c r="E503" s="10">
        <v>133717000</v>
      </c>
      <c r="F503" s="2">
        <f t="shared" si="18"/>
        <v>164504000</v>
      </c>
      <c r="G503" s="2">
        <f t="shared" si="19"/>
        <v>102930000</v>
      </c>
      <c r="H503">
        <v>101933.12</v>
      </c>
      <c r="I503">
        <v>2109.5680000000002</v>
      </c>
      <c r="J503" s="21">
        <v>2.7882959999999999</v>
      </c>
      <c r="K503" s="21">
        <v>3.2164009999999998</v>
      </c>
      <c r="L503" s="21">
        <v>3.1022430000000001</v>
      </c>
      <c r="M503" s="21">
        <v>2.994793</v>
      </c>
      <c r="N503" s="21">
        <v>3.2135189999999998</v>
      </c>
      <c r="O503" s="21">
        <v>3.7559490000000002</v>
      </c>
      <c r="R503" s="11" t="s">
        <v>148</v>
      </c>
      <c r="S503">
        <f>SUMIF(GDP!$A$2:$A$195,'World-LPIraw'!B503,GDP!$F$2:$F$195)</f>
        <v>101933.12</v>
      </c>
      <c r="T503">
        <f>SUMIF(POP!$A$3:$A$235,'World-LPIraw'!R503,POP!$D$3:$D$235)</f>
        <v>2109.5680000000002</v>
      </c>
    </row>
    <row r="504" spans="1:20" x14ac:dyDescent="0.3">
      <c r="A504">
        <v>2012</v>
      </c>
      <c r="B504" s="28" t="s">
        <v>112</v>
      </c>
      <c r="C504" s="12" t="s">
        <v>488</v>
      </c>
      <c r="D504" s="10">
        <v>5212928.3640000001</v>
      </c>
      <c r="E504" s="10">
        <v>2161879.4210000001</v>
      </c>
      <c r="F504" s="2">
        <f t="shared" si="18"/>
        <v>7374807.7850000001</v>
      </c>
      <c r="G504" s="2">
        <f t="shared" si="19"/>
        <v>-3051048.943</v>
      </c>
      <c r="H504">
        <v>2446.3000000000002</v>
      </c>
      <c r="I504">
        <v>4073.703</v>
      </c>
      <c r="J504" s="21">
        <v>0</v>
      </c>
      <c r="K504" s="21">
        <v>0</v>
      </c>
      <c r="L504" s="21">
        <v>0</v>
      </c>
      <c r="M504" s="21">
        <v>0</v>
      </c>
      <c r="N504" s="21">
        <v>0</v>
      </c>
      <c r="O504" s="21">
        <v>0</v>
      </c>
      <c r="R504" s="11" t="s">
        <v>86</v>
      </c>
      <c r="S504">
        <f>SUMIF(GDP!$A$2:$A$195,'World-LPIraw'!B504,GDP!$F$2:$F$195)</f>
        <v>2446.3000000000002</v>
      </c>
      <c r="T504">
        <f>SUMIF(POP!$A$3:$A$235,'World-LPIraw'!R504,POP!$D$3:$D$235)</f>
        <v>4073.703</v>
      </c>
    </row>
    <row r="505" spans="1:20" x14ac:dyDescent="0.3">
      <c r="A505">
        <v>2012</v>
      </c>
      <c r="B505" s="12" t="s">
        <v>111</v>
      </c>
      <c r="C505" s="12" t="s">
        <v>488</v>
      </c>
      <c r="D505" s="10">
        <v>70259718.628999993</v>
      </c>
      <c r="E505" s="10">
        <v>57904330.434</v>
      </c>
      <c r="F505" s="2">
        <f t="shared" si="18"/>
        <v>128164049.06299999</v>
      </c>
      <c r="G505" s="2">
        <f t="shared" si="19"/>
        <v>-12355388.194999993</v>
      </c>
      <c r="H505">
        <v>8518.92</v>
      </c>
      <c r="I505">
        <v>20171.255000000001</v>
      </c>
      <c r="J505" s="32">
        <v>2.65442</v>
      </c>
      <c r="K505" s="32">
        <v>2.5101719999999998</v>
      </c>
      <c r="L505" s="24">
        <v>2.9917660000000001</v>
      </c>
      <c r="M505" s="24">
        <v>2.8271730000000002</v>
      </c>
      <c r="N505" s="24">
        <v>3.0977779999999999</v>
      </c>
      <c r="O505" s="24">
        <v>3.8161420000000001</v>
      </c>
      <c r="R505" s="11" t="s">
        <v>87</v>
      </c>
      <c r="S505">
        <f>SUMIF(GDP!$A$2:$A$195,'World-LPIraw'!B505,GDP!$F$2:$F$195)</f>
        <v>8518.92</v>
      </c>
      <c r="T505">
        <f>SUMIF(POP!$A$3:$A$235,'World-LPIraw'!R505,POP!$D$3:$D$235)</f>
        <v>20171.255000000001</v>
      </c>
    </row>
    <row r="506" spans="1:20" x14ac:dyDescent="0.3">
      <c r="A506">
        <v>2012</v>
      </c>
      <c r="B506" s="12" t="s">
        <v>110</v>
      </c>
      <c r="C506" s="12" t="s">
        <v>488</v>
      </c>
      <c r="D506" s="10">
        <v>316192918.04100001</v>
      </c>
      <c r="E506" s="10">
        <v>524766420.61299998</v>
      </c>
      <c r="F506" s="2">
        <f t="shared" si="18"/>
        <v>840959338.65400004</v>
      </c>
      <c r="G506" s="2">
        <f t="shared" si="19"/>
        <v>208573502.57199997</v>
      </c>
      <c r="H506">
        <v>15358.09</v>
      </c>
      <c r="I506">
        <v>143420.59700000001</v>
      </c>
      <c r="J506" s="32">
        <v>2.035644</v>
      </c>
      <c r="K506" s="32">
        <v>2.4462329999999999</v>
      </c>
      <c r="L506" s="24">
        <v>2.5877509999999999</v>
      </c>
      <c r="M506" s="24">
        <v>2.6465209999999999</v>
      </c>
      <c r="N506" s="24">
        <v>2.75969</v>
      </c>
      <c r="O506" s="24">
        <v>3.0164010000000001</v>
      </c>
      <c r="R506" s="11" t="s">
        <v>88</v>
      </c>
      <c r="S506">
        <f>SUMIF(GDP!$A$2:$A$195,'World-LPIraw'!B506,GDP!$F$2:$F$195)</f>
        <v>15358.09</v>
      </c>
      <c r="T506">
        <f>SUMIF(POP!$A$3:$A$235,'World-LPIraw'!R506,POP!$D$3:$D$235)</f>
        <v>143420.59700000001</v>
      </c>
    </row>
    <row r="507" spans="1:20" x14ac:dyDescent="0.3">
      <c r="A507">
        <v>2012</v>
      </c>
      <c r="B507" s="12" t="s">
        <v>262</v>
      </c>
      <c r="C507" s="12" t="s">
        <v>276</v>
      </c>
      <c r="D507" s="10">
        <v>2299660</v>
      </c>
      <c r="E507" s="10">
        <v>590800</v>
      </c>
      <c r="F507" s="2">
        <f t="shared" si="18"/>
        <v>2890460</v>
      </c>
      <c r="G507" s="2">
        <f t="shared" si="19"/>
        <v>-1708860</v>
      </c>
      <c r="H507">
        <v>696.73</v>
      </c>
      <c r="I507">
        <v>10788.852999999999</v>
      </c>
      <c r="J507" s="21">
        <v>2.1875</v>
      </c>
      <c r="K507" s="21">
        <v>1.875</v>
      </c>
      <c r="L507" s="21">
        <v>2.2736230000000002</v>
      </c>
      <c r="M507" s="21">
        <v>2.0570309999999998</v>
      </c>
      <c r="N507" s="21">
        <v>2.3903650000000001</v>
      </c>
      <c r="O507" s="21">
        <v>2.7638690000000001</v>
      </c>
      <c r="R507" s="11" t="s">
        <v>209</v>
      </c>
      <c r="S507">
        <f>SUMIF(GDP!$A$2:$A$195,'World-LPIraw'!B507,GDP!$F$2:$F$195)</f>
        <v>696.73</v>
      </c>
      <c r="T507">
        <f>SUMIF(POP!$A$3:$A$235,'World-LPIraw'!R507,POP!$D$3:$D$235)</f>
        <v>10788.852999999999</v>
      </c>
    </row>
    <row r="508" spans="1:20" x14ac:dyDescent="0.3">
      <c r="A508">
        <v>2012</v>
      </c>
      <c r="B508" s="28" t="s">
        <v>482</v>
      </c>
      <c r="C508" s="12" t="s">
        <v>498</v>
      </c>
      <c r="D508" s="10">
        <v>224279.86799999999</v>
      </c>
      <c r="E508" s="10">
        <v>47651.112000000001</v>
      </c>
      <c r="F508" s="2">
        <f t="shared" si="18"/>
        <v>271930.98</v>
      </c>
      <c r="G508" s="2">
        <f t="shared" si="19"/>
        <v>-176628.75599999999</v>
      </c>
      <c r="H508">
        <v>15219.2</v>
      </c>
      <c r="I508">
        <v>52.591000000000001</v>
      </c>
      <c r="J508" s="21">
        <v>0</v>
      </c>
      <c r="K508" s="21">
        <v>0</v>
      </c>
      <c r="L508" s="21">
        <v>0</v>
      </c>
      <c r="M508" s="21">
        <v>0</v>
      </c>
      <c r="N508" s="21">
        <v>0</v>
      </c>
      <c r="O508" s="21">
        <v>0</v>
      </c>
      <c r="R508" s="11" t="s">
        <v>351</v>
      </c>
      <c r="S508">
        <f>SUMIF(GDP!$A$2:$A$195,'World-LPIraw'!B508,GDP!$F$2:$F$195)</f>
        <v>15219.2</v>
      </c>
      <c r="T508">
        <f>SUMIF(POP!$A$3:$A$235,'World-LPIraw'!R508,POP!$D$3:$D$235)</f>
        <v>52.591000000000001</v>
      </c>
    </row>
    <row r="509" spans="1:20" x14ac:dyDescent="0.3">
      <c r="A509">
        <v>2012</v>
      </c>
      <c r="B509" s="28" t="s">
        <v>483</v>
      </c>
      <c r="C509" s="12" t="s">
        <v>498</v>
      </c>
      <c r="D509" s="10">
        <v>656005.92500000005</v>
      </c>
      <c r="E509" s="10">
        <v>182433</v>
      </c>
      <c r="F509" s="2">
        <f t="shared" si="18"/>
        <v>838438.92500000005</v>
      </c>
      <c r="G509" s="2">
        <f t="shared" si="19"/>
        <v>-473572.92500000005</v>
      </c>
      <c r="H509">
        <v>8502.32</v>
      </c>
      <c r="I509">
        <v>174.83500000000001</v>
      </c>
      <c r="J509" s="21">
        <v>0</v>
      </c>
      <c r="K509" s="21">
        <v>0</v>
      </c>
      <c r="L509" s="21">
        <v>0</v>
      </c>
      <c r="M509" s="21">
        <v>0</v>
      </c>
      <c r="N509" s="21">
        <v>0</v>
      </c>
      <c r="O509" s="21">
        <v>0</v>
      </c>
      <c r="R509" s="11" t="s">
        <v>352</v>
      </c>
      <c r="S509">
        <f>SUMIF(GDP!$A$2:$A$195,'World-LPIraw'!B509,GDP!$F$2:$F$195)</f>
        <v>8502.32</v>
      </c>
      <c r="T509">
        <f>SUMIF(POP!$A$3:$A$235,'World-LPIraw'!R509,POP!$D$3:$D$235)</f>
        <v>174.83500000000001</v>
      </c>
    </row>
    <row r="510" spans="1:20" x14ac:dyDescent="0.3">
      <c r="A510">
        <v>2012</v>
      </c>
      <c r="B510" s="28" t="s">
        <v>484</v>
      </c>
      <c r="C510" s="12" t="s">
        <v>498</v>
      </c>
      <c r="D510" s="10">
        <v>356047</v>
      </c>
      <c r="E510" s="10">
        <v>43042.464999999997</v>
      </c>
      <c r="F510" s="2">
        <f t="shared" si="18"/>
        <v>399089.46499999997</v>
      </c>
      <c r="G510" s="2">
        <f t="shared" si="19"/>
        <v>-313004.53500000003</v>
      </c>
      <c r="H510">
        <v>6318.54</v>
      </c>
      <c r="I510">
        <v>109.328</v>
      </c>
      <c r="J510" s="21">
        <v>0</v>
      </c>
      <c r="K510" s="21">
        <v>0</v>
      </c>
      <c r="L510" s="21">
        <v>0</v>
      </c>
      <c r="M510" s="21">
        <v>0</v>
      </c>
      <c r="N510" s="21">
        <v>0</v>
      </c>
      <c r="O510" s="21">
        <v>0</v>
      </c>
      <c r="R510" s="11" t="s">
        <v>354</v>
      </c>
      <c r="S510">
        <f>SUMIF(GDP!$A$2:$A$195,'World-LPIraw'!B510,GDP!$F$2:$F$195)</f>
        <v>6318.54</v>
      </c>
      <c r="T510">
        <f>SUMIF(POP!$A$3:$A$235,'World-LPIraw'!R510,POP!$D$3:$D$235)</f>
        <v>109.328</v>
      </c>
    </row>
    <row r="511" spans="1:20" x14ac:dyDescent="0.3">
      <c r="A511">
        <v>2012</v>
      </c>
      <c r="B511" s="28" t="s">
        <v>458</v>
      </c>
      <c r="C511" s="12" t="s">
        <v>497</v>
      </c>
      <c r="D511" s="10">
        <v>345515.17499999999</v>
      </c>
      <c r="E511" s="10">
        <v>76101.615999999995</v>
      </c>
      <c r="F511" s="2">
        <f t="shared" si="18"/>
        <v>421616.79099999997</v>
      </c>
      <c r="G511" s="2">
        <f t="shared" si="19"/>
        <v>-269413.55900000001</v>
      </c>
      <c r="H511">
        <v>4233.33</v>
      </c>
      <c r="I511">
        <v>189.19399999999999</v>
      </c>
      <c r="J511" s="21">
        <v>0</v>
      </c>
      <c r="K511" s="21">
        <v>0</v>
      </c>
      <c r="L511" s="21">
        <v>0</v>
      </c>
      <c r="M511" s="21">
        <v>0</v>
      </c>
      <c r="N511" s="21">
        <v>0</v>
      </c>
      <c r="O511" s="21">
        <v>0</v>
      </c>
      <c r="R511" s="11" t="s">
        <v>355</v>
      </c>
      <c r="S511">
        <f>SUMIF(GDP!$A$2:$A$195,'World-LPIraw'!B511,GDP!$F$2:$F$195)</f>
        <v>4233.33</v>
      </c>
      <c r="T511">
        <f>SUMIF(POP!$A$3:$A$235,'World-LPIraw'!R511,POP!$D$3:$D$235)</f>
        <v>189.19399999999999</v>
      </c>
    </row>
    <row r="512" spans="1:20" x14ac:dyDescent="0.3">
      <c r="A512">
        <v>2012</v>
      </c>
      <c r="B512" s="28" t="s">
        <v>263</v>
      </c>
      <c r="C512" s="12" t="s">
        <v>276</v>
      </c>
      <c r="D512" s="10">
        <v>141253.97200000001</v>
      </c>
      <c r="E512" s="10">
        <v>12170</v>
      </c>
      <c r="F512" s="2">
        <f t="shared" si="18"/>
        <v>153423.97200000001</v>
      </c>
      <c r="G512" s="2">
        <f t="shared" si="19"/>
        <v>-129083.97200000001</v>
      </c>
      <c r="H512">
        <v>1342.71</v>
      </c>
      <c r="I512">
        <v>182.88900000000001</v>
      </c>
      <c r="J512" s="21">
        <v>0</v>
      </c>
      <c r="K512" s="21">
        <v>0</v>
      </c>
      <c r="L512" s="21">
        <v>0</v>
      </c>
      <c r="M512" s="21">
        <v>0</v>
      </c>
      <c r="N512" s="21">
        <v>0</v>
      </c>
      <c r="O512" s="21">
        <v>0</v>
      </c>
      <c r="R512" s="11" t="s">
        <v>211</v>
      </c>
      <c r="S512">
        <f>SUMIF(GDP!$A$2:$A$195,'World-LPIraw'!B512,GDP!$F$2:$F$195)</f>
        <v>1342.71</v>
      </c>
      <c r="T512">
        <f>SUMIF(POP!$A$3:$A$235,'World-LPIraw'!R512,POP!$D$3:$D$235)</f>
        <v>182.88900000000001</v>
      </c>
    </row>
    <row r="513" spans="1:20" x14ac:dyDescent="0.3">
      <c r="A513">
        <v>2012</v>
      </c>
      <c r="B513" s="12" t="s">
        <v>166</v>
      </c>
      <c r="C513" s="12" t="s">
        <v>137</v>
      </c>
      <c r="D513" s="10">
        <v>151260012.54100001</v>
      </c>
      <c r="E513" s="10">
        <v>387373982.61699998</v>
      </c>
      <c r="F513" s="2">
        <f t="shared" si="18"/>
        <v>538633995.15799999</v>
      </c>
      <c r="G513" s="2">
        <f t="shared" si="19"/>
        <v>236113970.07599998</v>
      </c>
      <c r="H513">
        <v>25208.16</v>
      </c>
      <c r="I513">
        <v>29086.357</v>
      </c>
      <c r="J513" s="21">
        <v>2.332503</v>
      </c>
      <c r="K513" s="21">
        <v>2.5448780000000002</v>
      </c>
      <c r="L513" s="21">
        <v>2.6216789999999999</v>
      </c>
      <c r="M513" s="21">
        <v>2.4754740000000002</v>
      </c>
      <c r="N513" s="21">
        <v>2.35216</v>
      </c>
      <c r="O513" s="21">
        <v>3.262124</v>
      </c>
      <c r="R513" s="11" t="s">
        <v>149</v>
      </c>
      <c r="S513">
        <f>SUMIF(GDP!$A$2:$A$195,'World-LPIraw'!B513,GDP!$F$2:$F$195)</f>
        <v>25208.16</v>
      </c>
      <c r="T513">
        <f>SUMIF(POP!$A$3:$A$235,'World-LPIraw'!R513,POP!$D$3:$D$235)</f>
        <v>29086.357</v>
      </c>
    </row>
    <row r="514" spans="1:20" x14ac:dyDescent="0.3">
      <c r="A514">
        <v>2012</v>
      </c>
      <c r="B514" s="12" t="s">
        <v>264</v>
      </c>
      <c r="C514" s="12" t="s">
        <v>276</v>
      </c>
      <c r="D514" s="10">
        <v>6434215.8339999998</v>
      </c>
      <c r="E514" s="10">
        <v>2531665.0040000002</v>
      </c>
      <c r="F514" s="2">
        <f t="shared" si="18"/>
        <v>8965880.8379999995</v>
      </c>
      <c r="G514" s="2">
        <f t="shared" si="19"/>
        <v>-3902550.8299999996</v>
      </c>
      <c r="H514">
        <v>1301.51</v>
      </c>
      <c r="I514">
        <v>13703.513000000001</v>
      </c>
      <c r="J514" s="21">
        <v>2.4615390000000001</v>
      </c>
      <c r="K514" s="21">
        <v>2.3076919999999999</v>
      </c>
      <c r="L514" s="21">
        <v>2.7204139999999999</v>
      </c>
      <c r="M514" s="21">
        <v>2.5538370000000001</v>
      </c>
      <c r="N514" s="21">
        <v>2.0992920000000002</v>
      </c>
      <c r="O514" s="21">
        <v>2.7356549999999999</v>
      </c>
      <c r="R514" s="11" t="s">
        <v>212</v>
      </c>
      <c r="S514">
        <f>SUMIF(GDP!$A$2:$A$195,'World-LPIraw'!B514,GDP!$F$2:$F$195)</f>
        <v>1301.51</v>
      </c>
      <c r="T514">
        <f>SUMIF(POP!$A$3:$A$235,'World-LPIraw'!R514,POP!$D$3:$D$235)</f>
        <v>13703.513000000001</v>
      </c>
    </row>
    <row r="515" spans="1:20" x14ac:dyDescent="0.3">
      <c r="A515">
        <v>2012</v>
      </c>
      <c r="B515" s="12" t="s">
        <v>109</v>
      </c>
      <c r="C515" s="12" t="s">
        <v>488</v>
      </c>
      <c r="D515" s="10">
        <v>18924891.223000001</v>
      </c>
      <c r="E515" s="10">
        <v>11229030.695</v>
      </c>
      <c r="F515" s="2">
        <f t="shared" si="18"/>
        <v>30153921.918000001</v>
      </c>
      <c r="G515" s="2">
        <f t="shared" si="19"/>
        <v>-7695860.5280000009</v>
      </c>
      <c r="H515">
        <v>6012.63</v>
      </c>
      <c r="I515">
        <v>8956.9840000000004</v>
      </c>
      <c r="J515" s="32">
        <v>2.3888889999999998</v>
      </c>
      <c r="K515" s="32">
        <v>2.6221860000000001</v>
      </c>
      <c r="L515" s="24">
        <v>2.7568079999999999</v>
      </c>
      <c r="M515" s="24">
        <v>2.8041900000000002</v>
      </c>
      <c r="N515" s="24">
        <v>3.0740310000000002</v>
      </c>
      <c r="O515" s="24">
        <v>3.1414909999999998</v>
      </c>
      <c r="R515" s="11" t="s">
        <v>89</v>
      </c>
      <c r="S515">
        <f>SUMIF(GDP!$A$2:$A$195,'World-LPIraw'!B515,GDP!$F$2:$F$195)</f>
        <v>6012.63</v>
      </c>
      <c r="T515">
        <f>SUMIF(POP!$A$3:$A$235,'World-LPIraw'!R515,POP!$D$3:$D$235)</f>
        <v>8956.9840000000004</v>
      </c>
    </row>
    <row r="516" spans="1:20" x14ac:dyDescent="0.3">
      <c r="A516">
        <v>2012</v>
      </c>
      <c r="B516" s="28" t="s">
        <v>265</v>
      </c>
      <c r="C516" s="12" t="s">
        <v>276</v>
      </c>
      <c r="D516" s="10">
        <v>1070500</v>
      </c>
      <c r="E516" s="10">
        <v>496609</v>
      </c>
      <c r="F516" s="2">
        <f t="shared" si="18"/>
        <v>1567109</v>
      </c>
      <c r="G516" s="2">
        <f t="shared" si="19"/>
        <v>-573891</v>
      </c>
      <c r="H516">
        <v>11999.9</v>
      </c>
      <c r="I516">
        <v>92.284999999999997</v>
      </c>
      <c r="J516" s="21">
        <v>0</v>
      </c>
      <c r="K516" s="21">
        <v>0</v>
      </c>
      <c r="L516" s="21">
        <v>0</v>
      </c>
      <c r="M516" s="21">
        <v>0</v>
      </c>
      <c r="N516" s="21">
        <v>0</v>
      </c>
      <c r="O516" s="21">
        <v>0</v>
      </c>
      <c r="R516" s="11" t="s">
        <v>213</v>
      </c>
      <c r="S516">
        <f>SUMIF(GDP!$A$2:$A$195,'World-LPIraw'!B516,GDP!$F$2:$F$195)</f>
        <v>11999.9</v>
      </c>
      <c r="T516">
        <f>SUMIF(POP!$A$3:$A$235,'World-LPIraw'!R516,POP!$D$3:$D$235)</f>
        <v>92.284999999999997</v>
      </c>
    </row>
    <row r="517" spans="1:20" x14ac:dyDescent="0.3">
      <c r="A517">
        <v>2012</v>
      </c>
      <c r="B517" s="12" t="s">
        <v>266</v>
      </c>
      <c r="C517" s="12" t="s">
        <v>276</v>
      </c>
      <c r="D517" s="10">
        <v>1603521.007</v>
      </c>
      <c r="E517" s="10">
        <v>1121878.5220000001</v>
      </c>
      <c r="F517" s="2">
        <f t="shared" si="18"/>
        <v>2725399.5290000001</v>
      </c>
      <c r="G517" s="2">
        <f t="shared" si="19"/>
        <v>-481642.48499999987</v>
      </c>
      <c r="H517">
        <v>578.30200000000002</v>
      </c>
      <c r="I517">
        <v>6766.1030000000001</v>
      </c>
      <c r="J517" s="21">
        <v>1.7272730000000001</v>
      </c>
      <c r="K517" s="21">
        <v>2.50101</v>
      </c>
      <c r="L517" s="21">
        <v>1.8545450000000001</v>
      </c>
      <c r="M517" s="21">
        <v>1.9845120000000001</v>
      </c>
      <c r="N517" s="21">
        <v>2.1360269999999999</v>
      </c>
      <c r="O517" s="21">
        <v>2.348754</v>
      </c>
      <c r="R517" s="11" t="s">
        <v>214</v>
      </c>
      <c r="S517">
        <f>SUMIF(GDP!$A$2:$A$195,'World-LPIraw'!B517,GDP!$F$2:$F$195)</f>
        <v>578.30200000000002</v>
      </c>
      <c r="T517">
        <f>SUMIF(POP!$A$3:$A$235,'World-LPIraw'!R517,POP!$D$3:$D$235)</f>
        <v>6766.1030000000001</v>
      </c>
    </row>
    <row r="518" spans="1:20" x14ac:dyDescent="0.3">
      <c r="A518">
        <v>2012</v>
      </c>
      <c r="B518" s="12" t="s">
        <v>13</v>
      </c>
      <c r="C518" s="12" t="s">
        <v>17</v>
      </c>
      <c r="D518" s="10">
        <v>379722888.523</v>
      </c>
      <c r="E518" s="10">
        <v>408393019.73400003</v>
      </c>
      <c r="F518" s="2">
        <f t="shared" si="18"/>
        <v>788115908.25699997</v>
      </c>
      <c r="G518" s="2">
        <f t="shared" si="19"/>
        <v>28670131.211000025</v>
      </c>
      <c r="H518">
        <v>54891.87</v>
      </c>
      <c r="I518">
        <v>5270.9579999999996</v>
      </c>
      <c r="J518" s="21">
        <v>4.0988569999999998</v>
      </c>
      <c r="K518" s="21">
        <v>4.1481019999999997</v>
      </c>
      <c r="L518" s="21">
        <v>3.985163</v>
      </c>
      <c r="M518" s="21">
        <v>4.0699319999999997</v>
      </c>
      <c r="N518" s="21">
        <v>4.0694100000000004</v>
      </c>
      <c r="O518" s="21">
        <v>4.394355</v>
      </c>
      <c r="R518" s="11" t="s">
        <v>356</v>
      </c>
      <c r="S518">
        <f>SUMIF(GDP!$A$2:$A$195,'World-LPIraw'!B518,GDP!$F$2:$F$195)</f>
        <v>54891.87</v>
      </c>
      <c r="T518">
        <f>SUMIF(POP!$A$3:$A$235,'World-LPIraw'!R518,POP!$D$3:$D$235)</f>
        <v>5270.9579999999996</v>
      </c>
    </row>
    <row r="519" spans="1:20" x14ac:dyDescent="0.3">
      <c r="A519">
        <v>2012</v>
      </c>
      <c r="B519" s="12" t="s">
        <v>107</v>
      </c>
      <c r="C519" s="12" t="s">
        <v>488</v>
      </c>
      <c r="D519" s="10">
        <v>32034689</v>
      </c>
      <c r="E519" s="10">
        <v>32162655</v>
      </c>
      <c r="F519" s="2">
        <f t="shared" si="18"/>
        <v>64197344</v>
      </c>
      <c r="G519" s="2">
        <f t="shared" si="19"/>
        <v>127966</v>
      </c>
      <c r="H519">
        <v>22563.16</v>
      </c>
      <c r="I519">
        <v>2060.39</v>
      </c>
      <c r="J519" s="21">
        <v>3.052851</v>
      </c>
      <c r="K519" s="21">
        <v>3.237784</v>
      </c>
      <c r="L519" s="21">
        <v>3.3446560000000001</v>
      </c>
      <c r="M519" s="21">
        <v>3.2523420000000001</v>
      </c>
      <c r="N519" s="21">
        <v>3.2023419999999998</v>
      </c>
      <c r="O519" s="21">
        <v>3.6025049999999998</v>
      </c>
      <c r="R519" s="11" t="s">
        <v>92</v>
      </c>
      <c r="S519">
        <f>SUMIF(GDP!$A$2:$A$195,'World-LPIraw'!B519,GDP!$F$2:$F$195)</f>
        <v>22563.16</v>
      </c>
      <c r="T519">
        <f>SUMIF(POP!$A$3:$A$235,'World-LPIraw'!R519,POP!$D$3:$D$235)</f>
        <v>2060.39</v>
      </c>
    </row>
    <row r="520" spans="1:20" x14ac:dyDescent="0.3">
      <c r="A520">
        <v>2012</v>
      </c>
      <c r="B520" s="12" t="s">
        <v>461</v>
      </c>
      <c r="C520" s="12" t="s">
        <v>497</v>
      </c>
      <c r="D520" s="10">
        <v>493395.04399999999</v>
      </c>
      <c r="E520" s="10">
        <v>466329.201</v>
      </c>
      <c r="F520" s="2">
        <f t="shared" si="18"/>
        <v>959724.245</v>
      </c>
      <c r="G520" s="2">
        <f t="shared" si="19"/>
        <v>-27065.842999999993</v>
      </c>
      <c r="H520">
        <v>1935.74</v>
      </c>
      <c r="I520">
        <v>551.53099999999995</v>
      </c>
      <c r="J520" s="32">
        <v>2.3710659999999999</v>
      </c>
      <c r="K520" s="32">
        <v>2.0309900000000001</v>
      </c>
      <c r="L520" s="24">
        <v>2.4375</v>
      </c>
      <c r="M520" s="24">
        <v>2.1399550000000001</v>
      </c>
      <c r="N520" s="24">
        <v>2.3899550000000001</v>
      </c>
      <c r="O520" s="24">
        <v>3.0443169999999999</v>
      </c>
      <c r="R520" s="11" t="s">
        <v>358</v>
      </c>
      <c r="S520">
        <f>SUMIF(GDP!$A$2:$A$195,'World-LPIraw'!B520,GDP!$F$2:$F$195)</f>
        <v>1935.74</v>
      </c>
      <c r="T520">
        <f>SUMIF(POP!$A$3:$A$235,'World-LPIraw'!R520,POP!$D$3:$D$235)</f>
        <v>551.53099999999995</v>
      </c>
    </row>
    <row r="521" spans="1:20" x14ac:dyDescent="0.3">
      <c r="A521">
        <v>2012</v>
      </c>
      <c r="B521" s="12" t="s">
        <v>268</v>
      </c>
      <c r="C521" s="12" t="s">
        <v>276</v>
      </c>
      <c r="D521" s="10">
        <v>104180411.48800001</v>
      </c>
      <c r="E521" s="10">
        <v>98824503.708000004</v>
      </c>
      <c r="F521" s="2">
        <f t="shared" si="18"/>
        <v>203004915.19600001</v>
      </c>
      <c r="G521" s="2">
        <f t="shared" si="19"/>
        <v>-5355907.7800000012</v>
      </c>
      <c r="H521">
        <v>7574.43</v>
      </c>
      <c r="I521">
        <v>52998.213000000003</v>
      </c>
      <c r="J521" s="21">
        <v>3.3466339999999999</v>
      </c>
      <c r="K521" s="21">
        <v>3.7896730000000001</v>
      </c>
      <c r="L521" s="21">
        <v>3.4997980000000002</v>
      </c>
      <c r="M521" s="21">
        <v>3.5625149999999999</v>
      </c>
      <c r="N521" s="21">
        <v>3.831807</v>
      </c>
      <c r="O521" s="21">
        <v>4.0330380000000003</v>
      </c>
      <c r="R521" s="11" t="s">
        <v>216</v>
      </c>
      <c r="S521">
        <f>SUMIF(GDP!$A$2:$A$195,'World-LPIraw'!B521,GDP!$F$2:$F$195)</f>
        <v>7574.43</v>
      </c>
      <c r="T521">
        <f>SUMIF(POP!$A$3:$A$235,'World-LPIraw'!R521,POP!$D$3:$D$235)</f>
        <v>52998.213000000003</v>
      </c>
    </row>
    <row r="522" spans="1:20" x14ac:dyDescent="0.3">
      <c r="A522">
        <v>2012</v>
      </c>
      <c r="B522" s="12" t="s">
        <v>106</v>
      </c>
      <c r="C522" s="12" t="s">
        <v>488</v>
      </c>
      <c r="D522" s="10">
        <v>325835176.35699999</v>
      </c>
      <c r="E522" s="10">
        <v>285936445.69300002</v>
      </c>
      <c r="F522" s="2">
        <f t="shared" si="18"/>
        <v>611771622.04999995</v>
      </c>
      <c r="G522" s="2">
        <f t="shared" si="19"/>
        <v>-39898730.663999975</v>
      </c>
      <c r="H522">
        <v>28583.74</v>
      </c>
      <c r="I522">
        <v>46857.404000000002</v>
      </c>
      <c r="J522" s="21">
        <v>3.3974850000000001</v>
      </c>
      <c r="K522" s="21">
        <v>3.7369279999999998</v>
      </c>
      <c r="L522" s="21">
        <v>3.677127</v>
      </c>
      <c r="M522" s="21">
        <v>3.693794</v>
      </c>
      <c r="N522" s="21">
        <v>3.6726930000000002</v>
      </c>
      <c r="O522" s="21">
        <v>4.0204300000000002</v>
      </c>
      <c r="R522" s="11" t="s">
        <v>93</v>
      </c>
      <c r="S522">
        <f>SUMIF(GDP!$A$2:$A$195,'World-LPIraw'!B522,GDP!$F$2:$F$195)</f>
        <v>28583.74</v>
      </c>
      <c r="T522">
        <f>SUMIF(POP!$A$3:$A$235,'World-LPIraw'!R522,POP!$D$3:$D$235)</f>
        <v>46857.404000000002</v>
      </c>
    </row>
    <row r="523" spans="1:20" x14ac:dyDescent="0.3">
      <c r="A523">
        <v>2012</v>
      </c>
      <c r="B523" s="12" t="s">
        <v>463</v>
      </c>
      <c r="C523" s="12" t="s">
        <v>487</v>
      </c>
      <c r="D523" s="10">
        <v>17884922.004999999</v>
      </c>
      <c r="E523" s="10">
        <v>9369784.0360000003</v>
      </c>
      <c r="F523" s="2">
        <f t="shared" si="18"/>
        <v>27254706.041000001</v>
      </c>
      <c r="G523" s="2">
        <f t="shared" si="19"/>
        <v>-8515137.9689999986</v>
      </c>
      <c r="H523">
        <v>3349.78</v>
      </c>
      <c r="I523">
        <v>20424.555</v>
      </c>
      <c r="J523" s="32">
        <v>2.5833330000000001</v>
      </c>
      <c r="K523" s="32">
        <v>2.5</v>
      </c>
      <c r="L523" s="24">
        <v>3</v>
      </c>
      <c r="M523" s="24">
        <v>2.795696</v>
      </c>
      <c r="N523" s="24">
        <v>2.6542509999999999</v>
      </c>
      <c r="O523" s="24">
        <v>2.9013279999999999</v>
      </c>
      <c r="R523" s="11" t="s">
        <v>359</v>
      </c>
      <c r="S523">
        <f>SUMIF(GDP!$A$2:$A$195,'World-LPIraw'!B523,GDP!$F$2:$F$195)</f>
        <v>3349.78</v>
      </c>
      <c r="T523">
        <f>SUMIF(POP!$A$3:$A$235,'World-LPIraw'!R523,POP!$D$3:$D$235)</f>
        <v>20424.555</v>
      </c>
    </row>
    <row r="524" spans="1:20" x14ac:dyDescent="0.3">
      <c r="A524">
        <v>2012</v>
      </c>
      <c r="B524" s="12" t="s">
        <v>269</v>
      </c>
      <c r="C524" s="12" t="s">
        <v>276</v>
      </c>
      <c r="D524" s="10">
        <v>9230318</v>
      </c>
      <c r="E524" s="10">
        <v>4066499</v>
      </c>
      <c r="F524" s="2">
        <f t="shared" si="18"/>
        <v>13296817</v>
      </c>
      <c r="G524" s="2">
        <f t="shared" si="19"/>
        <v>-5163819</v>
      </c>
      <c r="H524">
        <v>1396.29</v>
      </c>
      <c r="I524">
        <v>35990.192000000003</v>
      </c>
      <c r="J524" s="32">
        <v>2.1361880000000002</v>
      </c>
      <c r="K524" s="32">
        <v>2.0111880000000002</v>
      </c>
      <c r="L524" s="24">
        <v>1.9347989999999999</v>
      </c>
      <c r="M524" s="24">
        <v>2.3333330000000001</v>
      </c>
      <c r="N524" s="24">
        <v>1.888889</v>
      </c>
      <c r="O524" s="24">
        <v>2.3097989999999999</v>
      </c>
      <c r="R524" s="11" t="s">
        <v>217</v>
      </c>
      <c r="S524">
        <f>SUMIF(GDP!$A$2:$A$195,'World-LPIraw'!B524,GDP!$F$2:$F$195)</f>
        <v>1396.29</v>
      </c>
      <c r="T524">
        <f>SUMIF(POP!$A$3:$A$235,'World-LPIraw'!R524,POP!$D$3:$D$235)</f>
        <v>35990.192000000003</v>
      </c>
    </row>
    <row r="525" spans="1:20" x14ac:dyDescent="0.3">
      <c r="A525">
        <v>2012</v>
      </c>
      <c r="B525" s="28" t="s">
        <v>464</v>
      </c>
      <c r="C525" s="12" t="s">
        <v>498</v>
      </c>
      <c r="D525" s="10">
        <v>1993500</v>
      </c>
      <c r="E525" s="10">
        <v>2694800</v>
      </c>
      <c r="F525" s="2">
        <f t="shared" si="18"/>
        <v>4688300</v>
      </c>
      <c r="G525" s="2">
        <f t="shared" si="19"/>
        <v>701300</v>
      </c>
      <c r="H525">
        <v>9194.15</v>
      </c>
      <c r="I525">
        <v>537.077</v>
      </c>
      <c r="J525" s="21">
        <v>0</v>
      </c>
      <c r="K525" s="21">
        <v>0</v>
      </c>
      <c r="L525" s="21">
        <v>0</v>
      </c>
      <c r="M525" s="21">
        <v>0</v>
      </c>
      <c r="N525" s="21">
        <v>0</v>
      </c>
      <c r="O525" s="21">
        <v>0</v>
      </c>
      <c r="R525" s="11" t="s">
        <v>360</v>
      </c>
      <c r="S525">
        <f>SUMIF(GDP!$A$2:$A$195,'World-LPIraw'!B525,GDP!$F$2:$F$195)</f>
        <v>9194.15</v>
      </c>
      <c r="T525">
        <f>SUMIF(POP!$A$3:$A$235,'World-LPIraw'!R525,POP!$D$3:$D$235)</f>
        <v>537.077</v>
      </c>
    </row>
    <row r="526" spans="1:20" x14ac:dyDescent="0.3">
      <c r="A526">
        <v>2012</v>
      </c>
      <c r="B526" s="12" t="s">
        <v>105</v>
      </c>
      <c r="C526" s="12" t="s">
        <v>488</v>
      </c>
      <c r="D526" s="10">
        <v>164542408.778</v>
      </c>
      <c r="E526" s="10">
        <v>172439164.05199999</v>
      </c>
      <c r="F526" s="2">
        <f t="shared" si="18"/>
        <v>336981572.82999998</v>
      </c>
      <c r="G526" s="2">
        <f t="shared" si="19"/>
        <v>7896755.273999989</v>
      </c>
      <c r="H526">
        <v>56978.61</v>
      </c>
      <c r="I526">
        <v>9540.9069999999992</v>
      </c>
      <c r="J526" s="21">
        <v>3.6791610000000001</v>
      </c>
      <c r="K526" s="21">
        <v>4.1262280000000002</v>
      </c>
      <c r="L526" s="21">
        <v>3.390352</v>
      </c>
      <c r="M526" s="21">
        <v>3.901786</v>
      </c>
      <c r="N526" s="21">
        <v>3.8184520000000002</v>
      </c>
      <c r="O526" s="21">
        <v>4.2629590000000004</v>
      </c>
      <c r="R526" s="11" t="s">
        <v>94</v>
      </c>
      <c r="S526">
        <f>SUMIF(GDP!$A$2:$A$195,'World-LPIraw'!B526,GDP!$F$2:$F$195)</f>
        <v>56978.61</v>
      </c>
      <c r="T526">
        <f>SUMIF(POP!$A$3:$A$235,'World-LPIraw'!R526,POP!$D$3:$D$235)</f>
        <v>9540.9069999999992</v>
      </c>
    </row>
    <row r="527" spans="1:20" x14ac:dyDescent="0.3">
      <c r="A527">
        <v>2012</v>
      </c>
      <c r="B527" s="12" t="s">
        <v>104</v>
      </c>
      <c r="C527" s="12" t="s">
        <v>488</v>
      </c>
      <c r="D527" s="10">
        <v>295071061.32999998</v>
      </c>
      <c r="E527" s="10">
        <v>312282673.24299997</v>
      </c>
      <c r="F527" s="2">
        <f t="shared" ref="F527:F578" si="20">E527+D527</f>
        <v>607353734.57299995</v>
      </c>
      <c r="G527" s="2">
        <f t="shared" ref="G527:G578" si="21">E527-D527</f>
        <v>17211611.912999988</v>
      </c>
      <c r="H527">
        <v>83958.55</v>
      </c>
      <c r="I527">
        <v>8068.2150000000001</v>
      </c>
      <c r="J527" s="32">
        <v>3.8790249999999999</v>
      </c>
      <c r="K527" s="32">
        <v>3.9781780000000002</v>
      </c>
      <c r="L527" s="24">
        <v>3.4605229999999998</v>
      </c>
      <c r="M527" s="24">
        <v>3.7126389999999998</v>
      </c>
      <c r="N527" s="24">
        <v>3.8338510000000001</v>
      </c>
      <c r="O527" s="24">
        <v>4.0133479999999997</v>
      </c>
      <c r="R527" s="11" t="s">
        <v>95</v>
      </c>
      <c r="S527">
        <f>SUMIF(GDP!$A$2:$A$195,'World-LPIraw'!B527,GDP!$F$2:$F$195)</f>
        <v>83958.55</v>
      </c>
      <c r="T527">
        <f>SUMIF(POP!$A$3:$A$235,'World-LPIraw'!R527,POP!$D$3:$D$235)</f>
        <v>8068.2150000000001</v>
      </c>
    </row>
    <row r="528" spans="1:20" x14ac:dyDescent="0.3">
      <c r="A528">
        <v>2012</v>
      </c>
      <c r="B528" s="12" t="s">
        <v>465</v>
      </c>
      <c r="C528" s="12" t="s">
        <v>137</v>
      </c>
      <c r="D528" s="10">
        <v>3778200</v>
      </c>
      <c r="E528" s="10">
        <v>1334577.726</v>
      </c>
      <c r="F528" s="2">
        <f t="shared" si="20"/>
        <v>5112777.7259999998</v>
      </c>
      <c r="G528" s="2">
        <f t="shared" si="21"/>
        <v>-2443622.2740000002</v>
      </c>
      <c r="H528">
        <v>949.64800000000002</v>
      </c>
      <c r="I528">
        <v>7995.0619999999999</v>
      </c>
      <c r="J528" s="32">
        <v>2.4342640000000002</v>
      </c>
      <c r="K528" s="32">
        <v>2.0283880000000001</v>
      </c>
      <c r="L528" s="24">
        <v>2.3316140000000001</v>
      </c>
      <c r="M528" s="24">
        <v>2.2205499999999998</v>
      </c>
      <c r="N528" s="24">
        <v>2.1296409999999999</v>
      </c>
      <c r="O528" s="24">
        <v>2.5074529999999999</v>
      </c>
      <c r="R528" s="11" t="s">
        <v>361</v>
      </c>
      <c r="S528">
        <f>SUMIF(GDP!$A$2:$A$195,'World-LPIraw'!B528,GDP!$F$2:$F$195)</f>
        <v>949.64800000000002</v>
      </c>
      <c r="T528">
        <f>SUMIF(POP!$A$3:$A$235,'World-LPIraw'!R528,POP!$D$3:$D$235)</f>
        <v>7995.0619999999999</v>
      </c>
    </row>
    <row r="529" spans="1:20" x14ac:dyDescent="0.3">
      <c r="A529">
        <v>2012</v>
      </c>
      <c r="B529" s="12" t="s">
        <v>14</v>
      </c>
      <c r="C529" s="12" t="s">
        <v>17</v>
      </c>
      <c r="D529" s="10">
        <v>247575852.39899999</v>
      </c>
      <c r="E529" s="10">
        <v>229544513.25299999</v>
      </c>
      <c r="F529" s="2">
        <f t="shared" si="20"/>
        <v>477120365.65199995</v>
      </c>
      <c r="G529" s="2">
        <f t="shared" si="21"/>
        <v>-18031339.145999998</v>
      </c>
      <c r="H529">
        <v>5979.22</v>
      </c>
      <c r="I529">
        <v>67843.979000000007</v>
      </c>
      <c r="J529" s="21">
        <v>2.9585780000000002</v>
      </c>
      <c r="K529" s="21">
        <v>3.0821390000000002</v>
      </c>
      <c r="L529" s="21">
        <v>3.2117529999999999</v>
      </c>
      <c r="M529" s="21">
        <v>2.9755129999999999</v>
      </c>
      <c r="N529" s="21">
        <v>3.177225</v>
      </c>
      <c r="O529" s="21">
        <v>3.6268090000000002</v>
      </c>
      <c r="R529" s="11" t="s">
        <v>362</v>
      </c>
      <c r="S529">
        <f>SUMIF(GDP!$A$2:$A$195,'World-LPIraw'!B529,GDP!$F$2:$F$195)</f>
        <v>5979.22</v>
      </c>
      <c r="T529">
        <f>SUMIF(POP!$A$3:$A$235,'World-LPIraw'!R529,POP!$D$3:$D$235)</f>
        <v>67843.979000000007</v>
      </c>
    </row>
    <row r="530" spans="1:20" x14ac:dyDescent="0.3">
      <c r="A530">
        <v>2012</v>
      </c>
      <c r="B530" s="28" t="s">
        <v>15</v>
      </c>
      <c r="C530" s="12" t="s">
        <v>17</v>
      </c>
      <c r="D530" s="10">
        <v>663657.60900000005</v>
      </c>
      <c r="E530" s="10">
        <v>30793</v>
      </c>
      <c r="F530" s="2">
        <f t="shared" si="20"/>
        <v>694450.60900000005</v>
      </c>
      <c r="G530" s="2">
        <f t="shared" si="21"/>
        <v>-632864.60900000005</v>
      </c>
      <c r="H530">
        <v>6052.99</v>
      </c>
      <c r="I530">
        <v>1156.76</v>
      </c>
      <c r="J530" s="21">
        <v>0</v>
      </c>
      <c r="K530" s="21">
        <v>0</v>
      </c>
      <c r="L530" s="21">
        <v>0</v>
      </c>
      <c r="M530" s="21">
        <v>0</v>
      </c>
      <c r="N530" s="21">
        <v>0</v>
      </c>
      <c r="O530" s="21">
        <v>0</v>
      </c>
      <c r="R530" s="11" t="s">
        <v>363</v>
      </c>
      <c r="S530">
        <f>SUMIF(GDP!$A$2:$A$195,'World-LPIraw'!B530,GDP!$F$2:$F$195)</f>
        <v>6052.99</v>
      </c>
      <c r="T530">
        <f>SUMIF(POP!$A$3:$A$235,'World-LPIraw'!R530,POP!$D$3:$D$235)</f>
        <v>1156.76</v>
      </c>
    </row>
    <row r="531" spans="1:20" x14ac:dyDescent="0.3">
      <c r="A531">
        <v>2012</v>
      </c>
      <c r="B531" s="12" t="s">
        <v>270</v>
      </c>
      <c r="C531" s="12" t="s">
        <v>276</v>
      </c>
      <c r="D531" s="10">
        <v>2380481</v>
      </c>
      <c r="E531" s="10">
        <v>1313741</v>
      </c>
      <c r="F531" s="2">
        <f t="shared" si="20"/>
        <v>3694222</v>
      </c>
      <c r="G531" s="2">
        <f t="shared" si="21"/>
        <v>-1066740</v>
      </c>
      <c r="H531">
        <v>565.01</v>
      </c>
      <c r="I531">
        <v>6859.482</v>
      </c>
      <c r="J531" s="21">
        <v>2.285714</v>
      </c>
      <c r="K531" s="21">
        <v>2.459184</v>
      </c>
      <c r="L531" s="21">
        <v>3.1258499999999998</v>
      </c>
      <c r="M531" s="21">
        <v>2.2925170000000001</v>
      </c>
      <c r="N531" s="21">
        <v>2.459184</v>
      </c>
      <c r="O531" s="21">
        <v>2.7653059999999998</v>
      </c>
      <c r="R531" s="11" t="s">
        <v>218</v>
      </c>
      <c r="S531">
        <f>SUMIF(GDP!$A$2:$A$195,'World-LPIraw'!B531,GDP!$F$2:$F$195)</f>
        <v>565.01</v>
      </c>
      <c r="T531">
        <f>SUMIF(POP!$A$3:$A$235,'World-LPIraw'!R531,POP!$D$3:$D$235)</f>
        <v>6859.482</v>
      </c>
    </row>
    <row r="532" spans="1:20" x14ac:dyDescent="0.3">
      <c r="A532">
        <v>2012</v>
      </c>
      <c r="B532" s="28" t="s">
        <v>466</v>
      </c>
      <c r="C532" s="12" t="s">
        <v>497</v>
      </c>
      <c r="D532" s="10">
        <v>199169.459</v>
      </c>
      <c r="E532" s="10">
        <v>15583.106</v>
      </c>
      <c r="F532" s="2">
        <f t="shared" si="20"/>
        <v>214752.565</v>
      </c>
      <c r="G532" s="2">
        <f t="shared" si="21"/>
        <v>-183586.353</v>
      </c>
      <c r="H532">
        <v>4442.3500000000004</v>
      </c>
      <c r="I532">
        <v>104.95099999999999</v>
      </c>
      <c r="J532" s="21">
        <v>0</v>
      </c>
      <c r="K532" s="21">
        <v>0</v>
      </c>
      <c r="L532" s="21">
        <v>0</v>
      </c>
      <c r="M532" s="21">
        <v>0</v>
      </c>
      <c r="N532" s="21">
        <v>0</v>
      </c>
      <c r="O532" s="21">
        <v>0</v>
      </c>
      <c r="R532" s="11" t="s">
        <v>365</v>
      </c>
      <c r="S532">
        <f>SUMIF(GDP!$A$2:$A$195,'World-LPIraw'!B532,GDP!$F$2:$F$195)</f>
        <v>4442.3500000000004</v>
      </c>
      <c r="T532">
        <f>SUMIF(POP!$A$3:$A$235,'World-LPIraw'!R532,POP!$D$3:$D$235)</f>
        <v>104.95099999999999</v>
      </c>
    </row>
    <row r="533" spans="1:20" x14ac:dyDescent="0.3">
      <c r="A533">
        <v>2012</v>
      </c>
      <c r="B533" s="28" t="s">
        <v>467</v>
      </c>
      <c r="C533" s="12" t="s">
        <v>498</v>
      </c>
      <c r="D533" s="10">
        <v>9064990</v>
      </c>
      <c r="E533" s="10">
        <v>12159202.194</v>
      </c>
      <c r="F533" s="2">
        <f t="shared" si="20"/>
        <v>21224192.193999998</v>
      </c>
      <c r="G533" s="2">
        <f t="shared" si="21"/>
        <v>3094212.1940000001</v>
      </c>
      <c r="H533">
        <v>19208.07</v>
      </c>
      <c r="I533">
        <v>1341.588</v>
      </c>
      <c r="J533" s="21">
        <v>0</v>
      </c>
      <c r="K533" s="21">
        <v>0</v>
      </c>
      <c r="L533" s="21">
        <v>0</v>
      </c>
      <c r="M533" s="21">
        <v>0</v>
      </c>
      <c r="N533" s="21">
        <v>0</v>
      </c>
      <c r="O533" s="21">
        <v>0</v>
      </c>
      <c r="R533" s="11" t="s">
        <v>366</v>
      </c>
      <c r="S533">
        <f>SUMIF(GDP!$A$2:$A$195,'World-LPIraw'!B533,GDP!$F$2:$F$195)</f>
        <v>19208.07</v>
      </c>
      <c r="T533">
        <f>SUMIF(POP!$A$3:$A$235,'World-LPIraw'!R533,POP!$D$3:$D$235)</f>
        <v>1341.588</v>
      </c>
    </row>
    <row r="534" spans="1:20" x14ac:dyDescent="0.3">
      <c r="A534">
        <v>2012</v>
      </c>
      <c r="B534" s="12" t="s">
        <v>271</v>
      </c>
      <c r="C534" s="12" t="s">
        <v>276</v>
      </c>
      <c r="D534" s="10">
        <v>24470606.056000002</v>
      </c>
      <c r="E534" s="10">
        <v>17007445.91</v>
      </c>
      <c r="F534" s="2">
        <f t="shared" si="20"/>
        <v>41478051.966000006</v>
      </c>
      <c r="G534" s="2">
        <f t="shared" si="21"/>
        <v>-7463160.1460000016</v>
      </c>
      <c r="H534">
        <v>4137.58</v>
      </c>
      <c r="I534">
        <v>10886.668</v>
      </c>
      <c r="J534" s="21">
        <v>3.125</v>
      </c>
      <c r="K534" s="21">
        <v>2.875</v>
      </c>
      <c r="L534" s="21">
        <v>2.875</v>
      </c>
      <c r="M534" s="21">
        <v>3.125</v>
      </c>
      <c r="N534" s="21">
        <v>3.25</v>
      </c>
      <c r="O534" s="21">
        <v>3.75</v>
      </c>
      <c r="R534" s="11" t="s">
        <v>219</v>
      </c>
      <c r="S534">
        <f>SUMIF(GDP!$A$2:$A$195,'World-LPIraw'!B534,GDP!$F$2:$F$195)</f>
        <v>4137.58</v>
      </c>
      <c r="T534">
        <f>SUMIF(POP!$A$3:$A$235,'World-LPIraw'!R534,POP!$D$3:$D$235)</f>
        <v>10886.668</v>
      </c>
    </row>
    <row r="535" spans="1:20" x14ac:dyDescent="0.3">
      <c r="A535">
        <v>2012</v>
      </c>
      <c r="B535" s="12" t="s">
        <v>168</v>
      </c>
      <c r="C535" s="12" t="s">
        <v>137</v>
      </c>
      <c r="D535" s="10">
        <v>236545140.90900001</v>
      </c>
      <c r="E535" s="10">
        <v>152461736.55599999</v>
      </c>
      <c r="F535" s="2">
        <f t="shared" si="20"/>
        <v>389006877.46500003</v>
      </c>
      <c r="G535" s="2">
        <f t="shared" si="21"/>
        <v>-84083404.353000015</v>
      </c>
      <c r="H535">
        <v>11552.69</v>
      </c>
      <c r="I535">
        <v>74569.866999999998</v>
      </c>
      <c r="J535" s="21">
        <v>3.6147680000000002</v>
      </c>
      <c r="K535" s="21">
        <v>3.8370320000000002</v>
      </c>
      <c r="L535" s="21">
        <v>3.5920100000000001</v>
      </c>
      <c r="M535" s="21">
        <v>3.74139</v>
      </c>
      <c r="N535" s="21">
        <v>3.8129569999999999</v>
      </c>
      <c r="O535" s="21">
        <v>4.0968450000000001</v>
      </c>
      <c r="R535" s="11" t="s">
        <v>152</v>
      </c>
      <c r="S535">
        <f>SUMIF(GDP!$A$2:$A$195,'World-LPIraw'!B535,GDP!$F$2:$F$195)</f>
        <v>11552.69</v>
      </c>
      <c r="T535">
        <f>SUMIF(POP!$A$3:$A$235,'World-LPIraw'!R535,POP!$D$3:$D$235)</f>
        <v>74569.866999999998</v>
      </c>
    </row>
    <row r="536" spans="1:20" x14ac:dyDescent="0.3">
      <c r="A536">
        <v>2012</v>
      </c>
      <c r="B536" s="28" t="s">
        <v>468</v>
      </c>
      <c r="C536" s="12" t="s">
        <v>137</v>
      </c>
      <c r="D536" s="10">
        <v>9900000</v>
      </c>
      <c r="E536" s="10">
        <v>16500000</v>
      </c>
      <c r="F536" s="2">
        <f t="shared" si="20"/>
        <v>26400000</v>
      </c>
      <c r="G536" s="2">
        <f t="shared" si="21"/>
        <v>6600000</v>
      </c>
      <c r="H536">
        <v>6675.28</v>
      </c>
      <c r="I536">
        <v>5267.8389999999999</v>
      </c>
      <c r="J536" s="21">
        <v>0</v>
      </c>
      <c r="K536" s="21">
        <v>0</v>
      </c>
      <c r="L536" s="21">
        <v>0</v>
      </c>
      <c r="M536" s="21">
        <v>0</v>
      </c>
      <c r="N536" s="21">
        <v>0</v>
      </c>
      <c r="O536" s="21">
        <v>0</v>
      </c>
      <c r="R536" s="11" t="s">
        <v>367</v>
      </c>
      <c r="S536">
        <f>SUMIF(GDP!$A$2:$A$195,'World-LPIraw'!B536,GDP!$F$2:$F$195)</f>
        <v>6675.28</v>
      </c>
      <c r="T536">
        <f>SUMIF(POP!$A$3:$A$235,'World-LPIraw'!R536,POP!$D$3:$D$235)</f>
        <v>5267.8389999999999</v>
      </c>
    </row>
    <row r="537" spans="1:20" x14ac:dyDescent="0.3">
      <c r="A537">
        <v>2012</v>
      </c>
      <c r="B537" s="28" t="s">
        <v>469</v>
      </c>
      <c r="C537" s="12" t="s">
        <v>497</v>
      </c>
      <c r="D537" s="10">
        <v>30106.777999999998</v>
      </c>
      <c r="E537" s="10">
        <v>297.29000000000002</v>
      </c>
      <c r="F537" s="2">
        <f t="shared" si="20"/>
        <v>30404.067999999999</v>
      </c>
      <c r="G537" s="2">
        <f t="shared" si="21"/>
        <v>-29809.487999999998</v>
      </c>
      <c r="H537">
        <v>3541.91</v>
      </c>
      <c r="I537">
        <v>10.725</v>
      </c>
      <c r="J537" s="21">
        <v>0</v>
      </c>
      <c r="K537" s="21">
        <v>0</v>
      </c>
      <c r="L537" s="21">
        <v>0</v>
      </c>
      <c r="M537" s="21">
        <v>0</v>
      </c>
      <c r="N537" s="21">
        <v>0</v>
      </c>
      <c r="O537" s="21">
        <v>0</v>
      </c>
      <c r="R537" s="11" t="s">
        <v>369</v>
      </c>
      <c r="S537">
        <f>SUMIF(GDP!$A$2:$A$195,'World-LPIraw'!B537,GDP!$F$2:$F$195)</f>
        <v>3541.91</v>
      </c>
      <c r="T537">
        <f>SUMIF(POP!$A$3:$A$235,'World-LPIraw'!R537,POP!$D$3:$D$235)</f>
        <v>10.725</v>
      </c>
    </row>
    <row r="538" spans="1:20" x14ac:dyDescent="0.3">
      <c r="A538">
        <v>2012</v>
      </c>
      <c r="B538" s="28" t="s">
        <v>272</v>
      </c>
      <c r="C538" s="12" t="s">
        <v>276</v>
      </c>
      <c r="D538" s="10">
        <v>6044147.3720000004</v>
      </c>
      <c r="E538" s="10">
        <v>2357493.2480000001</v>
      </c>
      <c r="F538" s="2">
        <f t="shared" si="20"/>
        <v>8401640.620000001</v>
      </c>
      <c r="G538" s="2">
        <f t="shared" si="21"/>
        <v>-3686654.1240000003</v>
      </c>
      <c r="H538">
        <v>755.41600000000005</v>
      </c>
      <c r="I538">
        <v>36306.796000000002</v>
      </c>
      <c r="J538" s="21">
        <v>0</v>
      </c>
      <c r="K538" s="21">
        <v>0</v>
      </c>
      <c r="L538" s="21">
        <v>0</v>
      </c>
      <c r="M538" s="21">
        <v>0</v>
      </c>
      <c r="N538" s="21">
        <v>0</v>
      </c>
      <c r="O538" s="21">
        <v>0</v>
      </c>
      <c r="R538" s="11" t="s">
        <v>220</v>
      </c>
      <c r="S538">
        <f>SUMIF(GDP!$A$2:$A$195,'World-LPIraw'!B538,GDP!$F$2:$F$195)</f>
        <v>755.41600000000005</v>
      </c>
      <c r="T538">
        <f>SUMIF(POP!$A$3:$A$235,'World-LPIraw'!R538,POP!$D$3:$D$235)</f>
        <v>36306.796000000002</v>
      </c>
    </row>
    <row r="539" spans="1:20" x14ac:dyDescent="0.3">
      <c r="A539">
        <v>2012</v>
      </c>
      <c r="B539" s="12" t="s">
        <v>103</v>
      </c>
      <c r="C539" s="12" t="s">
        <v>488</v>
      </c>
      <c r="D539" s="10">
        <v>84656666.978</v>
      </c>
      <c r="E539" s="10">
        <v>68694495.447999999</v>
      </c>
      <c r="F539" s="2">
        <f t="shared" si="20"/>
        <v>153351162.426</v>
      </c>
      <c r="G539" s="2">
        <f t="shared" si="21"/>
        <v>-15962171.530000001</v>
      </c>
      <c r="H539">
        <v>3872.53</v>
      </c>
      <c r="I539">
        <v>45349.332999999999</v>
      </c>
      <c r="J539" s="32">
        <v>2.4091170000000002</v>
      </c>
      <c r="K539" s="32">
        <v>2.6928070000000002</v>
      </c>
      <c r="L539" s="24">
        <v>2.7197420000000001</v>
      </c>
      <c r="M539" s="24">
        <v>2.8478599999999998</v>
      </c>
      <c r="N539" s="24">
        <v>3.1453090000000001</v>
      </c>
      <c r="O539" s="24">
        <v>3.3117179999999999</v>
      </c>
      <c r="R539" s="11" t="s">
        <v>96</v>
      </c>
      <c r="S539">
        <f>SUMIF(GDP!$A$2:$A$195,'World-LPIraw'!B539,GDP!$F$2:$F$195)</f>
        <v>3872.53</v>
      </c>
      <c r="T539">
        <f>SUMIF(POP!$A$3:$A$235,'World-LPIraw'!R539,POP!$D$3:$D$235)</f>
        <v>45349.332999999999</v>
      </c>
    </row>
    <row r="540" spans="1:20" x14ac:dyDescent="0.3">
      <c r="A540">
        <v>2012</v>
      </c>
      <c r="B540" s="12" t="s">
        <v>169</v>
      </c>
      <c r="C540" s="12" t="s">
        <v>137</v>
      </c>
      <c r="D540" s="10">
        <v>261022920.18000001</v>
      </c>
      <c r="E540" s="10">
        <v>350123000</v>
      </c>
      <c r="F540" s="2">
        <f t="shared" si="20"/>
        <v>611145920.18000007</v>
      </c>
      <c r="G540" s="2">
        <f t="shared" si="21"/>
        <v>89100079.819999993</v>
      </c>
      <c r="H540">
        <v>42723.58</v>
      </c>
      <c r="I540">
        <v>8900.4529999999995</v>
      </c>
      <c r="J540" s="21">
        <v>2.2891159999999999</v>
      </c>
      <c r="K540" s="21">
        <v>2.622449</v>
      </c>
      <c r="L540" s="21">
        <v>3.1428569999999998</v>
      </c>
      <c r="M540" s="21">
        <v>2.7891159999999999</v>
      </c>
      <c r="N540" s="21">
        <v>3.122449</v>
      </c>
      <c r="O540" s="21">
        <v>3.2891159999999999</v>
      </c>
      <c r="R540" s="11" t="s">
        <v>153</v>
      </c>
      <c r="S540">
        <f>SUMIF(GDP!$A$2:$A$195,'World-LPIraw'!B540,GDP!$F$2:$F$195)</f>
        <v>42723.58</v>
      </c>
      <c r="T540">
        <f>SUMIF(POP!$A$3:$A$235,'World-LPIraw'!R540,POP!$D$3:$D$235)</f>
        <v>8900.4529999999995</v>
      </c>
    </row>
    <row r="541" spans="1:20" x14ac:dyDescent="0.3">
      <c r="A541">
        <v>2012</v>
      </c>
      <c r="B541" s="12" t="s">
        <v>102</v>
      </c>
      <c r="C541" s="12" t="s">
        <v>488</v>
      </c>
      <c r="D541" s="10">
        <v>689137011.26499999</v>
      </c>
      <c r="E541" s="10">
        <v>481225753.72299999</v>
      </c>
      <c r="F541" s="2">
        <f t="shared" si="20"/>
        <v>1170362764.9879999</v>
      </c>
      <c r="G541" s="2">
        <f t="shared" si="21"/>
        <v>-207911257.542</v>
      </c>
      <c r="H541">
        <v>42023.1</v>
      </c>
      <c r="I541">
        <v>64493.093999999997</v>
      </c>
      <c r="J541" s="21">
        <v>3.731096</v>
      </c>
      <c r="K541" s="21">
        <v>3.9479769999999998</v>
      </c>
      <c r="L541" s="21">
        <v>3.6263269999999999</v>
      </c>
      <c r="M541" s="21">
        <v>3.9318010000000001</v>
      </c>
      <c r="N541" s="21">
        <v>3.9977520000000002</v>
      </c>
      <c r="O541" s="21">
        <v>4.1916120000000001</v>
      </c>
      <c r="R541" s="11" t="s">
        <v>97</v>
      </c>
      <c r="S541">
        <f>SUMIF(GDP!$A$2:$A$195,'World-LPIraw'!B541,GDP!$F$2:$F$195)</f>
        <v>42023.1</v>
      </c>
      <c r="T541">
        <f>SUMIF(POP!$A$3:$A$235,'World-LPIraw'!R541,POP!$D$3:$D$235)</f>
        <v>64493.093999999997</v>
      </c>
    </row>
    <row r="542" spans="1:20" x14ac:dyDescent="0.3">
      <c r="A542">
        <v>2012</v>
      </c>
      <c r="B542" s="12" t="s">
        <v>273</v>
      </c>
      <c r="C542" s="12" t="s">
        <v>276</v>
      </c>
      <c r="D542" s="10">
        <v>11715589.143999999</v>
      </c>
      <c r="E542" s="10">
        <v>5547229.2000000002</v>
      </c>
      <c r="F542" s="2">
        <f t="shared" si="20"/>
        <v>17262818.344000001</v>
      </c>
      <c r="G542" s="2">
        <f t="shared" si="21"/>
        <v>-6168359.9439999992</v>
      </c>
      <c r="H542">
        <v>882.47900000000004</v>
      </c>
      <c r="I542">
        <v>49082.997000000003</v>
      </c>
      <c r="J542" s="21">
        <v>2.167414</v>
      </c>
      <c r="K542" s="21">
        <v>2.405322</v>
      </c>
      <c r="L542" s="21">
        <v>2.9133520000000002</v>
      </c>
      <c r="M542" s="21">
        <v>2.635294</v>
      </c>
      <c r="N542" s="21">
        <v>2.7704949999999999</v>
      </c>
      <c r="O542" s="21">
        <v>2.9686270000000001</v>
      </c>
      <c r="R542" s="11" t="s">
        <v>221</v>
      </c>
      <c r="S542">
        <f>SUMIF(GDP!$A$2:$A$195,'World-LPIraw'!B542,GDP!$F$2:$F$195)</f>
        <v>882.47900000000004</v>
      </c>
      <c r="T542">
        <f>SUMIF(POP!$A$3:$A$235,'World-LPIraw'!R542,POP!$D$3:$D$235)</f>
        <v>49082.997000000003</v>
      </c>
    </row>
    <row r="543" spans="1:20" x14ac:dyDescent="0.3">
      <c r="A543">
        <v>2012</v>
      </c>
      <c r="B543" s="12" t="s">
        <v>485</v>
      </c>
      <c r="C543" s="12" t="s">
        <v>499</v>
      </c>
      <c r="D543" s="10">
        <v>2334677716.3829999</v>
      </c>
      <c r="E543" s="10">
        <v>1544932014.3570001</v>
      </c>
      <c r="F543" s="2">
        <f t="shared" si="20"/>
        <v>3879609730.7399998</v>
      </c>
      <c r="G543" s="2">
        <f t="shared" si="21"/>
        <v>-789745702.02599978</v>
      </c>
      <c r="H543">
        <v>51556.17</v>
      </c>
      <c r="I543">
        <v>317138.55599999998</v>
      </c>
      <c r="J543" s="21">
        <v>3.6718120000000001</v>
      </c>
      <c r="K543" s="21">
        <v>4.138655</v>
      </c>
      <c r="L543" s="21">
        <v>3.5617890000000001</v>
      </c>
      <c r="M543" s="21">
        <v>3.964769</v>
      </c>
      <c r="N543" s="21">
        <v>4.1104450000000003</v>
      </c>
      <c r="O543" s="21">
        <v>4.2052639999999997</v>
      </c>
      <c r="R543" s="11" t="s">
        <v>370</v>
      </c>
      <c r="S543">
        <f>SUMIF(GDP!$A$2:$A$195,'World-LPIraw'!B543,GDP!$F$2:$F$195)</f>
        <v>51556.17</v>
      </c>
      <c r="T543">
        <f>SUMIF(POP!$A$3:$A$235,'World-LPIraw'!R543,POP!$D$3:$D$235)</f>
        <v>317138.55599999998</v>
      </c>
    </row>
    <row r="544" spans="1:20" x14ac:dyDescent="0.3">
      <c r="A544">
        <v>2012</v>
      </c>
      <c r="B544" s="12" t="s">
        <v>470</v>
      </c>
      <c r="C544" s="12" t="s">
        <v>498</v>
      </c>
      <c r="D544" s="10">
        <v>11652107.818</v>
      </c>
      <c r="E544" s="10">
        <v>8709217.341</v>
      </c>
      <c r="F544" s="2">
        <f t="shared" si="20"/>
        <v>20361325.159000002</v>
      </c>
      <c r="G544" s="2">
        <f t="shared" si="21"/>
        <v>-2942890.477</v>
      </c>
      <c r="H544">
        <v>14961.68</v>
      </c>
      <c r="I544">
        <v>3396.777</v>
      </c>
      <c r="J544" s="32">
        <v>2.9882430000000002</v>
      </c>
      <c r="K544" s="32">
        <v>2.871105</v>
      </c>
      <c r="L544" s="24">
        <v>2.9085220000000001</v>
      </c>
      <c r="M544" s="24">
        <v>2.9791300000000001</v>
      </c>
      <c r="N544" s="24">
        <v>2.982596</v>
      </c>
      <c r="O544" s="24">
        <v>3.1622189999999999</v>
      </c>
      <c r="R544" s="11" t="s">
        <v>371</v>
      </c>
      <c r="S544">
        <f>SUMIF(GDP!$A$2:$A$195,'World-LPIraw'!B544,GDP!$F$2:$F$195)</f>
        <v>14961.68</v>
      </c>
      <c r="T544">
        <f>SUMIF(POP!$A$3:$A$235,'World-LPIraw'!R544,POP!$D$3:$D$235)</f>
        <v>3396.777</v>
      </c>
    </row>
    <row r="545" spans="1:20" x14ac:dyDescent="0.3">
      <c r="A545">
        <v>2012</v>
      </c>
      <c r="B545" s="12" t="s">
        <v>471</v>
      </c>
      <c r="C545" s="12" t="s">
        <v>137</v>
      </c>
      <c r="D545" s="10">
        <v>12034242</v>
      </c>
      <c r="E545" s="10">
        <v>11210192</v>
      </c>
      <c r="F545" s="2">
        <f t="shared" si="20"/>
        <v>23244434</v>
      </c>
      <c r="G545" s="2">
        <f t="shared" si="21"/>
        <v>-824050</v>
      </c>
      <c r="H545">
        <v>1753.44</v>
      </c>
      <c r="I545">
        <v>29540.819</v>
      </c>
      <c r="J545" s="32">
        <v>2.25</v>
      </c>
      <c r="K545" s="32">
        <v>2.25</v>
      </c>
      <c r="L545" s="24">
        <v>2.375</v>
      </c>
      <c r="M545" s="24">
        <v>2.3921130000000002</v>
      </c>
      <c r="N545" s="24">
        <v>2.5349699999999999</v>
      </c>
      <c r="O545" s="24">
        <v>2.9635419999999999</v>
      </c>
      <c r="R545" s="11" t="s">
        <v>372</v>
      </c>
      <c r="S545">
        <f>SUMIF(GDP!$A$2:$A$195,'World-LPIraw'!B545,GDP!$F$2:$F$195)</f>
        <v>1753.44</v>
      </c>
      <c r="T545">
        <f>SUMIF(POP!$A$3:$A$235,'World-LPIraw'!R545,POP!$D$3:$D$235)</f>
        <v>29540.819</v>
      </c>
    </row>
    <row r="546" spans="1:20" x14ac:dyDescent="0.3">
      <c r="A546">
        <v>2012</v>
      </c>
      <c r="B546" s="28" t="s">
        <v>472</v>
      </c>
      <c r="C546" s="12" t="s">
        <v>497</v>
      </c>
      <c r="D546" s="10">
        <v>273412.50099999999</v>
      </c>
      <c r="E546" s="10">
        <v>51639.85</v>
      </c>
      <c r="F546" s="2">
        <f t="shared" si="20"/>
        <v>325052.35099999997</v>
      </c>
      <c r="G546" s="2">
        <f t="shared" si="21"/>
        <v>-221772.65099999998</v>
      </c>
      <c r="H546">
        <v>3067.75</v>
      </c>
      <c r="I546">
        <v>247.48500000000001</v>
      </c>
      <c r="J546" s="21">
        <v>0</v>
      </c>
      <c r="K546" s="21">
        <v>0</v>
      </c>
      <c r="L546" s="21">
        <v>0</v>
      </c>
      <c r="M546" s="21">
        <v>0</v>
      </c>
      <c r="N546" s="21">
        <v>0</v>
      </c>
      <c r="O546" s="21">
        <v>0</v>
      </c>
      <c r="R546" s="11" t="s">
        <v>373</v>
      </c>
      <c r="S546">
        <f>SUMIF(GDP!$A$2:$A$195,'World-LPIraw'!B546,GDP!$F$2:$F$195)</f>
        <v>3067.75</v>
      </c>
      <c r="T546">
        <f>SUMIF(POP!$A$3:$A$235,'World-LPIraw'!R546,POP!$D$3:$D$235)</f>
        <v>247.48500000000001</v>
      </c>
    </row>
    <row r="547" spans="1:20" x14ac:dyDescent="0.3">
      <c r="A547">
        <v>2012</v>
      </c>
      <c r="B547" s="28" t="s">
        <v>486</v>
      </c>
      <c r="C547" s="12" t="s">
        <v>498</v>
      </c>
      <c r="D547" s="10">
        <v>51331000</v>
      </c>
      <c r="E547" s="10">
        <v>95034872.067000002</v>
      </c>
      <c r="F547" s="2">
        <f t="shared" si="20"/>
        <v>146365872.067</v>
      </c>
      <c r="G547" s="2">
        <f t="shared" si="21"/>
        <v>43703872.067000002</v>
      </c>
      <c r="H547">
        <v>11287.3</v>
      </c>
      <c r="I547">
        <v>29893.08</v>
      </c>
      <c r="J547" s="21">
        <v>0</v>
      </c>
      <c r="K547" s="21">
        <v>0</v>
      </c>
      <c r="L547" s="21">
        <v>0</v>
      </c>
      <c r="M547" s="21">
        <v>0</v>
      </c>
      <c r="N547" s="21">
        <v>0</v>
      </c>
      <c r="O547" s="21">
        <v>0</v>
      </c>
      <c r="R547" s="11" t="s">
        <v>374</v>
      </c>
      <c r="S547">
        <f>SUMIF(GDP!$A$2:$A$195,'World-LPIraw'!B547,GDP!$F$2:$F$195)</f>
        <v>11287.3</v>
      </c>
      <c r="T547">
        <f>SUMIF(POP!$A$3:$A$235,'World-LPIraw'!R547,POP!$D$3:$D$235)</f>
        <v>29893.08</v>
      </c>
    </row>
    <row r="548" spans="1:20" x14ac:dyDescent="0.3">
      <c r="A548">
        <v>2012</v>
      </c>
      <c r="B548" s="12" t="s">
        <v>16</v>
      </c>
      <c r="C548" s="12" t="s">
        <v>17</v>
      </c>
      <c r="D548" s="10">
        <v>113780430.859</v>
      </c>
      <c r="E548" s="10">
        <v>114529170.983</v>
      </c>
      <c r="F548" s="2">
        <f t="shared" si="20"/>
        <v>228309601.84200001</v>
      </c>
      <c r="G548" s="2">
        <f t="shared" si="21"/>
        <v>748740.12399999797</v>
      </c>
      <c r="H548">
        <v>1750.76</v>
      </c>
      <c r="I548">
        <v>90451.880999999994</v>
      </c>
      <c r="J548" s="21">
        <v>2.65028</v>
      </c>
      <c r="K548" s="21">
        <v>2.681854</v>
      </c>
      <c r="L548" s="21">
        <v>3.1413869999999999</v>
      </c>
      <c r="M548" s="21">
        <v>2.681854</v>
      </c>
      <c r="N548" s="21">
        <v>3.1649150000000001</v>
      </c>
      <c r="O548" s="21">
        <v>3.6446869999999998</v>
      </c>
      <c r="R548" s="11" t="s">
        <v>375</v>
      </c>
      <c r="S548">
        <f>SUMIF(GDP!$A$2:$A$195,'World-LPIraw'!B548,GDP!$F$2:$F$195)</f>
        <v>1750.76</v>
      </c>
      <c r="T548">
        <f>SUMIF(POP!$A$3:$A$235,'World-LPIraw'!R548,POP!$D$3:$D$235)</f>
        <v>90451.880999999994</v>
      </c>
    </row>
    <row r="549" spans="1:20" x14ac:dyDescent="0.3">
      <c r="A549">
        <v>2012</v>
      </c>
      <c r="B549" s="12" t="s">
        <v>170</v>
      </c>
      <c r="C549" s="12" t="s">
        <v>137</v>
      </c>
      <c r="D549" s="10">
        <v>13273000</v>
      </c>
      <c r="E549" s="10">
        <v>8300000</v>
      </c>
      <c r="F549" s="2">
        <f t="shared" si="20"/>
        <v>21573000</v>
      </c>
      <c r="G549" s="2">
        <f t="shared" si="21"/>
        <v>-4973000</v>
      </c>
      <c r="H549">
        <v>1367.72</v>
      </c>
      <c r="I549">
        <v>24909.969000000001</v>
      </c>
      <c r="J549" s="32">
        <v>2.2891159999999999</v>
      </c>
      <c r="K549" s="32">
        <v>2.622449</v>
      </c>
      <c r="L549" s="24">
        <v>3.1428569999999998</v>
      </c>
      <c r="M549" s="24">
        <v>2.7891159999999999</v>
      </c>
      <c r="N549" s="24">
        <v>3.122449</v>
      </c>
      <c r="O549" s="24">
        <v>3.2891159999999999</v>
      </c>
      <c r="R549" s="11" t="s">
        <v>154</v>
      </c>
      <c r="S549">
        <f>SUMIF(GDP!$A$2:$A$195,'World-LPIraw'!B549,GDP!$F$2:$F$195)</f>
        <v>1367.72</v>
      </c>
      <c r="T549">
        <f>SUMIF(POP!$A$3:$A$235,'World-LPIraw'!R549,POP!$D$3:$D$235)</f>
        <v>24909.969000000001</v>
      </c>
    </row>
    <row r="550" spans="1:20" x14ac:dyDescent="0.3">
      <c r="A550">
        <v>2012</v>
      </c>
      <c r="B550" s="12" t="s">
        <v>274</v>
      </c>
      <c r="C550" s="12" t="s">
        <v>276</v>
      </c>
      <c r="D550" s="10">
        <v>8805152.7379999999</v>
      </c>
      <c r="E550" s="10">
        <v>9364652.6980000008</v>
      </c>
      <c r="F550" s="2">
        <f t="shared" si="20"/>
        <v>18169805.436000001</v>
      </c>
      <c r="G550" s="2">
        <f t="shared" si="21"/>
        <v>559499.96000000089</v>
      </c>
      <c r="H550">
        <v>1724.71</v>
      </c>
      <c r="I550">
        <v>14699.937</v>
      </c>
      <c r="J550" s="21">
        <v>2.3146520000000002</v>
      </c>
      <c r="K550" s="21">
        <v>2.2000000000000002</v>
      </c>
      <c r="L550" s="21">
        <v>2.6697799999999998</v>
      </c>
      <c r="M550" s="21">
        <v>2.268132</v>
      </c>
      <c r="N550" s="21">
        <v>2.498901</v>
      </c>
      <c r="O550" s="21">
        <v>3.268132</v>
      </c>
      <c r="R550" s="11" t="s">
        <v>222</v>
      </c>
      <c r="S550">
        <f>SUMIF(GDP!$A$2:$A$195,'World-LPIraw'!B550,GDP!$F$2:$F$195)</f>
        <v>1724.71</v>
      </c>
      <c r="T550">
        <f>SUMIF(POP!$A$3:$A$235,'World-LPIraw'!R550,POP!$D$3:$D$235)</f>
        <v>14699.937</v>
      </c>
    </row>
    <row r="551" spans="1:20" x14ac:dyDescent="0.3">
      <c r="A551">
        <v>2012</v>
      </c>
      <c r="B551" s="12" t="s">
        <v>275</v>
      </c>
      <c r="C551" s="12" t="s">
        <v>276</v>
      </c>
      <c r="D551" s="10">
        <v>4400000</v>
      </c>
      <c r="E551" s="10">
        <v>3882429.094</v>
      </c>
      <c r="F551" s="2">
        <f t="shared" si="20"/>
        <v>8282429.0940000005</v>
      </c>
      <c r="G551" s="2">
        <f t="shared" si="21"/>
        <v>-517570.90599999996</v>
      </c>
      <c r="H551">
        <v>1310.3699999999999</v>
      </c>
      <c r="I551">
        <v>14710.825999999999</v>
      </c>
      <c r="J551" s="32">
        <v>2.3146520000000002</v>
      </c>
      <c r="K551" s="32">
        <v>2.2000000000000002</v>
      </c>
      <c r="L551" s="24">
        <v>2.6697799999999998</v>
      </c>
      <c r="M551" s="24">
        <v>2.268132</v>
      </c>
      <c r="N551" s="24">
        <v>2.498901</v>
      </c>
      <c r="O551" s="24">
        <v>3.268132</v>
      </c>
      <c r="R551" s="11" t="s">
        <v>223</v>
      </c>
      <c r="S551">
        <f>SUMIF(GDP!$A$2:$A$195,'World-LPIraw'!B551,GDP!$F$2:$F$195)</f>
        <v>1310.3699999999999</v>
      </c>
      <c r="T551">
        <f>SUMIF(POP!$A$3:$A$235,'World-LPIraw'!R551,POP!$D$3:$D$235)</f>
        <v>14710.825999999999</v>
      </c>
    </row>
    <row r="552" spans="1:20" x14ac:dyDescent="0.3">
      <c r="A552">
        <v>2014</v>
      </c>
      <c r="B552" s="12" t="s">
        <v>407</v>
      </c>
      <c r="C552" s="12" t="s">
        <v>487</v>
      </c>
      <c r="D552" s="10">
        <v>7697178.1699999999</v>
      </c>
      <c r="E552" s="10">
        <v>570534.00699999998</v>
      </c>
      <c r="F552" s="2">
        <f t="shared" si="20"/>
        <v>8267712.1770000001</v>
      </c>
      <c r="G552" s="2">
        <f t="shared" si="21"/>
        <v>-7126644.1629999997</v>
      </c>
      <c r="H552">
        <v>629.33199999999999</v>
      </c>
      <c r="I552">
        <v>32758.02</v>
      </c>
      <c r="J552" s="24">
        <v>2.1634530000000001</v>
      </c>
      <c r="K552" s="24">
        <v>1.818951</v>
      </c>
      <c r="L552" s="24">
        <v>1.986686</v>
      </c>
      <c r="M552" s="24">
        <v>2.1197089999999998</v>
      </c>
      <c r="N552" s="24">
        <v>1.8477760000000001</v>
      </c>
      <c r="O552" s="24">
        <v>2.482138</v>
      </c>
      <c r="R552" s="11" t="s">
        <v>277</v>
      </c>
      <c r="S552">
        <f>SUMIF(GDP!$A$2:$A$195,'World-LPIraw'!B552,GDP!$G$2:$G$195)</f>
        <v>629.33199999999999</v>
      </c>
      <c r="T552">
        <f>SUMIF(POP!$A$3:$A$235,'World-LPIraw'!R552,POP!$E$3:$E$235)</f>
        <v>32758.02</v>
      </c>
    </row>
    <row r="553" spans="1:20" x14ac:dyDescent="0.3">
      <c r="A553">
        <v>2014</v>
      </c>
      <c r="B553" s="28" t="s">
        <v>98</v>
      </c>
      <c r="C553" s="12" t="s">
        <v>488</v>
      </c>
      <c r="D553" s="10">
        <v>5229972.2379999999</v>
      </c>
      <c r="E553" s="10">
        <v>2430723.6439999999</v>
      </c>
      <c r="F553" s="2">
        <f t="shared" si="20"/>
        <v>7660695.8819999993</v>
      </c>
      <c r="G553" s="2">
        <f t="shared" si="21"/>
        <v>-2799248.594</v>
      </c>
      <c r="H553">
        <v>4575.42</v>
      </c>
      <c r="I553">
        <v>2920.7750000000001</v>
      </c>
      <c r="J553" s="21">
        <v>0</v>
      </c>
      <c r="K553" s="21">
        <v>0</v>
      </c>
      <c r="L553" s="21">
        <v>0</v>
      </c>
      <c r="M553" s="21">
        <v>0</v>
      </c>
      <c r="N553" s="21">
        <v>0</v>
      </c>
      <c r="O553" s="21">
        <v>0</v>
      </c>
      <c r="R553" s="11" t="s">
        <v>54</v>
      </c>
      <c r="S553">
        <f>SUMIF(GDP!$A$2:$A$195,'World-LPIraw'!B553,GDP!$G$2:$G$195)</f>
        <v>4575.42</v>
      </c>
      <c r="T553">
        <f>SUMIF(POP!$A$3:$A$235,'World-LPIraw'!R553,POP!$E$3:$E$235)</f>
        <v>2920.7750000000001</v>
      </c>
    </row>
    <row r="554" spans="1:20" x14ac:dyDescent="0.3">
      <c r="A554">
        <v>2014</v>
      </c>
      <c r="B554" s="12" t="s">
        <v>224</v>
      </c>
      <c r="C554" s="12" t="s">
        <v>276</v>
      </c>
      <c r="D554" s="10">
        <v>58618080.185000002</v>
      </c>
      <c r="E554" s="10">
        <v>60387689.303999998</v>
      </c>
      <c r="F554" s="2">
        <f t="shared" si="20"/>
        <v>119005769.48899999</v>
      </c>
      <c r="G554" s="2">
        <f t="shared" si="21"/>
        <v>1769609.1189999953</v>
      </c>
      <c r="H554">
        <v>5466.33</v>
      </c>
      <c r="I554">
        <v>39113.313000000002</v>
      </c>
      <c r="J554" s="21">
        <v>2.714286</v>
      </c>
      <c r="K554" s="21">
        <v>2.540816</v>
      </c>
      <c r="L554" s="21">
        <v>2.540816</v>
      </c>
      <c r="M554" s="21">
        <v>2.540816</v>
      </c>
      <c r="N554" s="21">
        <v>2.540816</v>
      </c>
      <c r="O554" s="21">
        <v>3.040816</v>
      </c>
      <c r="R554" s="11" t="s">
        <v>171</v>
      </c>
      <c r="S554">
        <f>SUMIF(GDP!$A$2:$A$195,'World-LPIraw'!B554,GDP!$G$2:$G$195)</f>
        <v>5466.33</v>
      </c>
      <c r="T554">
        <f>SUMIF(POP!$A$3:$A$235,'World-LPIraw'!R554,POP!$E$3:$E$235)</f>
        <v>39113.313000000002</v>
      </c>
    </row>
    <row r="555" spans="1:20" x14ac:dyDescent="0.3">
      <c r="A555">
        <v>2014</v>
      </c>
      <c r="B555" s="12" t="s">
        <v>225</v>
      </c>
      <c r="C555" s="12" t="s">
        <v>276</v>
      </c>
      <c r="D555" s="10">
        <v>28753499.329</v>
      </c>
      <c r="E555" s="10">
        <v>58672369.189999998</v>
      </c>
      <c r="F555" s="2">
        <f t="shared" si="20"/>
        <v>87425868.518999994</v>
      </c>
      <c r="G555" s="2">
        <f t="shared" si="21"/>
        <v>29918869.860999998</v>
      </c>
      <c r="H555">
        <v>5625.74</v>
      </c>
      <c r="I555">
        <v>26920.466</v>
      </c>
      <c r="J555" s="21">
        <v>2.3684210000000001</v>
      </c>
      <c r="K555" s="21">
        <v>2.1052629999999999</v>
      </c>
      <c r="L555" s="21">
        <v>2.7894739999999998</v>
      </c>
      <c r="M555" s="21">
        <v>2.3111730000000001</v>
      </c>
      <c r="N555" s="21">
        <v>2.5889500000000001</v>
      </c>
      <c r="O555" s="21">
        <v>3.0239509999999998</v>
      </c>
      <c r="R555" s="11" t="s">
        <v>172</v>
      </c>
      <c r="S555">
        <f>SUMIF(GDP!$A$2:$A$195,'World-LPIraw'!B555,GDP!$G$2:$G$195)</f>
        <v>5625.74</v>
      </c>
      <c r="T555">
        <f>SUMIF(POP!$A$3:$A$235,'World-LPIraw'!R555,POP!$E$3:$E$235)</f>
        <v>26920.466</v>
      </c>
    </row>
    <row r="556" spans="1:20" x14ac:dyDescent="0.3">
      <c r="A556">
        <v>2014</v>
      </c>
      <c r="B556" s="28" t="s">
        <v>410</v>
      </c>
      <c r="C556" s="12" t="s">
        <v>498</v>
      </c>
      <c r="D556" s="10">
        <v>551751.29299999995</v>
      </c>
      <c r="E556" s="10">
        <v>98689.539000000004</v>
      </c>
      <c r="F556" s="2">
        <f t="shared" si="20"/>
        <v>650440.83199999994</v>
      </c>
      <c r="G556" s="2">
        <f t="shared" si="21"/>
        <v>-453061.75399999996</v>
      </c>
      <c r="H556">
        <v>14436.52</v>
      </c>
      <c r="I556">
        <v>98.875</v>
      </c>
      <c r="J556" s="21">
        <v>0</v>
      </c>
      <c r="K556" s="21">
        <v>0</v>
      </c>
      <c r="L556" s="21">
        <v>0</v>
      </c>
      <c r="M556" s="21">
        <v>0</v>
      </c>
      <c r="N556" s="21">
        <v>0</v>
      </c>
      <c r="O556" s="21">
        <v>0</v>
      </c>
      <c r="R556" s="11" t="s">
        <v>380</v>
      </c>
      <c r="S556">
        <f>SUMIF(GDP!$A$2:$A$195,'World-LPIraw'!B556,GDP!$G$2:$G$195)</f>
        <v>14436.52</v>
      </c>
      <c r="T556">
        <f>SUMIF(POP!$A$3:$A$235,'World-LPIraw'!R556,POP!$E$3:$E$235)</f>
        <v>98.875</v>
      </c>
    </row>
    <row r="557" spans="1:20" x14ac:dyDescent="0.3">
      <c r="A557">
        <v>2014</v>
      </c>
      <c r="B557" s="12" t="s">
        <v>411</v>
      </c>
      <c r="C557" s="12" t="s">
        <v>498</v>
      </c>
      <c r="D557" s="10">
        <v>65229691.986000001</v>
      </c>
      <c r="E557" s="10">
        <v>68407381.825000003</v>
      </c>
      <c r="F557" s="2">
        <f t="shared" si="20"/>
        <v>133637073.811</v>
      </c>
      <c r="G557" s="2">
        <f t="shared" si="21"/>
        <v>3177689.8390000015</v>
      </c>
      <c r="H557">
        <v>13208.83</v>
      </c>
      <c r="I557">
        <v>42981.514999999999</v>
      </c>
      <c r="J557" s="24">
        <v>2.5462479999999998</v>
      </c>
      <c r="K557" s="24">
        <v>2.8311579999999998</v>
      </c>
      <c r="L557" s="24">
        <v>2.9574280000000002</v>
      </c>
      <c r="M557" s="24">
        <v>2.9305539999999999</v>
      </c>
      <c r="N557" s="24">
        <v>3.1503350000000001</v>
      </c>
      <c r="O557" s="24">
        <v>3.4920360000000001</v>
      </c>
      <c r="R557" s="11" t="s">
        <v>381</v>
      </c>
      <c r="S557">
        <f>SUMIF(GDP!$A$2:$A$195,'World-LPIraw'!B557,GDP!$G$2:$G$195)</f>
        <v>13208.83</v>
      </c>
      <c r="T557">
        <f>SUMIF(POP!$A$3:$A$235,'World-LPIraw'!R557,POP!$E$3:$E$235)</f>
        <v>42981.514999999999</v>
      </c>
    </row>
    <row r="558" spans="1:20" x14ac:dyDescent="0.3">
      <c r="A558">
        <v>2014</v>
      </c>
      <c r="B558" s="12" t="s">
        <v>155</v>
      </c>
      <c r="C558" s="12" t="s">
        <v>137</v>
      </c>
      <c r="D558" s="10">
        <v>4159517.4479999999</v>
      </c>
      <c r="E558" s="10">
        <v>1490190.1459999999</v>
      </c>
      <c r="F558" s="2">
        <f t="shared" si="20"/>
        <v>5649707.5939999996</v>
      </c>
      <c r="G558" s="2">
        <f t="shared" si="21"/>
        <v>-2669327.3020000001</v>
      </c>
      <c r="H558">
        <v>3889</v>
      </c>
      <c r="I558">
        <v>2906.22</v>
      </c>
      <c r="J558" s="21">
        <v>2.625</v>
      </c>
      <c r="K558" s="21">
        <v>2.375</v>
      </c>
      <c r="L558" s="21">
        <v>2.75</v>
      </c>
      <c r="M558" s="21">
        <v>2.75</v>
      </c>
      <c r="N558" s="21">
        <v>2.5</v>
      </c>
      <c r="O558" s="21">
        <v>3</v>
      </c>
      <c r="R558" s="11" t="s">
        <v>138</v>
      </c>
      <c r="S558">
        <f>SUMIF(GDP!$A$2:$A$195,'World-LPIraw'!B558,GDP!$G$2:$G$195)</f>
        <v>3889</v>
      </c>
      <c r="T558">
        <f>SUMIF(POP!$A$3:$A$235,'World-LPIraw'!R558,POP!$E$3:$E$235)</f>
        <v>2906.22</v>
      </c>
    </row>
    <row r="559" spans="1:20" x14ac:dyDescent="0.3">
      <c r="A559">
        <v>2014</v>
      </c>
      <c r="B559" s="28" t="s">
        <v>412</v>
      </c>
      <c r="C559" s="12" t="s">
        <v>498</v>
      </c>
      <c r="D559" s="10">
        <v>1284149.4210000001</v>
      </c>
      <c r="E559" s="10">
        <v>258939</v>
      </c>
      <c r="F559" s="2">
        <f t="shared" si="20"/>
        <v>1543088.4210000001</v>
      </c>
      <c r="G559" s="2">
        <f t="shared" si="21"/>
        <v>-1025210.4210000001</v>
      </c>
      <c r="H559">
        <v>24599.3</v>
      </c>
      <c r="I559">
        <v>103.795</v>
      </c>
      <c r="J559" s="21">
        <v>0</v>
      </c>
      <c r="K559" s="21">
        <v>0</v>
      </c>
      <c r="L559" s="21">
        <v>0</v>
      </c>
      <c r="M559" s="21">
        <v>0</v>
      </c>
      <c r="N559" s="21">
        <v>0</v>
      </c>
      <c r="O559" s="21">
        <v>0</v>
      </c>
      <c r="R559" s="11" t="s">
        <v>278</v>
      </c>
      <c r="S559">
        <f>SUMIF(GDP!$A$2:$A$195,'World-LPIraw'!B559,GDP!$G$2:$G$195)</f>
        <v>24599.3</v>
      </c>
      <c r="T559">
        <f>SUMIF(POP!$A$3:$A$235,'World-LPIraw'!R559,POP!$E$3:$E$235)</f>
        <v>103.795</v>
      </c>
    </row>
    <row r="560" spans="1:20" x14ac:dyDescent="0.3">
      <c r="A560">
        <v>2014</v>
      </c>
      <c r="B560" s="12" t="s">
        <v>413</v>
      </c>
      <c r="C560" s="12" t="s">
        <v>497</v>
      </c>
      <c r="D560" s="10">
        <v>227544231.34299999</v>
      </c>
      <c r="E560" s="10">
        <v>240444683.866</v>
      </c>
      <c r="F560" s="2">
        <f t="shared" si="20"/>
        <v>467988915.20899999</v>
      </c>
      <c r="G560" s="2">
        <f t="shared" si="21"/>
        <v>12900452.523000002</v>
      </c>
      <c r="H560">
        <v>61652.28</v>
      </c>
      <c r="I560">
        <v>23474.668000000001</v>
      </c>
      <c r="J560" s="24">
        <v>3.8538540000000001</v>
      </c>
      <c r="K560" s="24">
        <v>3.9999600000000002</v>
      </c>
      <c r="L560" s="24">
        <v>3.5185249999999999</v>
      </c>
      <c r="M560" s="24">
        <v>3.7482090000000001</v>
      </c>
      <c r="N560" s="24">
        <v>3.8149250000000001</v>
      </c>
      <c r="O560" s="24">
        <v>4.0024069999999998</v>
      </c>
      <c r="R560" s="11" t="s">
        <v>279</v>
      </c>
      <c r="S560">
        <f>SUMIF(GDP!$A$2:$A$195,'World-LPIraw'!B560,GDP!$G$2:$G$195)</f>
        <v>61652.28</v>
      </c>
      <c r="T560">
        <f>SUMIF(POP!$A$3:$A$235,'World-LPIraw'!R560,POP!$E$3:$E$235)</f>
        <v>23474.668000000001</v>
      </c>
    </row>
    <row r="561" spans="1:20" x14ac:dyDescent="0.3">
      <c r="A561">
        <v>2014</v>
      </c>
      <c r="B561" s="12" t="s">
        <v>99</v>
      </c>
      <c r="C561" s="12" t="s">
        <v>488</v>
      </c>
      <c r="D561" s="10">
        <v>172446638.35699999</v>
      </c>
      <c r="E561" s="10">
        <v>169712859.5</v>
      </c>
      <c r="F561" s="2">
        <f t="shared" si="20"/>
        <v>342159497.85699999</v>
      </c>
      <c r="G561" s="2">
        <f t="shared" si="21"/>
        <v>-2733778.8569999933</v>
      </c>
      <c r="H561">
        <v>51814.37</v>
      </c>
      <c r="I561">
        <v>8633.2199999999993</v>
      </c>
      <c r="J561" s="21">
        <v>3.5312429999999999</v>
      </c>
      <c r="K561" s="21">
        <v>3.63611</v>
      </c>
      <c r="L561" s="21">
        <v>3.26111</v>
      </c>
      <c r="M561" s="21">
        <v>3.5584889999999998</v>
      </c>
      <c r="N561" s="21">
        <v>3.9342760000000001</v>
      </c>
      <c r="O561" s="21">
        <v>4.0373400000000004</v>
      </c>
      <c r="R561" s="11" t="s">
        <v>56</v>
      </c>
      <c r="S561">
        <f>SUMIF(GDP!$A$2:$A$195,'World-LPIraw'!B561,GDP!$G$2:$G$195)</f>
        <v>51814.37</v>
      </c>
      <c r="T561">
        <f>SUMIF(POP!$A$3:$A$235,'World-LPIraw'!R561,POP!$E$3:$E$235)</f>
        <v>8633.2199999999993</v>
      </c>
    </row>
    <row r="562" spans="1:20" x14ac:dyDescent="0.3">
      <c r="A562">
        <v>2014</v>
      </c>
      <c r="B562" s="12" t="s">
        <v>156</v>
      </c>
      <c r="C562" s="12" t="s">
        <v>137</v>
      </c>
      <c r="D562" s="10">
        <v>9178588.1850000005</v>
      </c>
      <c r="E562" s="10">
        <v>28259658</v>
      </c>
      <c r="F562" s="2">
        <f t="shared" si="20"/>
        <v>37438246.185000002</v>
      </c>
      <c r="G562" s="2">
        <f t="shared" si="21"/>
        <v>19081069.814999998</v>
      </c>
      <c r="H562">
        <v>7939.17</v>
      </c>
      <c r="I562">
        <v>9503.7710000000006</v>
      </c>
      <c r="J562" s="21">
        <v>2.5714290000000002</v>
      </c>
      <c r="K562" s="21">
        <v>2.714286</v>
      </c>
      <c r="L562" s="21">
        <v>2.5714290000000002</v>
      </c>
      <c r="M562" s="21">
        <v>2.1428569999999998</v>
      </c>
      <c r="N562" s="21">
        <v>2.1428569999999998</v>
      </c>
      <c r="O562" s="21">
        <v>2.5714290000000002</v>
      </c>
      <c r="R562" s="11" t="s">
        <v>139</v>
      </c>
      <c r="S562">
        <f>SUMIF(GDP!$A$2:$A$195,'World-LPIraw'!B562,GDP!$G$2:$G$195)</f>
        <v>7939.17</v>
      </c>
      <c r="T562">
        <f>SUMIF(POP!$A$3:$A$235,'World-LPIraw'!R562,POP!$E$3:$E$235)</f>
        <v>9503.7710000000006</v>
      </c>
    </row>
    <row r="563" spans="1:20" x14ac:dyDescent="0.3">
      <c r="A563">
        <v>2014</v>
      </c>
      <c r="B563" s="12" t="s">
        <v>473</v>
      </c>
      <c r="C563" s="12" t="s">
        <v>498</v>
      </c>
      <c r="D563" s="10">
        <v>3344200</v>
      </c>
      <c r="E563" s="10">
        <v>833900</v>
      </c>
      <c r="F563" s="2">
        <f t="shared" si="20"/>
        <v>4178100</v>
      </c>
      <c r="G563" s="2">
        <f t="shared" si="21"/>
        <v>-2510300</v>
      </c>
      <c r="H563">
        <v>30422.01</v>
      </c>
      <c r="I563">
        <v>382.16899999999998</v>
      </c>
      <c r="J563" s="24">
        <v>3.0017360000000002</v>
      </c>
      <c r="K563" s="24">
        <v>2.7408670000000002</v>
      </c>
      <c r="L563" s="24">
        <v>2.9583330000000001</v>
      </c>
      <c r="M563" s="24">
        <v>2.9150290000000001</v>
      </c>
      <c r="N563" s="24">
        <v>2.6423019999999999</v>
      </c>
      <c r="O563" s="24">
        <v>3.1943899999999998</v>
      </c>
      <c r="R563" s="11" t="s">
        <v>280</v>
      </c>
      <c r="S563">
        <f>SUMIF(GDP!$A$2:$A$195,'World-LPIraw'!B563,GDP!$G$2:$G$195)</f>
        <v>30422.01</v>
      </c>
      <c r="T563">
        <f>SUMIF(POP!$A$3:$A$235,'World-LPIraw'!R563,POP!$E$3:$E$235)</f>
        <v>382.16899999999998</v>
      </c>
    </row>
    <row r="564" spans="1:20" x14ac:dyDescent="0.3">
      <c r="A564">
        <v>2014</v>
      </c>
      <c r="B564" s="12" t="s">
        <v>157</v>
      </c>
      <c r="C564" s="12" t="s">
        <v>137</v>
      </c>
      <c r="D564" s="10">
        <v>13350043.513</v>
      </c>
      <c r="E564" s="10">
        <v>20130000</v>
      </c>
      <c r="F564" s="2">
        <f t="shared" si="20"/>
        <v>33480043.513</v>
      </c>
      <c r="G564" s="2">
        <f t="shared" si="21"/>
        <v>6779956.4869999997</v>
      </c>
      <c r="H564">
        <v>25398.32</v>
      </c>
      <c r="I564">
        <v>1336.3969999999999</v>
      </c>
      <c r="J564" s="21">
        <v>3.29</v>
      </c>
      <c r="K564" s="21">
        <v>3.04</v>
      </c>
      <c r="L564" s="21">
        <v>3.04</v>
      </c>
      <c r="M564" s="21">
        <v>3.04</v>
      </c>
      <c r="N564" s="21">
        <v>3.29</v>
      </c>
      <c r="O564" s="21">
        <v>2.8</v>
      </c>
      <c r="R564" s="11" t="s">
        <v>140</v>
      </c>
      <c r="S564">
        <f>SUMIF(GDP!$A$2:$A$195,'World-LPIraw'!B564,GDP!$G$2:$G$195)</f>
        <v>25398.32</v>
      </c>
      <c r="T564">
        <f>SUMIF(POP!$A$3:$A$235,'World-LPIraw'!R564,POP!$E$3:$E$235)</f>
        <v>1336.3969999999999</v>
      </c>
    </row>
    <row r="565" spans="1:20" x14ac:dyDescent="0.3">
      <c r="A565">
        <v>2014</v>
      </c>
      <c r="B565" s="12" t="s">
        <v>414</v>
      </c>
      <c r="C565" s="12" t="s">
        <v>487</v>
      </c>
      <c r="D565" s="10">
        <v>40236142.314999998</v>
      </c>
      <c r="E565" s="10">
        <v>30102591.384</v>
      </c>
      <c r="F565" s="2">
        <f t="shared" si="20"/>
        <v>70338733.699000001</v>
      </c>
      <c r="G565" s="2">
        <f t="shared" si="21"/>
        <v>-10133550.930999998</v>
      </c>
      <c r="H565">
        <v>1163.04</v>
      </c>
      <c r="I565">
        <v>159405.27900000001</v>
      </c>
      <c r="J565" s="24">
        <v>2.0909089999999999</v>
      </c>
      <c r="K565" s="24">
        <v>2.1145450000000001</v>
      </c>
      <c r="L565" s="24">
        <v>2.8181820000000002</v>
      </c>
      <c r="M565" s="24">
        <v>2.6363639999999999</v>
      </c>
      <c r="N565" s="24">
        <v>2.454545</v>
      </c>
      <c r="O565" s="24">
        <v>3.18</v>
      </c>
      <c r="R565" s="11" t="s">
        <v>281</v>
      </c>
      <c r="S565">
        <f>SUMIF(GDP!$A$2:$A$195,'World-LPIraw'!B565,GDP!$G$2:$G$195)</f>
        <v>1163.04</v>
      </c>
      <c r="T565">
        <f>SUMIF(POP!$A$3:$A$235,'World-LPIraw'!R565,POP!$E$3:$E$235)</f>
        <v>159405.27900000001</v>
      </c>
    </row>
    <row r="566" spans="1:20" x14ac:dyDescent="0.3">
      <c r="A566">
        <v>2014</v>
      </c>
      <c r="B566" s="28" t="s">
        <v>415</v>
      </c>
      <c r="C566" s="12" t="s">
        <v>498</v>
      </c>
      <c r="D566" s="10">
        <v>1740471.483</v>
      </c>
      <c r="E566" s="10">
        <v>480753.43800000002</v>
      </c>
      <c r="F566" s="2">
        <f t="shared" si="20"/>
        <v>2221224.9210000001</v>
      </c>
      <c r="G566" s="2">
        <f t="shared" si="21"/>
        <v>-1259718.0449999999</v>
      </c>
      <c r="H566">
        <v>16572.310000000001</v>
      </c>
      <c r="I566">
        <v>283.38499999999999</v>
      </c>
      <c r="J566" s="21">
        <v>0</v>
      </c>
      <c r="K566" s="21">
        <v>0</v>
      </c>
      <c r="L566" s="21">
        <v>0</v>
      </c>
      <c r="M566" s="21">
        <v>0</v>
      </c>
      <c r="N566" s="21">
        <v>0</v>
      </c>
      <c r="O566" s="21">
        <v>0</v>
      </c>
      <c r="R566" s="11" t="s">
        <v>282</v>
      </c>
      <c r="S566">
        <f>SUMIF(GDP!$A$2:$A$195,'World-LPIraw'!B566,GDP!$G$2:$G$195)</f>
        <v>16572.310000000001</v>
      </c>
      <c r="T566">
        <f>SUMIF(POP!$A$3:$A$235,'World-LPIraw'!R566,POP!$E$3:$E$235)</f>
        <v>283.38499999999999</v>
      </c>
    </row>
    <row r="567" spans="1:20" x14ac:dyDescent="0.3">
      <c r="A567">
        <v>2014</v>
      </c>
      <c r="B567" s="12" t="s">
        <v>100</v>
      </c>
      <c r="C567" s="12" t="s">
        <v>488</v>
      </c>
      <c r="D567" s="10">
        <v>40502359.799999997</v>
      </c>
      <c r="E567" s="10">
        <v>36080536.799999997</v>
      </c>
      <c r="F567" s="2">
        <f t="shared" si="20"/>
        <v>76582896.599999994</v>
      </c>
      <c r="G567" s="2">
        <f t="shared" si="21"/>
        <v>-4421823</v>
      </c>
      <c r="H567">
        <v>8316.01</v>
      </c>
      <c r="I567">
        <v>9484.8510000000006</v>
      </c>
      <c r="J567" s="24">
        <v>2.5007570000000001</v>
      </c>
      <c r="K567" s="24">
        <v>2.554074</v>
      </c>
      <c r="L567" s="24">
        <v>2.7441589999999998</v>
      </c>
      <c r="M567" s="24">
        <v>2.4623170000000001</v>
      </c>
      <c r="N567" s="24">
        <v>2.5067620000000002</v>
      </c>
      <c r="O567" s="24">
        <v>3.047282</v>
      </c>
      <c r="R567" s="11" t="s">
        <v>57</v>
      </c>
      <c r="S567">
        <f>SUMIF(GDP!$A$2:$A$195,'World-LPIraw'!B567,GDP!$G$2:$G$195)</f>
        <v>8316.01</v>
      </c>
      <c r="T567">
        <f>SUMIF(POP!$A$3:$A$235,'World-LPIraw'!R567,POP!$E$3:$E$235)</f>
        <v>9484.8510000000006</v>
      </c>
    </row>
    <row r="568" spans="1:20" x14ac:dyDescent="0.3">
      <c r="A568">
        <v>2014</v>
      </c>
      <c r="B568" s="12" t="s">
        <v>101</v>
      </c>
      <c r="C568" s="12" t="s">
        <v>488</v>
      </c>
      <c r="D568" s="10">
        <v>452772540.87400001</v>
      </c>
      <c r="E568" s="10">
        <v>472201274.292</v>
      </c>
      <c r="F568" s="2">
        <f t="shared" si="20"/>
        <v>924973815.16600001</v>
      </c>
      <c r="G568" s="2">
        <f t="shared" si="21"/>
        <v>19428733.417999983</v>
      </c>
      <c r="H568">
        <v>47550.18</v>
      </c>
      <c r="I568">
        <v>11219.161</v>
      </c>
      <c r="J568" s="21">
        <v>3.8014929999999998</v>
      </c>
      <c r="K568" s="21">
        <v>4.0988009999999999</v>
      </c>
      <c r="L568" s="21">
        <v>3.7978580000000002</v>
      </c>
      <c r="M568" s="21">
        <v>4.1111120000000003</v>
      </c>
      <c r="N568" s="21">
        <v>4.1124919999999996</v>
      </c>
      <c r="O568" s="21">
        <v>4.3901260000000004</v>
      </c>
      <c r="R568" s="11" t="s">
        <v>58</v>
      </c>
      <c r="S568">
        <f>SUMIF(GDP!$A$2:$A$195,'World-LPIraw'!B568,GDP!$G$2:$G$195)</f>
        <v>47550.18</v>
      </c>
      <c r="T568">
        <f>SUMIF(POP!$A$3:$A$235,'World-LPIraw'!R568,POP!$E$3:$E$235)</f>
        <v>11219.161</v>
      </c>
    </row>
    <row r="569" spans="1:20" x14ac:dyDescent="0.3">
      <c r="A569">
        <v>2014</v>
      </c>
      <c r="B569" s="28" t="s">
        <v>416</v>
      </c>
      <c r="C569" s="12" t="s">
        <v>498</v>
      </c>
      <c r="D569" s="10">
        <v>962112.03599999996</v>
      </c>
      <c r="E569" s="10">
        <v>588880.80799999996</v>
      </c>
      <c r="F569" s="2">
        <f t="shared" si="20"/>
        <v>1550992.844</v>
      </c>
      <c r="G569" s="2">
        <f t="shared" si="21"/>
        <v>-373231.228</v>
      </c>
      <c r="H569">
        <v>4742.92</v>
      </c>
      <c r="I569">
        <v>351.69400000000002</v>
      </c>
      <c r="J569" s="21">
        <v>0</v>
      </c>
      <c r="K569" s="21">
        <v>0</v>
      </c>
      <c r="L569" s="21">
        <v>0</v>
      </c>
      <c r="M569" s="21">
        <v>0</v>
      </c>
      <c r="N569" s="21">
        <v>0</v>
      </c>
      <c r="O569" s="21">
        <v>0</v>
      </c>
      <c r="R569" s="11" t="s">
        <v>283</v>
      </c>
      <c r="S569">
        <f>SUMIF(GDP!$A$2:$A$195,'World-LPIraw'!B569,GDP!$G$2:$G$195)</f>
        <v>4742.92</v>
      </c>
      <c r="T569">
        <f>SUMIF(POP!$A$3:$A$235,'World-LPIraw'!R569,POP!$E$3:$E$235)</f>
        <v>351.69400000000002</v>
      </c>
    </row>
    <row r="570" spans="1:20" x14ac:dyDescent="0.3">
      <c r="A570">
        <v>2014</v>
      </c>
      <c r="B570" s="12" t="s">
        <v>226</v>
      </c>
      <c r="C570" s="12" t="s">
        <v>276</v>
      </c>
      <c r="D570" s="10">
        <v>3703725.3289999999</v>
      </c>
      <c r="E570" s="10">
        <v>2559946</v>
      </c>
      <c r="F570" s="2">
        <f t="shared" si="20"/>
        <v>6263671.3289999999</v>
      </c>
      <c r="G570" s="2">
        <f t="shared" si="21"/>
        <v>-1143779.3289999999</v>
      </c>
      <c r="H570">
        <v>946.49800000000005</v>
      </c>
      <c r="I570">
        <v>10286.712</v>
      </c>
      <c r="J570" s="21">
        <v>2.643939</v>
      </c>
      <c r="K570" s="21">
        <v>2.351515</v>
      </c>
      <c r="L570" s="21">
        <v>2.6893940000000001</v>
      </c>
      <c r="M570" s="21">
        <v>2.351515</v>
      </c>
      <c r="N570" s="21">
        <v>2.4515150000000001</v>
      </c>
      <c r="O570" s="21">
        <v>2.851515</v>
      </c>
      <c r="R570" s="11" t="s">
        <v>173</v>
      </c>
      <c r="S570">
        <f>SUMIF(GDP!$A$2:$A$195,'World-LPIraw'!B570,GDP!$G$2:$G$195)</f>
        <v>946.49800000000005</v>
      </c>
      <c r="T570">
        <f>SUMIF(POP!$A$3:$A$235,'World-LPIraw'!R570,POP!$E$3:$E$235)</f>
        <v>10286.712</v>
      </c>
    </row>
    <row r="571" spans="1:20" x14ac:dyDescent="0.3">
      <c r="A571">
        <v>2014</v>
      </c>
      <c r="B571" s="12" t="s">
        <v>417</v>
      </c>
      <c r="C571" s="12" t="s">
        <v>487</v>
      </c>
      <c r="D571" s="10">
        <v>932368.85600000003</v>
      </c>
      <c r="E571" s="10">
        <v>578739.18200000003</v>
      </c>
      <c r="F571" s="2">
        <f t="shared" si="20"/>
        <v>1511108.0380000002</v>
      </c>
      <c r="G571" s="2">
        <f t="shared" si="21"/>
        <v>-353629.674</v>
      </c>
      <c r="H571">
        <v>2387.79</v>
      </c>
      <c r="I571">
        <v>776.44799999999998</v>
      </c>
      <c r="J571" s="24">
        <v>2.0909089999999999</v>
      </c>
      <c r="K571" s="24">
        <v>2.1826449999999999</v>
      </c>
      <c r="L571" s="24">
        <v>2.3826450000000001</v>
      </c>
      <c r="M571" s="24">
        <v>2.4826450000000002</v>
      </c>
      <c r="N571" s="24">
        <v>2.282645</v>
      </c>
      <c r="O571" s="24">
        <v>2.282645</v>
      </c>
      <c r="R571" s="11" t="s">
        <v>285</v>
      </c>
      <c r="S571">
        <f>SUMIF(GDP!$A$2:$A$195,'World-LPIraw'!B571,GDP!$G$2:$G$195)</f>
        <v>2387.79</v>
      </c>
      <c r="T571">
        <f>SUMIF(POP!$A$3:$A$235,'World-LPIraw'!R571,POP!$E$3:$E$235)</f>
        <v>776.44799999999998</v>
      </c>
    </row>
    <row r="572" spans="1:20" x14ac:dyDescent="0.3">
      <c r="A572">
        <v>2014</v>
      </c>
      <c r="B572" s="28" t="s">
        <v>474</v>
      </c>
      <c r="C572" s="12" t="s">
        <v>498</v>
      </c>
      <c r="D572" s="10">
        <v>10674099.377</v>
      </c>
      <c r="E572" s="10">
        <v>13034220.241</v>
      </c>
      <c r="F572" s="2">
        <f t="shared" si="20"/>
        <v>23708319.618000001</v>
      </c>
      <c r="G572" s="2">
        <f t="shared" si="21"/>
        <v>2360120.8640000001</v>
      </c>
      <c r="H572">
        <v>3110.57</v>
      </c>
      <c r="I572">
        <v>10562.159</v>
      </c>
      <c r="J572" s="21">
        <v>0</v>
      </c>
      <c r="K572" s="21">
        <v>0</v>
      </c>
      <c r="L572" s="21">
        <v>0</v>
      </c>
      <c r="M572" s="21">
        <v>0</v>
      </c>
      <c r="N572" s="21">
        <v>0</v>
      </c>
      <c r="O572" s="21">
        <v>0</v>
      </c>
      <c r="R572" s="11" t="s">
        <v>382</v>
      </c>
      <c r="S572">
        <f>SUMIF(GDP!$A$2:$A$195,'World-LPIraw'!B572,GDP!$G$2:$G$195)</f>
        <v>3110.57</v>
      </c>
      <c r="T572">
        <f>SUMIF(POP!$A$3:$A$235,'World-LPIraw'!R572,POP!$E$3:$E$235)</f>
        <v>10562.159</v>
      </c>
    </row>
    <row r="573" spans="1:20" x14ac:dyDescent="0.3">
      <c r="A573">
        <v>2014</v>
      </c>
      <c r="B573" s="12" t="s">
        <v>418</v>
      </c>
      <c r="C573" s="12" t="s">
        <v>488</v>
      </c>
      <c r="D573" s="10">
        <v>10990401.448000001</v>
      </c>
      <c r="E573" s="10">
        <v>5890719.7829999998</v>
      </c>
      <c r="F573" s="2">
        <f t="shared" si="20"/>
        <v>16881121.230999999</v>
      </c>
      <c r="G573" s="2">
        <f t="shared" si="21"/>
        <v>-5099681.665000001</v>
      </c>
      <c r="H573">
        <v>5194.01</v>
      </c>
      <c r="I573">
        <v>3566.002</v>
      </c>
      <c r="J573" s="24">
        <v>2.4087960000000002</v>
      </c>
      <c r="K573" s="24">
        <v>2.554351</v>
      </c>
      <c r="L573" s="24">
        <v>2.7795260000000002</v>
      </c>
      <c r="M573" s="24">
        <v>2.7328670000000002</v>
      </c>
      <c r="N573" s="24">
        <v>2.5510489999999999</v>
      </c>
      <c r="O573" s="24">
        <v>3.443667</v>
      </c>
      <c r="R573" s="11" t="s">
        <v>59</v>
      </c>
      <c r="S573">
        <f>SUMIF(GDP!$A$2:$A$195,'World-LPIraw'!B573,GDP!$G$2:$G$195)</f>
        <v>5194.01</v>
      </c>
      <c r="T573">
        <f>SUMIF(POP!$A$3:$A$235,'World-LPIraw'!R573,POP!$E$3:$E$235)</f>
        <v>3566.002</v>
      </c>
    </row>
    <row r="574" spans="1:20" x14ac:dyDescent="0.3">
      <c r="A574">
        <v>2014</v>
      </c>
      <c r="B574" s="12" t="s">
        <v>227</v>
      </c>
      <c r="C574" s="12" t="s">
        <v>276</v>
      </c>
      <c r="D574" s="10">
        <v>7830451.2529999996</v>
      </c>
      <c r="E574" s="10">
        <v>7915468.1789999995</v>
      </c>
      <c r="F574" s="2">
        <f t="shared" si="20"/>
        <v>15745919.432</v>
      </c>
      <c r="G574" s="2">
        <f t="shared" si="21"/>
        <v>85016.925999999978</v>
      </c>
      <c r="H574">
        <v>7497.69</v>
      </c>
      <c r="I574">
        <v>2168.5729999999999</v>
      </c>
      <c r="J574" s="21">
        <v>2.3846150000000002</v>
      </c>
      <c r="K574" s="21">
        <v>2.233136</v>
      </c>
      <c r="L574" s="21">
        <v>2.4177520000000001</v>
      </c>
      <c r="M574" s="21">
        <v>2.5771920000000001</v>
      </c>
      <c r="N574" s="21">
        <v>2.3953739999999999</v>
      </c>
      <c r="O574" s="21">
        <v>2.9408280000000002</v>
      </c>
      <c r="R574" s="11" t="s">
        <v>174</v>
      </c>
      <c r="S574">
        <f>SUMIF(GDP!$A$2:$A$195,'World-LPIraw'!B574,GDP!$G$2:$G$195)</f>
        <v>7497.69</v>
      </c>
      <c r="T574">
        <f>SUMIF(POP!$A$3:$A$235,'World-LPIraw'!R574,POP!$E$3:$E$235)</f>
        <v>2168.5729999999999</v>
      </c>
    </row>
    <row r="575" spans="1:20" x14ac:dyDescent="0.3">
      <c r="A575">
        <v>2014</v>
      </c>
      <c r="B575" s="12" t="s">
        <v>419</v>
      </c>
      <c r="C575" s="12" t="s">
        <v>498</v>
      </c>
      <c r="D575" s="10">
        <v>229154460.89300001</v>
      </c>
      <c r="E575" s="10">
        <v>225098405.23300001</v>
      </c>
      <c r="F575" s="2">
        <f t="shared" si="20"/>
        <v>454252866.12600005</v>
      </c>
      <c r="G575" s="2">
        <f t="shared" si="21"/>
        <v>-4056055.6599999964</v>
      </c>
      <c r="H575">
        <v>12176.25</v>
      </c>
      <c r="I575">
        <v>204213.133</v>
      </c>
      <c r="J575" s="24">
        <v>2.4810129999999999</v>
      </c>
      <c r="K575" s="24">
        <v>2.927419</v>
      </c>
      <c r="L575" s="24">
        <v>2.8047499999999999</v>
      </c>
      <c r="M575" s="24">
        <v>3.050503</v>
      </c>
      <c r="N575" s="24">
        <v>3.0270220000000001</v>
      </c>
      <c r="O575" s="24">
        <v>3.3874550000000001</v>
      </c>
      <c r="R575" s="11" t="s">
        <v>287</v>
      </c>
      <c r="S575">
        <f>SUMIF(GDP!$A$2:$A$195,'World-LPIraw'!B575,GDP!$G$2:$G$195)</f>
        <v>12176.25</v>
      </c>
      <c r="T575">
        <f>SUMIF(POP!$A$3:$A$235,'World-LPIraw'!R575,POP!$E$3:$E$235)</f>
        <v>204213.133</v>
      </c>
    </row>
    <row r="576" spans="1:20" x14ac:dyDescent="0.3">
      <c r="A576">
        <v>2014</v>
      </c>
      <c r="B576" s="28" t="s">
        <v>7</v>
      </c>
      <c r="C576" s="12" t="s">
        <v>17</v>
      </c>
      <c r="D576" s="10">
        <v>3598739.6779999998</v>
      </c>
      <c r="E576" s="10">
        <v>10508832.880999999</v>
      </c>
      <c r="F576" s="2">
        <f t="shared" si="20"/>
        <v>14107572.558999998</v>
      </c>
      <c r="G576" s="2">
        <f t="shared" si="21"/>
        <v>6910093.2029999997</v>
      </c>
      <c r="H576">
        <v>41947.16</v>
      </c>
      <c r="I576">
        <v>411.70400000000001</v>
      </c>
      <c r="J576" s="21">
        <v>0</v>
      </c>
      <c r="K576" s="21">
        <v>0</v>
      </c>
      <c r="L576" s="21">
        <v>0</v>
      </c>
      <c r="M576" s="21">
        <v>0</v>
      </c>
      <c r="N576" s="21">
        <v>0</v>
      </c>
      <c r="O576" s="21">
        <v>0</v>
      </c>
      <c r="R576" s="11" t="s">
        <v>289</v>
      </c>
      <c r="S576">
        <f>SUMIF(GDP!$A$2:$A$195,'World-LPIraw'!B576,GDP!$G$2:$G$195)</f>
        <v>41947.16</v>
      </c>
      <c r="T576">
        <f>SUMIF(POP!$A$3:$A$235,'World-LPIraw'!R576,POP!$E$3:$E$235)</f>
        <v>411.70400000000001</v>
      </c>
    </row>
    <row r="577" spans="1:20" x14ac:dyDescent="0.3">
      <c r="A577">
        <v>2014</v>
      </c>
      <c r="B577" s="12" t="s">
        <v>120</v>
      </c>
      <c r="C577" s="12" t="s">
        <v>488</v>
      </c>
      <c r="D577" s="10">
        <v>34740042.449000001</v>
      </c>
      <c r="E577" s="10">
        <v>29386540.311000001</v>
      </c>
      <c r="F577" s="2">
        <f t="shared" si="20"/>
        <v>64126582.760000005</v>
      </c>
      <c r="G577" s="2">
        <f t="shared" si="21"/>
        <v>-5353502.1380000003</v>
      </c>
      <c r="H577">
        <v>7888.56</v>
      </c>
      <c r="I577">
        <v>7222.1450000000004</v>
      </c>
      <c r="J577" s="24">
        <v>2.75</v>
      </c>
      <c r="K577" s="24">
        <v>2.9375</v>
      </c>
      <c r="L577" s="24">
        <v>3.3125</v>
      </c>
      <c r="M577" s="24">
        <v>3</v>
      </c>
      <c r="N577" s="24">
        <v>2.875</v>
      </c>
      <c r="O577" s="24">
        <v>4.0370540000000004</v>
      </c>
      <c r="R577" s="11" t="s">
        <v>60</v>
      </c>
      <c r="S577">
        <f>SUMIF(GDP!$A$2:$A$195,'World-LPIraw'!B577,GDP!$G$2:$G$195)</f>
        <v>7888.56</v>
      </c>
      <c r="T577">
        <f>SUMIF(POP!$A$3:$A$235,'World-LPIraw'!R577,POP!$E$3:$E$235)</f>
        <v>7222.1450000000004</v>
      </c>
    </row>
    <row r="578" spans="1:20" x14ac:dyDescent="0.3">
      <c r="A578">
        <v>2014</v>
      </c>
      <c r="B578" s="12" t="s">
        <v>228</v>
      </c>
      <c r="C578" s="12" t="s">
        <v>276</v>
      </c>
      <c r="D578" s="10">
        <v>3575097.344</v>
      </c>
      <c r="E578" s="10">
        <v>2452675.1740000001</v>
      </c>
      <c r="F578" s="2">
        <f t="shared" si="20"/>
        <v>6027772.5180000002</v>
      </c>
      <c r="G578" s="2">
        <f t="shared" si="21"/>
        <v>-1122422.17</v>
      </c>
      <c r="H578">
        <v>704.98400000000004</v>
      </c>
      <c r="I578">
        <v>17585.976999999999</v>
      </c>
      <c r="J578" s="21">
        <v>2.5</v>
      </c>
      <c r="K578" s="21">
        <v>2.348214</v>
      </c>
      <c r="L578" s="21">
        <v>2.6339290000000002</v>
      </c>
      <c r="M578" s="21">
        <v>2.6339290000000002</v>
      </c>
      <c r="N578" s="21">
        <v>2.4910709999999998</v>
      </c>
      <c r="O578" s="21">
        <v>3.2053569999999998</v>
      </c>
      <c r="R578" s="11" t="s">
        <v>175</v>
      </c>
      <c r="S578">
        <f>SUMIF(GDP!$A$2:$A$195,'World-LPIraw'!B578,GDP!$G$2:$G$195)</f>
        <v>704.98400000000004</v>
      </c>
      <c r="T578">
        <f>SUMIF(POP!$A$3:$A$235,'World-LPIraw'!R578,POP!$E$3:$E$235)</f>
        <v>17585.976999999999</v>
      </c>
    </row>
    <row r="579" spans="1:20" x14ac:dyDescent="0.3">
      <c r="A579">
        <v>2014</v>
      </c>
      <c r="B579" s="12" t="s">
        <v>229</v>
      </c>
      <c r="C579" s="12" t="s">
        <v>276</v>
      </c>
      <c r="D579" s="10">
        <v>769252</v>
      </c>
      <c r="E579" s="10">
        <v>141500.682</v>
      </c>
      <c r="F579" s="2">
        <f t="shared" ref="F579:F632" si="22">E579+D579</f>
        <v>910752.68200000003</v>
      </c>
      <c r="G579" s="2">
        <f t="shared" ref="G579:G632" si="23">E579-D579</f>
        <v>-627751.31799999997</v>
      </c>
      <c r="H579">
        <v>296.18599999999998</v>
      </c>
      <c r="I579">
        <v>9891.7900000000009</v>
      </c>
      <c r="J579" s="21">
        <v>2.6</v>
      </c>
      <c r="K579" s="21">
        <v>2.4</v>
      </c>
      <c r="L579" s="21">
        <v>2.6</v>
      </c>
      <c r="M579" s="21">
        <v>2.5099999999999998</v>
      </c>
      <c r="N579" s="21">
        <v>2.5099999999999998</v>
      </c>
      <c r="O579" s="21">
        <v>2.76</v>
      </c>
      <c r="R579" s="11" t="s">
        <v>176</v>
      </c>
      <c r="S579">
        <f>SUMIF(GDP!$A$2:$A$195,'World-LPIraw'!B579,GDP!$G$2:$G$195)</f>
        <v>296.18599999999998</v>
      </c>
      <c r="T579">
        <f>SUMIF(POP!$A$3:$A$235,'World-LPIraw'!R579,POP!$E$3:$E$235)</f>
        <v>9891.7900000000009</v>
      </c>
    </row>
    <row r="580" spans="1:20" x14ac:dyDescent="0.3">
      <c r="A580">
        <v>2014</v>
      </c>
      <c r="B580" s="28" t="s">
        <v>230</v>
      </c>
      <c r="C580" s="12" t="s">
        <v>276</v>
      </c>
      <c r="D580" s="10">
        <v>768743.196</v>
      </c>
      <c r="E580" s="10">
        <v>80354.138000000006</v>
      </c>
      <c r="F580" s="2">
        <f t="shared" si="22"/>
        <v>849097.33400000003</v>
      </c>
      <c r="G580" s="2">
        <f t="shared" si="23"/>
        <v>-688389.05799999996</v>
      </c>
      <c r="H580">
        <v>3535.39</v>
      </c>
      <c r="I580">
        <v>526.43700000000001</v>
      </c>
      <c r="J580" s="21">
        <v>0</v>
      </c>
      <c r="K580" s="21">
        <v>0</v>
      </c>
      <c r="L580" s="21">
        <v>0</v>
      </c>
      <c r="M580" s="21">
        <v>0</v>
      </c>
      <c r="N580" s="21">
        <v>0</v>
      </c>
      <c r="O580" s="21">
        <v>0</v>
      </c>
      <c r="R580" s="11" t="s">
        <v>177</v>
      </c>
      <c r="S580">
        <f>SUMIF(GDP!$A$2:$A$195,'World-LPIraw'!B580,GDP!$G$2:$G$195)</f>
        <v>3535.39</v>
      </c>
      <c r="T580">
        <f>SUMIF(POP!$A$3:$A$235,'World-LPIraw'!R580,POP!$E$3:$E$235)</f>
        <v>526.43700000000001</v>
      </c>
    </row>
    <row r="581" spans="1:20" x14ac:dyDescent="0.3">
      <c r="A581">
        <v>2014</v>
      </c>
      <c r="B581" s="12" t="s">
        <v>8</v>
      </c>
      <c r="C581" s="12" t="s">
        <v>17</v>
      </c>
      <c r="D581" s="10">
        <v>9702422.2070000004</v>
      </c>
      <c r="E581" s="10">
        <v>6846019.3090000004</v>
      </c>
      <c r="F581" s="2">
        <f t="shared" si="22"/>
        <v>16548441.516000001</v>
      </c>
      <c r="G581" s="2">
        <f t="shared" si="23"/>
        <v>-2856402.898</v>
      </c>
      <c r="H581">
        <v>1090.71</v>
      </c>
      <c r="I581">
        <v>15270.79</v>
      </c>
      <c r="J581" s="21">
        <v>2.6666669999999999</v>
      </c>
      <c r="K581" s="21">
        <v>2.5833330000000001</v>
      </c>
      <c r="L581" s="21">
        <v>2.8333330000000001</v>
      </c>
      <c r="M581" s="21">
        <v>2.6666669999999999</v>
      </c>
      <c r="N581" s="21">
        <v>2.9166669999999999</v>
      </c>
      <c r="O581" s="21">
        <v>2.75</v>
      </c>
      <c r="R581" s="11" t="s">
        <v>290</v>
      </c>
      <c r="S581">
        <f>SUMIF(GDP!$A$2:$A$195,'World-LPIraw'!B581,GDP!$G$2:$G$195)</f>
        <v>1090.71</v>
      </c>
      <c r="T581">
        <f>SUMIF(POP!$A$3:$A$235,'World-LPIraw'!R581,POP!$E$3:$E$235)</f>
        <v>15270.79</v>
      </c>
    </row>
    <row r="582" spans="1:20" x14ac:dyDescent="0.3">
      <c r="A582">
        <v>2014</v>
      </c>
      <c r="B582" s="12" t="s">
        <v>231</v>
      </c>
      <c r="C582" s="12" t="s">
        <v>276</v>
      </c>
      <c r="D582" s="10">
        <v>7561138.5199999996</v>
      </c>
      <c r="E582" s="10">
        <v>5159519.5290000001</v>
      </c>
      <c r="F582" s="2">
        <f t="shared" si="22"/>
        <v>12720658.048999999</v>
      </c>
      <c r="G582" s="2">
        <f t="shared" si="23"/>
        <v>-2401618.9909999995</v>
      </c>
      <c r="H582">
        <v>1552.47</v>
      </c>
      <c r="I582">
        <v>22239.903999999999</v>
      </c>
      <c r="J582" s="21">
        <v>1.857143</v>
      </c>
      <c r="K582" s="21">
        <v>1.853742</v>
      </c>
      <c r="L582" s="21">
        <v>2.195748</v>
      </c>
      <c r="M582" s="21">
        <v>2.5204080000000002</v>
      </c>
      <c r="N582" s="21">
        <v>2.5204080000000002</v>
      </c>
      <c r="O582" s="21">
        <v>2.7957480000000001</v>
      </c>
      <c r="R582" s="11" t="s">
        <v>178</v>
      </c>
      <c r="S582">
        <f>SUMIF(GDP!$A$2:$A$195,'World-LPIraw'!B582,GDP!$G$2:$G$195)</f>
        <v>1552.47</v>
      </c>
      <c r="T582">
        <f>SUMIF(POP!$A$3:$A$235,'World-LPIraw'!R582,POP!$E$3:$E$235)</f>
        <v>22239.903999999999</v>
      </c>
    </row>
    <row r="583" spans="1:20" x14ac:dyDescent="0.3">
      <c r="A583">
        <v>2014</v>
      </c>
      <c r="B583" s="12" t="s">
        <v>420</v>
      </c>
      <c r="C583" s="12" t="s">
        <v>499</v>
      </c>
      <c r="D583" s="10">
        <v>463088976.83700001</v>
      </c>
      <c r="E583" s="10">
        <v>475177176.34399998</v>
      </c>
      <c r="F583" s="2">
        <f t="shared" si="22"/>
        <v>938266153.18099999</v>
      </c>
      <c r="G583" s="2">
        <f t="shared" si="23"/>
        <v>12088199.506999969</v>
      </c>
      <c r="H583">
        <v>50958.06</v>
      </c>
      <c r="I583">
        <v>35604.728000000003</v>
      </c>
      <c r="J583" s="24">
        <v>3.6080169999999998</v>
      </c>
      <c r="K583" s="24">
        <v>4.0542559999999996</v>
      </c>
      <c r="L583" s="24">
        <v>3.464442</v>
      </c>
      <c r="M583" s="24">
        <v>3.9406680000000001</v>
      </c>
      <c r="N583" s="24">
        <v>3.9681989999999998</v>
      </c>
      <c r="O583" s="24">
        <v>4.1773129999999998</v>
      </c>
      <c r="R583" s="11" t="s">
        <v>291</v>
      </c>
      <c r="S583">
        <f>SUMIF(GDP!$A$2:$A$195,'World-LPIraw'!B583,GDP!$G$2:$G$195)</f>
        <v>50958.06</v>
      </c>
      <c r="T583">
        <f>SUMIF(POP!$A$3:$A$235,'World-LPIraw'!R583,POP!$E$3:$E$235)</f>
        <v>35604.728000000003</v>
      </c>
    </row>
    <row r="584" spans="1:20" x14ac:dyDescent="0.3">
      <c r="A584">
        <v>2014</v>
      </c>
      <c r="B584" s="12" t="s">
        <v>232</v>
      </c>
      <c r="C584" s="12" t="s">
        <v>276</v>
      </c>
      <c r="D584" s="10">
        <v>405529.76799999998</v>
      </c>
      <c r="E584" s="10">
        <v>98500.248000000007</v>
      </c>
      <c r="F584" s="2">
        <f t="shared" si="22"/>
        <v>504030.016</v>
      </c>
      <c r="G584" s="2">
        <f t="shared" si="23"/>
        <v>-307029.51999999996</v>
      </c>
      <c r="H584">
        <v>362.87200000000001</v>
      </c>
      <c r="I584">
        <v>4515.3919999999998</v>
      </c>
      <c r="J584" s="21">
        <v>2.4702380000000002</v>
      </c>
      <c r="K584" s="21">
        <v>2.4976189999999998</v>
      </c>
      <c r="L584" s="21">
        <v>2.160714</v>
      </c>
      <c r="M584" s="21">
        <v>2.3079360000000002</v>
      </c>
      <c r="N584" s="21">
        <v>2.3079360000000002</v>
      </c>
      <c r="O584" s="21">
        <v>2.4746030000000001</v>
      </c>
      <c r="R584" s="11" t="s">
        <v>179</v>
      </c>
      <c r="S584">
        <f>SUMIF(GDP!$A$2:$A$195,'World-LPIraw'!B584,GDP!$G$2:$G$195)</f>
        <v>362.87200000000001</v>
      </c>
      <c r="T584">
        <f>SUMIF(POP!$A$3:$A$235,'World-LPIraw'!R584,POP!$E$3:$E$235)</f>
        <v>4515.3919999999998</v>
      </c>
    </row>
    <row r="585" spans="1:20" x14ac:dyDescent="0.3">
      <c r="A585">
        <v>2014</v>
      </c>
      <c r="B585" s="12" t="s">
        <v>233</v>
      </c>
      <c r="C585" s="12" t="s">
        <v>276</v>
      </c>
      <c r="D585" s="10">
        <v>4400000</v>
      </c>
      <c r="E585" s="10">
        <v>4193728.1140000001</v>
      </c>
      <c r="F585" s="2">
        <f t="shared" si="22"/>
        <v>8593728.1140000001</v>
      </c>
      <c r="G585" s="2">
        <f t="shared" si="23"/>
        <v>-206271.88599999994</v>
      </c>
      <c r="H585">
        <v>1241</v>
      </c>
      <c r="I585">
        <v>13569.438</v>
      </c>
      <c r="J585" s="21">
        <v>2.4629629999999998</v>
      </c>
      <c r="K585" s="21">
        <v>2.3333330000000001</v>
      </c>
      <c r="L585" s="21">
        <v>2.3333330000000001</v>
      </c>
      <c r="M585" s="21">
        <v>2.3379629999999998</v>
      </c>
      <c r="N585" s="21">
        <v>2.7129629999999998</v>
      </c>
      <c r="O585" s="21">
        <v>3.0231479999999999</v>
      </c>
      <c r="R585" s="11" t="s">
        <v>180</v>
      </c>
      <c r="S585">
        <f>SUMIF(GDP!$A$2:$A$195,'World-LPIraw'!B585,GDP!$G$2:$G$195)</f>
        <v>1241</v>
      </c>
      <c r="T585">
        <f>SUMIF(POP!$A$3:$A$235,'World-LPIraw'!R585,POP!$E$3:$E$235)</f>
        <v>13569.438</v>
      </c>
    </row>
    <row r="586" spans="1:20" x14ac:dyDescent="0.3">
      <c r="A586">
        <v>2014</v>
      </c>
      <c r="B586" s="12" t="s">
        <v>421</v>
      </c>
      <c r="C586" s="12" t="s">
        <v>498</v>
      </c>
      <c r="D586" s="10">
        <v>72849513.578999996</v>
      </c>
      <c r="E586" s="10">
        <v>75083496.947999999</v>
      </c>
      <c r="F586" s="2">
        <f t="shared" si="22"/>
        <v>147933010.52700001</v>
      </c>
      <c r="G586" s="2">
        <f t="shared" si="23"/>
        <v>2233983.3690000027</v>
      </c>
      <c r="H586">
        <v>14643.85</v>
      </c>
      <c r="I586">
        <v>17613.797999999999</v>
      </c>
      <c r="J586" s="24">
        <v>3.172736</v>
      </c>
      <c r="K586" s="24">
        <v>3.1724410000000001</v>
      </c>
      <c r="L586" s="24">
        <v>3.1216900000000001</v>
      </c>
      <c r="M586" s="24">
        <v>3.1942919999999999</v>
      </c>
      <c r="N586" s="24">
        <v>3.3025730000000002</v>
      </c>
      <c r="O586" s="24">
        <v>3.5911460000000002</v>
      </c>
      <c r="R586" s="11" t="s">
        <v>293</v>
      </c>
      <c r="S586">
        <f>SUMIF(GDP!$A$2:$A$195,'World-LPIraw'!B586,GDP!$G$2:$G$195)</f>
        <v>14643.85</v>
      </c>
      <c r="T586">
        <f>SUMIF(POP!$A$3:$A$235,'World-LPIraw'!R586,POP!$E$3:$E$235)</f>
        <v>17613.797999999999</v>
      </c>
    </row>
    <row r="587" spans="1:20" x14ac:dyDescent="0.3">
      <c r="A587">
        <v>2014</v>
      </c>
      <c r="B587" s="12" t="s">
        <v>422</v>
      </c>
      <c r="C587" s="12" t="s">
        <v>500</v>
      </c>
      <c r="D587" s="10">
        <v>1959234625.1619999</v>
      </c>
      <c r="E587" s="10">
        <v>2342292696.3200002</v>
      </c>
      <c r="F587" s="2">
        <f t="shared" si="22"/>
        <v>4301527321.4820004</v>
      </c>
      <c r="G587" s="2">
        <f t="shared" si="23"/>
        <v>383058071.15800023</v>
      </c>
      <c r="H587">
        <v>7701.69</v>
      </c>
      <c r="I587">
        <v>1390110.388</v>
      </c>
      <c r="J587" s="21">
        <v>3.2051379999999998</v>
      </c>
      <c r="K587" s="21">
        <v>3.6692719999999999</v>
      </c>
      <c r="L587" s="21">
        <v>3.5032179999999999</v>
      </c>
      <c r="M587" s="21">
        <v>3.460197</v>
      </c>
      <c r="N587" s="21">
        <v>3.5032589999999999</v>
      </c>
      <c r="O587" s="21">
        <v>3.8668149999999999</v>
      </c>
      <c r="R587" s="11" t="s">
        <v>294</v>
      </c>
      <c r="S587">
        <f>SUMIF(GDP!$A$2:$A$195,'World-LPIraw'!B587,GDP!$G$2:$G$195)</f>
        <v>7701.69</v>
      </c>
      <c r="T587">
        <f>SUMIF(POP!$A$3:$A$235,'World-LPIraw'!R587,POP!$E$3:$E$235)</f>
        <v>1390110.388</v>
      </c>
    </row>
    <row r="588" spans="1:20" x14ac:dyDescent="0.3">
      <c r="A588">
        <v>2014</v>
      </c>
      <c r="B588" s="12" t="s">
        <v>475</v>
      </c>
      <c r="C588" s="12" t="s">
        <v>500</v>
      </c>
      <c r="D588" s="10">
        <v>600613065.83700001</v>
      </c>
      <c r="E588" s="10">
        <v>524064898.602</v>
      </c>
      <c r="F588" s="2">
        <f t="shared" si="22"/>
        <v>1124677964.4390001</v>
      </c>
      <c r="G588" s="2">
        <f t="shared" si="23"/>
        <v>-76548167.235000014</v>
      </c>
      <c r="H588">
        <v>40182.28</v>
      </c>
      <c r="I588">
        <v>7194.5630000000001</v>
      </c>
      <c r="J588" s="24">
        <v>3.7242009999999999</v>
      </c>
      <c r="K588" s="24">
        <v>3.971997</v>
      </c>
      <c r="L588" s="24">
        <v>3.5797539999999999</v>
      </c>
      <c r="M588" s="24">
        <v>3.8089170000000001</v>
      </c>
      <c r="N588" s="24">
        <v>3.8714460000000002</v>
      </c>
      <c r="O588" s="24">
        <v>4.0611540000000002</v>
      </c>
      <c r="R588" s="11" t="s">
        <v>295</v>
      </c>
      <c r="S588">
        <f>SUMIF(GDP!$A$2:$A$195,'World-LPIraw'!B588,GDP!$G$2:$G$195)</f>
        <v>40182.28</v>
      </c>
      <c r="T588">
        <f>SUMIF(POP!$A$3:$A$235,'World-LPIraw'!R588,POP!$E$3:$E$235)</f>
        <v>7194.5630000000001</v>
      </c>
    </row>
    <row r="589" spans="1:20" x14ac:dyDescent="0.3">
      <c r="A589">
        <v>2014</v>
      </c>
      <c r="B589" s="28" t="s">
        <v>476</v>
      </c>
      <c r="C589" s="12" t="s">
        <v>500</v>
      </c>
      <c r="D589" s="10">
        <v>11395934.961999999</v>
      </c>
      <c r="E589" s="10">
        <v>1240029.46</v>
      </c>
      <c r="F589" s="2">
        <f t="shared" si="22"/>
        <v>12635964.421999998</v>
      </c>
      <c r="G589" s="2">
        <f t="shared" si="23"/>
        <v>-10155905.502</v>
      </c>
      <c r="H589">
        <v>86997.5</v>
      </c>
      <c r="I589">
        <v>588.78099999999995</v>
      </c>
      <c r="J589" s="21">
        <v>0</v>
      </c>
      <c r="K589" s="21">
        <v>0</v>
      </c>
      <c r="L589" s="21">
        <v>0</v>
      </c>
      <c r="M589" s="21">
        <v>0</v>
      </c>
      <c r="N589" s="21">
        <v>0</v>
      </c>
      <c r="O589" s="21">
        <v>0</v>
      </c>
      <c r="R589" s="11" t="s">
        <v>296</v>
      </c>
      <c r="S589">
        <f>SUMIF(GDP!$A$2:$A$195,'World-LPIraw'!B589,GDP!$G$2:$G$195)</f>
        <v>86997.5</v>
      </c>
      <c r="T589">
        <f>SUMIF(POP!$A$3:$A$235,'World-LPIraw'!R589,POP!$E$3:$E$235)</f>
        <v>588.78099999999995</v>
      </c>
    </row>
    <row r="590" spans="1:20" x14ac:dyDescent="0.3">
      <c r="A590">
        <v>2014</v>
      </c>
      <c r="B590" s="12" t="s">
        <v>477</v>
      </c>
      <c r="C590" s="12" t="s">
        <v>500</v>
      </c>
      <c r="D590" s="10">
        <v>273844886.82999998</v>
      </c>
      <c r="E590" s="10">
        <v>313563342.38</v>
      </c>
      <c r="F590" s="2">
        <f t="shared" si="22"/>
        <v>587408229.21000004</v>
      </c>
      <c r="G590" s="2">
        <f t="shared" si="23"/>
        <v>39718455.550000012</v>
      </c>
      <c r="H590">
        <v>22638.92</v>
      </c>
      <c r="I590">
        <v>23413.651999999998</v>
      </c>
      <c r="J590" s="24">
        <v>3.548041</v>
      </c>
      <c r="K590" s="24">
        <v>3.6364200000000002</v>
      </c>
      <c r="L590" s="24">
        <v>3.706744</v>
      </c>
      <c r="M590" s="24">
        <v>3.5950530000000001</v>
      </c>
      <c r="N590" s="24">
        <v>3.791858</v>
      </c>
      <c r="O590" s="24">
        <v>4.0239929999999999</v>
      </c>
      <c r="R590" s="11" t="s">
        <v>297</v>
      </c>
      <c r="S590">
        <f>SUMIF(GDP!$A$2:$A$195,'World-LPIraw'!B590,GDP!$G$2:$G$195)</f>
        <v>22638.92</v>
      </c>
      <c r="T590">
        <f>SUMIF(POP!$A$3:$A$235,'World-LPIraw'!R590,POP!$E$3:$E$235)</f>
        <v>23413.651999999998</v>
      </c>
    </row>
    <row r="591" spans="1:20" x14ac:dyDescent="0.3">
      <c r="A591">
        <v>2014</v>
      </c>
      <c r="B591" s="12" t="s">
        <v>423</v>
      </c>
      <c r="C591" s="12" t="s">
        <v>498</v>
      </c>
      <c r="D591" s="10">
        <v>64027609.807999998</v>
      </c>
      <c r="E591" s="10">
        <v>54794812.015000001</v>
      </c>
      <c r="F591" s="2">
        <f t="shared" si="22"/>
        <v>118822421.823</v>
      </c>
      <c r="G591" s="2">
        <f t="shared" si="23"/>
        <v>-9232797.7929999977</v>
      </c>
      <c r="H591">
        <v>7998.84</v>
      </c>
      <c r="I591">
        <v>47791.911</v>
      </c>
      <c r="J591" s="24">
        <v>2.5874160000000002</v>
      </c>
      <c r="K591" s="24">
        <v>2.4423620000000001</v>
      </c>
      <c r="L591" s="24">
        <v>2.7176770000000001</v>
      </c>
      <c r="M591" s="24">
        <v>2.640476</v>
      </c>
      <c r="N591" s="24">
        <v>2.5487199999999999</v>
      </c>
      <c r="O591" s="24">
        <v>2.8738100000000002</v>
      </c>
      <c r="R591" s="11" t="s">
        <v>298</v>
      </c>
      <c r="S591">
        <f>SUMIF(GDP!$A$2:$A$195,'World-LPIraw'!B591,GDP!$G$2:$G$195)</f>
        <v>7998.84</v>
      </c>
      <c r="T591">
        <f>SUMIF(POP!$A$3:$A$235,'World-LPIraw'!R591,POP!$E$3:$E$235)</f>
        <v>47791.911</v>
      </c>
    </row>
    <row r="592" spans="1:20" x14ac:dyDescent="0.3">
      <c r="A592">
        <v>2014</v>
      </c>
      <c r="B592" s="12" t="s">
        <v>234</v>
      </c>
      <c r="C592" s="12" t="s">
        <v>276</v>
      </c>
      <c r="D592" s="10">
        <v>278263.05</v>
      </c>
      <c r="E592" s="10">
        <v>25897.29</v>
      </c>
      <c r="F592" s="2">
        <f t="shared" si="22"/>
        <v>304160.33999999997</v>
      </c>
      <c r="G592" s="2">
        <f t="shared" si="23"/>
        <v>-252365.75999999998</v>
      </c>
      <c r="H592">
        <v>898.64800000000002</v>
      </c>
      <c r="I592">
        <v>759.38499999999999</v>
      </c>
      <c r="J592" s="21">
        <v>2.5790850000000001</v>
      </c>
      <c r="K592" s="21">
        <v>2.2999999999999998</v>
      </c>
      <c r="L592" s="21">
        <v>2.5111110000000001</v>
      </c>
      <c r="M592" s="21">
        <v>2.260294</v>
      </c>
      <c r="N592" s="21">
        <v>2.371569</v>
      </c>
      <c r="O592" s="21">
        <v>2.371569</v>
      </c>
      <c r="R592" s="11" t="s">
        <v>181</v>
      </c>
      <c r="S592">
        <f>SUMIF(GDP!$A$2:$A$195,'World-LPIraw'!B592,GDP!$G$2:$G$195)</f>
        <v>898.64800000000002</v>
      </c>
      <c r="T592">
        <f>SUMIF(POP!$A$3:$A$235,'World-LPIraw'!R592,POP!$E$3:$E$235)</f>
        <v>759.38499999999999</v>
      </c>
    </row>
    <row r="593" spans="1:20" x14ac:dyDescent="0.3">
      <c r="A593">
        <v>2014</v>
      </c>
      <c r="B593" s="12" t="s">
        <v>235</v>
      </c>
      <c r="C593" s="12" t="s">
        <v>276</v>
      </c>
      <c r="D593" s="10">
        <v>6883084.0489999996</v>
      </c>
      <c r="E593" s="10">
        <v>8865022.2990000006</v>
      </c>
      <c r="F593" s="2">
        <f t="shared" si="22"/>
        <v>15748106.348000001</v>
      </c>
      <c r="G593" s="2">
        <f t="shared" si="23"/>
        <v>1981938.2500000009</v>
      </c>
      <c r="H593">
        <v>425.40600000000001</v>
      </c>
      <c r="I593">
        <v>4871.1009999999997</v>
      </c>
      <c r="J593" s="21">
        <v>1.7774300000000001</v>
      </c>
      <c r="K593" s="21">
        <v>1.834573</v>
      </c>
      <c r="L593" s="21">
        <v>1.7049510000000001</v>
      </c>
      <c r="M593" s="21">
        <v>1.837745</v>
      </c>
      <c r="N593" s="21">
        <v>2.1044119999999999</v>
      </c>
      <c r="O593" s="21">
        <v>2.0377450000000001</v>
      </c>
      <c r="R593" s="11" t="s">
        <v>182</v>
      </c>
      <c r="S593">
        <f>SUMIF(GDP!$A$2:$A$195,'World-LPIraw'!B593,GDP!$G$2:$G$195)</f>
        <v>425.40600000000001</v>
      </c>
      <c r="T593">
        <f>SUMIF(POP!$A$3:$A$235,'World-LPIraw'!R593,POP!$E$3:$E$235)</f>
        <v>4871.1009999999997</v>
      </c>
    </row>
    <row r="594" spans="1:20" x14ac:dyDescent="0.3">
      <c r="A594">
        <v>2014</v>
      </c>
      <c r="B594" s="12" t="s">
        <v>424</v>
      </c>
      <c r="C594" s="12" t="s">
        <v>498</v>
      </c>
      <c r="D594" s="10">
        <v>17184912.679000001</v>
      </c>
      <c r="E594" s="10">
        <v>11242661.045</v>
      </c>
      <c r="F594" s="2">
        <f t="shared" si="22"/>
        <v>28427573.723999999</v>
      </c>
      <c r="G594" s="2">
        <f t="shared" si="23"/>
        <v>-5942251.6340000015</v>
      </c>
      <c r="H594">
        <v>10679.13</v>
      </c>
      <c r="I594">
        <v>4757.5749999999998</v>
      </c>
      <c r="J594" s="24">
        <v>2.3891279999999999</v>
      </c>
      <c r="K594" s="24">
        <v>2.432331</v>
      </c>
      <c r="L594" s="24">
        <v>2.6323310000000002</v>
      </c>
      <c r="M594" s="24">
        <v>2.8618209999999999</v>
      </c>
      <c r="N594" s="24">
        <v>2.8280699999999999</v>
      </c>
      <c r="O594" s="24">
        <v>3.0385960000000001</v>
      </c>
      <c r="R594" s="11" t="s">
        <v>300</v>
      </c>
      <c r="S594">
        <f>SUMIF(GDP!$A$2:$A$195,'World-LPIraw'!B594,GDP!$G$2:$G$195)</f>
        <v>10679.13</v>
      </c>
      <c r="T594">
        <f>SUMIF(POP!$A$3:$A$235,'World-LPIraw'!R594,POP!$E$3:$E$235)</f>
        <v>4757.5749999999998</v>
      </c>
    </row>
    <row r="595" spans="1:20" x14ac:dyDescent="0.3">
      <c r="A595">
        <v>2014</v>
      </c>
      <c r="B595" s="12" t="s">
        <v>236</v>
      </c>
      <c r="C595" s="12" t="s">
        <v>276</v>
      </c>
      <c r="D595" s="10">
        <v>11177660.086999999</v>
      </c>
      <c r="E595" s="10">
        <v>12985053.43</v>
      </c>
      <c r="F595" s="2">
        <f t="shared" si="22"/>
        <v>24162713.516999997</v>
      </c>
      <c r="G595" s="2">
        <f t="shared" si="23"/>
        <v>1807393.3430000003</v>
      </c>
      <c r="H595">
        <v>1528.19</v>
      </c>
      <c r="I595">
        <v>22531.35</v>
      </c>
      <c r="J595" s="24">
        <v>2.33324</v>
      </c>
      <c r="K595" s="24">
        <v>2.4087299999999998</v>
      </c>
      <c r="L595" s="24">
        <v>2.8707199999999999</v>
      </c>
      <c r="M595" s="24">
        <v>2.623745</v>
      </c>
      <c r="N595" s="24">
        <v>2.9726349999999999</v>
      </c>
      <c r="O595" s="24">
        <v>3.3132100000000002</v>
      </c>
      <c r="R595" s="11" t="s">
        <v>183</v>
      </c>
      <c r="S595">
        <f>SUMIF(GDP!$A$2:$A$195,'World-LPIraw'!B595,GDP!$G$2:$G$195)</f>
        <v>1528.19</v>
      </c>
      <c r="T595">
        <f>SUMIF(POP!$A$3:$A$235,'World-LPIraw'!R595,POP!$E$3:$E$235)</f>
        <v>22531.35</v>
      </c>
    </row>
    <row r="596" spans="1:20" x14ac:dyDescent="0.3">
      <c r="A596">
        <v>2014</v>
      </c>
      <c r="B596" s="12" t="s">
        <v>127</v>
      </c>
      <c r="C596" s="12" t="s">
        <v>488</v>
      </c>
      <c r="D596" s="10">
        <v>22906873.370000001</v>
      </c>
      <c r="E596" s="10">
        <v>13843899.84</v>
      </c>
      <c r="F596" s="2">
        <f t="shared" si="22"/>
        <v>36750773.210000001</v>
      </c>
      <c r="G596" s="2">
        <f t="shared" si="23"/>
        <v>-9062973.5300000012</v>
      </c>
      <c r="H596">
        <v>13610.8</v>
      </c>
      <c r="I596">
        <v>4257.5330000000004</v>
      </c>
      <c r="J596" s="24">
        <v>2.947368</v>
      </c>
      <c r="K596" s="24">
        <v>2.922822</v>
      </c>
      <c r="L596" s="24">
        <v>2.9783780000000002</v>
      </c>
      <c r="M596" s="24">
        <v>3</v>
      </c>
      <c r="N596" s="24">
        <v>3.1052629999999999</v>
      </c>
      <c r="O596" s="24">
        <v>3.3684210000000001</v>
      </c>
      <c r="R596" s="11" t="s">
        <v>61</v>
      </c>
      <c r="S596">
        <f>SUMIF(GDP!$A$2:$A$195,'World-LPIraw'!B596,GDP!$G$2:$G$195)</f>
        <v>13610.8</v>
      </c>
      <c r="T596">
        <f>SUMIF(POP!$A$3:$A$235,'World-LPIraw'!R596,POP!$E$3:$E$235)</f>
        <v>4257.5330000000004</v>
      </c>
    </row>
    <row r="597" spans="1:20" x14ac:dyDescent="0.3">
      <c r="A597">
        <v>2014</v>
      </c>
      <c r="B597" s="12" t="s">
        <v>128</v>
      </c>
      <c r="C597" s="12" t="s">
        <v>488</v>
      </c>
      <c r="D597" s="10">
        <v>6828600.8119999999</v>
      </c>
      <c r="E597" s="10">
        <v>1923547.446</v>
      </c>
      <c r="F597" s="2">
        <f t="shared" si="22"/>
        <v>8752148.2579999994</v>
      </c>
      <c r="G597" s="2">
        <f t="shared" si="23"/>
        <v>-4905053.3660000004</v>
      </c>
      <c r="H597">
        <v>27273.93</v>
      </c>
      <c r="I597">
        <v>852.48628376060003</v>
      </c>
      <c r="J597" s="21">
        <v>2.8778760000000001</v>
      </c>
      <c r="K597" s="21">
        <v>2.8714279999999999</v>
      </c>
      <c r="L597" s="21">
        <v>3.0142859999999998</v>
      </c>
      <c r="M597" s="21">
        <v>2.9230770000000001</v>
      </c>
      <c r="N597" s="21">
        <v>3</v>
      </c>
      <c r="O597" s="21">
        <v>3.3076919999999999</v>
      </c>
      <c r="R597" s="11" t="s">
        <v>62</v>
      </c>
      <c r="S597">
        <f>SUMIF(GDP!$A$2:$A$195,'World-LPIraw'!B597,GDP!$G$2:$G$195)</f>
        <v>27273.93</v>
      </c>
      <c r="T597">
        <f>SUMIF(POP!$A$3:$A$235,'World-LPIraw'!R597,POP!$E$3:$E$235)</f>
        <v>852.48628376060003</v>
      </c>
    </row>
    <row r="598" spans="1:20" x14ac:dyDescent="0.3">
      <c r="A598">
        <v>2014</v>
      </c>
      <c r="B598" s="12" t="s">
        <v>129</v>
      </c>
      <c r="C598" s="12" t="s">
        <v>488</v>
      </c>
      <c r="D598" s="10">
        <v>153225461.484</v>
      </c>
      <c r="E598" s="10">
        <v>174279451.67500001</v>
      </c>
      <c r="F598" s="2">
        <f t="shared" si="22"/>
        <v>327504913.15900004</v>
      </c>
      <c r="G598" s="2">
        <f t="shared" si="23"/>
        <v>21053990.191000015</v>
      </c>
      <c r="H598">
        <v>19768.84</v>
      </c>
      <c r="I598">
        <v>10598.526</v>
      </c>
      <c r="J598" s="21">
        <v>3.2380949999999999</v>
      </c>
      <c r="K598" s="21">
        <v>3.2852399999999999</v>
      </c>
      <c r="L598" s="21">
        <v>3.5862810000000001</v>
      </c>
      <c r="M598" s="21">
        <v>3.5141640000000001</v>
      </c>
      <c r="N598" s="21">
        <v>3.5582449999999999</v>
      </c>
      <c r="O598" s="21">
        <v>3.734156</v>
      </c>
      <c r="R598" s="11" t="s">
        <v>63</v>
      </c>
      <c r="S598">
        <f>SUMIF(GDP!$A$2:$A$195,'World-LPIraw'!B598,GDP!$G$2:$G$195)</f>
        <v>19768.84</v>
      </c>
      <c r="T598">
        <f>SUMIF(POP!$A$3:$A$235,'World-LPIraw'!R598,POP!$E$3:$E$235)</f>
        <v>10598.526</v>
      </c>
    </row>
    <row r="599" spans="1:20" x14ac:dyDescent="0.3">
      <c r="A599">
        <v>2014</v>
      </c>
      <c r="B599" s="28" t="s">
        <v>237</v>
      </c>
      <c r="C599" s="12" t="s">
        <v>276</v>
      </c>
      <c r="D599" s="10">
        <v>7086646.7319999998</v>
      </c>
      <c r="E599" s="10">
        <v>7914777.2410000004</v>
      </c>
      <c r="F599" s="2">
        <f t="shared" si="22"/>
        <v>15001423.973000001</v>
      </c>
      <c r="G599" s="2">
        <f t="shared" si="23"/>
        <v>828130.50900000054</v>
      </c>
      <c r="H599">
        <v>3492.5</v>
      </c>
      <c r="I599">
        <v>73722.86</v>
      </c>
      <c r="J599" s="21">
        <v>0</v>
      </c>
      <c r="K599" s="21">
        <v>0</v>
      </c>
      <c r="L599" s="21">
        <v>0</v>
      </c>
      <c r="M599" s="21">
        <v>0</v>
      </c>
      <c r="N599" s="21">
        <v>0</v>
      </c>
      <c r="O599" s="21">
        <v>0</v>
      </c>
      <c r="R599" s="11" t="s">
        <v>184</v>
      </c>
      <c r="S599">
        <f>SUMIF(GDP!$A$2:$A$195,'World-LPIraw'!B599,GDP!$G$2:$G$195)</f>
        <v>3492.5</v>
      </c>
      <c r="T599">
        <f>SUMIF(POP!$A$3:$A$235,'World-LPIraw'!R599,POP!$E$3:$E$235)</f>
        <v>73722.86</v>
      </c>
    </row>
    <row r="600" spans="1:20" x14ac:dyDescent="0.3">
      <c r="A600">
        <v>2014</v>
      </c>
      <c r="B600" s="12" t="s">
        <v>130</v>
      </c>
      <c r="C600" s="12" t="s">
        <v>488</v>
      </c>
      <c r="D600" s="10">
        <v>99567827.973000005</v>
      </c>
      <c r="E600" s="10">
        <v>110748921.25</v>
      </c>
      <c r="F600" s="2">
        <f t="shared" si="22"/>
        <v>210316749.22299999</v>
      </c>
      <c r="G600" s="2">
        <f t="shared" si="23"/>
        <v>11181093.276999995</v>
      </c>
      <c r="H600">
        <v>62729.5</v>
      </c>
      <c r="I600">
        <v>5663.9139999999998</v>
      </c>
      <c r="J600" s="21">
        <v>3.7899880000000001</v>
      </c>
      <c r="K600" s="21">
        <v>3.8161779999999998</v>
      </c>
      <c r="L600" s="21">
        <v>3.6495120000000001</v>
      </c>
      <c r="M600" s="21">
        <v>3.7413919999999998</v>
      </c>
      <c r="N600" s="21">
        <v>3.356776</v>
      </c>
      <c r="O600" s="21">
        <v>4.3851040000000001</v>
      </c>
      <c r="R600" s="11" t="s">
        <v>64</v>
      </c>
      <c r="S600">
        <f>SUMIF(GDP!$A$2:$A$195,'World-LPIraw'!B600,GDP!$G$2:$G$195)</f>
        <v>62729.5</v>
      </c>
      <c r="T600">
        <f>SUMIF(POP!$A$3:$A$235,'World-LPIraw'!R600,POP!$E$3:$E$235)</f>
        <v>5663.9139999999998</v>
      </c>
    </row>
    <row r="601" spans="1:20" x14ac:dyDescent="0.3">
      <c r="A601">
        <v>2014</v>
      </c>
      <c r="B601" s="12" t="s">
        <v>238</v>
      </c>
      <c r="C601" s="12" t="s">
        <v>137</v>
      </c>
      <c r="D601" s="10">
        <v>803000</v>
      </c>
      <c r="E601" s="10">
        <v>129163</v>
      </c>
      <c r="F601" s="2">
        <f t="shared" si="22"/>
        <v>932163</v>
      </c>
      <c r="G601" s="2">
        <f t="shared" si="23"/>
        <v>-673837</v>
      </c>
      <c r="H601">
        <v>1690.67</v>
      </c>
      <c r="I601">
        <v>912.16399999999999</v>
      </c>
      <c r="J601" s="24">
        <v>2.2000000000000002</v>
      </c>
      <c r="K601" s="24">
        <v>2</v>
      </c>
      <c r="L601" s="24">
        <v>1.8</v>
      </c>
      <c r="M601" s="24">
        <v>2.213333</v>
      </c>
      <c r="N601" s="24">
        <v>2</v>
      </c>
      <c r="O601" s="24">
        <v>2.742111</v>
      </c>
      <c r="R601" s="11" t="s">
        <v>185</v>
      </c>
      <c r="S601">
        <f>SUMIF(GDP!$A$2:$A$195,'World-LPIraw'!B601,GDP!$G$2:$G$195)</f>
        <v>1690.67</v>
      </c>
      <c r="T601">
        <f>SUMIF(POP!$A$3:$A$235,'World-LPIraw'!R601,POP!$E$3:$E$235)</f>
        <v>912.16399999999999</v>
      </c>
    </row>
    <row r="602" spans="1:20" x14ac:dyDescent="0.3">
      <c r="A602">
        <v>2014</v>
      </c>
      <c r="B602" s="12" t="s">
        <v>425</v>
      </c>
      <c r="C602" s="12" t="s">
        <v>498</v>
      </c>
      <c r="D602" s="10">
        <v>234206.274</v>
      </c>
      <c r="E602" s="10">
        <v>39369.142999999996</v>
      </c>
      <c r="F602" s="2">
        <f t="shared" si="22"/>
        <v>273575.41700000002</v>
      </c>
      <c r="G602" s="2">
        <f t="shared" si="23"/>
        <v>-194837.13099999999</v>
      </c>
      <c r="H602">
        <v>7466.58</v>
      </c>
      <c r="I602">
        <v>72.778000000000006</v>
      </c>
      <c r="J602" s="24">
        <v>2.584387</v>
      </c>
      <c r="K602" s="24">
        <v>2.6106720000000001</v>
      </c>
      <c r="L602" s="24">
        <v>2.9288539999999998</v>
      </c>
      <c r="M602" s="24">
        <v>2.9116599999999999</v>
      </c>
      <c r="N602" s="24">
        <v>2.9116599999999999</v>
      </c>
      <c r="O602" s="24">
        <v>3.178105</v>
      </c>
      <c r="R602" s="11" t="s">
        <v>302</v>
      </c>
      <c r="S602">
        <f>SUMIF(GDP!$A$2:$A$195,'World-LPIraw'!B602,GDP!$G$2:$G$195)</f>
        <v>7466.58</v>
      </c>
      <c r="T602">
        <f>SUMIF(POP!$A$3:$A$235,'World-LPIraw'!R602,POP!$E$3:$E$235)</f>
        <v>72.778000000000006</v>
      </c>
    </row>
    <row r="603" spans="1:20" x14ac:dyDescent="0.3">
      <c r="A603">
        <v>2014</v>
      </c>
      <c r="B603" s="12" t="s">
        <v>426</v>
      </c>
      <c r="C603" s="12" t="s">
        <v>498</v>
      </c>
      <c r="D603" s="10">
        <v>17751694.859000001</v>
      </c>
      <c r="E603" s="10">
        <v>9927795.9739999995</v>
      </c>
      <c r="F603" s="2">
        <f t="shared" si="22"/>
        <v>27679490.833000001</v>
      </c>
      <c r="G603" s="2">
        <f t="shared" si="23"/>
        <v>-7823898.8850000016</v>
      </c>
      <c r="H603">
        <v>6693.69</v>
      </c>
      <c r="I603">
        <v>10405.843999999999</v>
      </c>
      <c r="J603" s="24">
        <v>2.584387</v>
      </c>
      <c r="K603" s="24">
        <v>2.6106720000000001</v>
      </c>
      <c r="L603" s="24">
        <v>2.9288539999999998</v>
      </c>
      <c r="M603" s="24">
        <v>2.9116599999999999</v>
      </c>
      <c r="N603" s="24">
        <v>2.9116599999999999</v>
      </c>
      <c r="O603" s="24">
        <v>3.178105</v>
      </c>
      <c r="R603" s="11" t="s">
        <v>303</v>
      </c>
      <c r="S603">
        <f>SUMIF(GDP!$A$2:$A$195,'World-LPIraw'!B603,GDP!$G$2:$G$195)</f>
        <v>6693.69</v>
      </c>
      <c r="T603">
        <f>SUMIF(POP!$A$3:$A$235,'World-LPIraw'!R603,POP!$E$3:$E$235)</f>
        <v>10405.843999999999</v>
      </c>
    </row>
    <row r="604" spans="1:20" x14ac:dyDescent="0.3">
      <c r="A604">
        <v>2014</v>
      </c>
      <c r="B604" s="12" t="s">
        <v>427</v>
      </c>
      <c r="C604" s="12" t="s">
        <v>498</v>
      </c>
      <c r="D604" s="10">
        <v>27518177.870000001</v>
      </c>
      <c r="E604" s="10">
        <v>25724432.491</v>
      </c>
      <c r="F604" s="2">
        <f t="shared" si="22"/>
        <v>53242610.361000001</v>
      </c>
      <c r="G604" s="2">
        <f t="shared" si="23"/>
        <v>-1793745.3790000007</v>
      </c>
      <c r="H604">
        <v>6347</v>
      </c>
      <c r="I604">
        <v>15903.111999999999</v>
      </c>
      <c r="J604" s="24">
        <v>2.4872809999999999</v>
      </c>
      <c r="K604" s="24">
        <v>2.4973139999999998</v>
      </c>
      <c r="L604" s="24">
        <v>2.7914509999999999</v>
      </c>
      <c r="M604" s="24">
        <v>2.612717</v>
      </c>
      <c r="N604" s="24">
        <v>2.67279</v>
      </c>
      <c r="O604" s="24">
        <v>3.177934</v>
      </c>
      <c r="R604" s="11" t="s">
        <v>304</v>
      </c>
      <c r="S604">
        <f>SUMIF(GDP!$A$2:$A$195,'World-LPIraw'!B604,GDP!$G$2:$G$195)</f>
        <v>6347</v>
      </c>
      <c r="T604">
        <f>SUMIF(POP!$A$3:$A$235,'World-LPIraw'!R604,POP!$E$3:$E$235)</f>
        <v>15903.111999999999</v>
      </c>
    </row>
    <row r="605" spans="1:20" x14ac:dyDescent="0.3">
      <c r="A605">
        <v>2014</v>
      </c>
      <c r="B605" s="12" t="s">
        <v>239</v>
      </c>
      <c r="C605" s="12" t="s">
        <v>276</v>
      </c>
      <c r="D605" s="10">
        <v>71337744.441</v>
      </c>
      <c r="E605" s="10">
        <v>26812195.958000001</v>
      </c>
      <c r="F605" s="2">
        <f t="shared" si="22"/>
        <v>98149940.399000004</v>
      </c>
      <c r="G605" s="2">
        <f t="shared" si="23"/>
        <v>-44525548.482999995</v>
      </c>
      <c r="H605">
        <v>3524.42</v>
      </c>
      <c r="I605">
        <v>91812.566000000006</v>
      </c>
      <c r="J605" s="21">
        <v>2.8524129999999999</v>
      </c>
      <c r="K605" s="21">
        <v>2.8612700000000002</v>
      </c>
      <c r="L605" s="21">
        <v>2.8666670000000001</v>
      </c>
      <c r="M605" s="21">
        <v>2.9909729999999999</v>
      </c>
      <c r="N605" s="21">
        <v>3.2321029999999999</v>
      </c>
      <c r="O605" s="21">
        <v>2.9921030000000002</v>
      </c>
      <c r="R605" s="11" t="s">
        <v>186</v>
      </c>
      <c r="S605">
        <f>SUMIF(GDP!$A$2:$A$195,'World-LPIraw'!B605,GDP!$G$2:$G$195)</f>
        <v>3524.42</v>
      </c>
      <c r="T605">
        <f>SUMIF(POP!$A$3:$A$235,'World-LPIraw'!R605,POP!$E$3:$E$235)</f>
        <v>91812.566000000006</v>
      </c>
    </row>
    <row r="606" spans="1:20" x14ac:dyDescent="0.3">
      <c r="A606">
        <v>2014</v>
      </c>
      <c r="B606" s="12" t="s">
        <v>428</v>
      </c>
      <c r="C606" s="12" t="s">
        <v>498</v>
      </c>
      <c r="D606" s="10">
        <v>10514175.669</v>
      </c>
      <c r="E606" s="10">
        <v>5301546.0089999996</v>
      </c>
      <c r="F606" s="2">
        <f t="shared" si="22"/>
        <v>15815721.677999999</v>
      </c>
      <c r="G606" s="2">
        <f t="shared" si="23"/>
        <v>-5212629.66</v>
      </c>
      <c r="H606">
        <v>3529.55</v>
      </c>
      <c r="I606">
        <v>6281.1890000000003</v>
      </c>
      <c r="J606" s="24">
        <v>2.9323039999999998</v>
      </c>
      <c r="K606" s="24">
        <v>2.6339169999999998</v>
      </c>
      <c r="L606" s="24">
        <v>3.1981109999999999</v>
      </c>
      <c r="M606" s="24">
        <v>3.163062</v>
      </c>
      <c r="N606" s="24">
        <v>2.999949</v>
      </c>
      <c r="O606" s="24">
        <v>2.7531750000000001</v>
      </c>
      <c r="R606" s="11" t="s">
        <v>305</v>
      </c>
      <c r="S606">
        <f>SUMIF(GDP!$A$2:$A$195,'World-LPIraw'!B606,GDP!$G$2:$G$195)</f>
        <v>3529.55</v>
      </c>
      <c r="T606">
        <f>SUMIF(POP!$A$3:$A$235,'World-LPIraw'!R606,POP!$E$3:$E$235)</f>
        <v>6281.1890000000003</v>
      </c>
    </row>
    <row r="607" spans="1:20" x14ac:dyDescent="0.3">
      <c r="A607">
        <v>2014</v>
      </c>
      <c r="B607" s="12" t="s">
        <v>240</v>
      </c>
      <c r="C607" s="12" t="s">
        <v>276</v>
      </c>
      <c r="D607" s="10">
        <v>5945500</v>
      </c>
      <c r="E607" s="10">
        <v>12800000</v>
      </c>
      <c r="F607" s="2">
        <f t="shared" si="22"/>
        <v>18745500</v>
      </c>
      <c r="G607" s="2">
        <f t="shared" si="23"/>
        <v>6854500</v>
      </c>
      <c r="H607">
        <v>19245.650000000001</v>
      </c>
      <c r="I607">
        <v>1129.424</v>
      </c>
      <c r="J607" s="24">
        <v>2.3472219999999999</v>
      </c>
      <c r="K607" s="24">
        <v>2.1111110000000002</v>
      </c>
      <c r="L607" s="24">
        <v>2.1111110000000002</v>
      </c>
      <c r="M607" s="24">
        <v>2.199074</v>
      </c>
      <c r="N607" s="24">
        <v>2.5277780000000001</v>
      </c>
      <c r="O607" s="24">
        <v>2.8611110000000002</v>
      </c>
      <c r="R607" s="11" t="s">
        <v>187</v>
      </c>
      <c r="S607">
        <f>SUMIF(GDP!$A$2:$A$195,'World-LPIraw'!B607,GDP!$G$2:$G$195)</f>
        <v>19245.650000000001</v>
      </c>
      <c r="T607">
        <f>SUMIF(POP!$A$3:$A$235,'World-LPIraw'!R607,POP!$E$3:$E$235)</f>
        <v>1129.424</v>
      </c>
    </row>
    <row r="608" spans="1:20" x14ac:dyDescent="0.3">
      <c r="A608">
        <v>2014</v>
      </c>
      <c r="B608" s="12" t="s">
        <v>241</v>
      </c>
      <c r="C608" s="12" t="s">
        <v>276</v>
      </c>
      <c r="D608" s="10">
        <v>1111173.7290000001</v>
      </c>
      <c r="E608" s="10">
        <v>612829.69900000002</v>
      </c>
      <c r="F608" s="2">
        <f t="shared" si="22"/>
        <v>1724003.4280000001</v>
      </c>
      <c r="G608" s="2">
        <f t="shared" si="23"/>
        <v>-498344.03</v>
      </c>
      <c r="H608">
        <v>710.245</v>
      </c>
      <c r="I608">
        <v>4746.0450000000001</v>
      </c>
      <c r="J608" s="21">
        <v>1.898889</v>
      </c>
      <c r="K608" s="21">
        <v>1.6766669999999999</v>
      </c>
      <c r="L608" s="21">
        <v>1.9</v>
      </c>
      <c r="M608" s="21">
        <v>2.2322220000000002</v>
      </c>
      <c r="N608" s="21">
        <v>2.0099999999999998</v>
      </c>
      <c r="O608" s="21">
        <v>2.7877779999999999</v>
      </c>
      <c r="R608" s="11" t="s">
        <v>188</v>
      </c>
      <c r="S608">
        <f>SUMIF(GDP!$A$2:$A$195,'World-LPIraw'!B608,GDP!$G$2:$G$195)</f>
        <v>710.245</v>
      </c>
      <c r="T608">
        <f>SUMIF(POP!$A$3:$A$235,'World-LPIraw'!R608,POP!$E$3:$E$235)</f>
        <v>4746.0450000000001</v>
      </c>
    </row>
    <row r="609" spans="1:20" x14ac:dyDescent="0.3">
      <c r="A609">
        <v>2014</v>
      </c>
      <c r="B609" s="12" t="s">
        <v>131</v>
      </c>
      <c r="C609" s="12" t="s">
        <v>488</v>
      </c>
      <c r="D609" s="10">
        <v>20184649.524</v>
      </c>
      <c r="E609" s="10">
        <v>17465559.811999999</v>
      </c>
      <c r="F609" s="2">
        <f t="shared" si="22"/>
        <v>37650209.335999995</v>
      </c>
      <c r="G609" s="2">
        <f t="shared" si="23"/>
        <v>-2719089.7120000012</v>
      </c>
      <c r="H609">
        <v>20267.04</v>
      </c>
      <c r="I609">
        <v>1318.3589999999999</v>
      </c>
      <c r="J609" s="21">
        <v>3.395238</v>
      </c>
      <c r="K609" s="21">
        <v>3.338095</v>
      </c>
      <c r="L609" s="21">
        <v>3.338095</v>
      </c>
      <c r="M609" s="21">
        <v>3.266667</v>
      </c>
      <c r="N609" s="21">
        <v>3.1952379999999998</v>
      </c>
      <c r="O609" s="21">
        <v>3.552381</v>
      </c>
      <c r="R609" s="11" t="s">
        <v>65</v>
      </c>
      <c r="S609">
        <f>SUMIF(GDP!$A$2:$A$195,'World-LPIraw'!B609,GDP!$G$2:$G$195)</f>
        <v>20267.04</v>
      </c>
      <c r="T609">
        <f>SUMIF(POP!$A$3:$A$235,'World-LPIraw'!R609,POP!$E$3:$E$235)</f>
        <v>1318.3589999999999</v>
      </c>
    </row>
    <row r="610" spans="1:20" x14ac:dyDescent="0.3">
      <c r="A610">
        <v>2014</v>
      </c>
      <c r="B610" s="28" t="s">
        <v>249</v>
      </c>
      <c r="C610" s="12" t="s">
        <v>276</v>
      </c>
      <c r="D610" s="10">
        <v>1679133.547</v>
      </c>
      <c r="E610" s="10">
        <v>1883597.4080000001</v>
      </c>
      <c r="F610" s="2">
        <f t="shared" si="22"/>
        <v>3562730.9550000001</v>
      </c>
      <c r="G610" s="2">
        <f t="shared" si="23"/>
        <v>204463.86100000003</v>
      </c>
      <c r="H610">
        <v>4090.96</v>
      </c>
      <c r="I610">
        <v>1295.097</v>
      </c>
      <c r="J610" s="21">
        <v>0</v>
      </c>
      <c r="K610" s="21">
        <v>0</v>
      </c>
      <c r="L610" s="21">
        <v>0</v>
      </c>
      <c r="M610" s="21">
        <v>0</v>
      </c>
      <c r="N610" s="21">
        <v>0</v>
      </c>
      <c r="O610" s="21">
        <v>0</v>
      </c>
      <c r="R610" s="11" t="s">
        <v>189</v>
      </c>
      <c r="S610">
        <f>SUMIF(GDP!$A$2:$A$195,'World-LPIraw'!B610,GDP!$G$2:$G$195)</f>
        <v>4090.96</v>
      </c>
      <c r="T610">
        <f>SUMIF(POP!$A$3:$A$235,'World-LPIraw'!R610,POP!$E$3:$E$235)</f>
        <v>1295.097</v>
      </c>
    </row>
    <row r="611" spans="1:20" x14ac:dyDescent="0.3">
      <c r="A611">
        <v>2014</v>
      </c>
      <c r="B611" s="12" t="s">
        <v>429</v>
      </c>
      <c r="C611" s="12" t="s">
        <v>276</v>
      </c>
      <c r="D611" s="10">
        <v>15551014.24</v>
      </c>
      <c r="E611" s="10">
        <v>3427375.0550000002</v>
      </c>
      <c r="F611" s="2">
        <f t="shared" si="22"/>
        <v>18978389.295000002</v>
      </c>
      <c r="G611" s="2">
        <f t="shared" si="23"/>
        <v>-12123639.185000001</v>
      </c>
      <c r="H611">
        <v>613.101</v>
      </c>
      <c r="I611">
        <v>97366.774000000005</v>
      </c>
      <c r="J611" s="21">
        <v>2.420833</v>
      </c>
      <c r="K611" s="21">
        <v>2.1666669999999999</v>
      </c>
      <c r="L611" s="21">
        <v>2.5</v>
      </c>
      <c r="M611" s="21">
        <v>2.6208330000000002</v>
      </c>
      <c r="N611" s="21">
        <v>2.6666669999999999</v>
      </c>
      <c r="O611" s="21">
        <v>3.1666669999999999</v>
      </c>
      <c r="R611" s="11" t="s">
        <v>306</v>
      </c>
      <c r="S611">
        <f>SUMIF(GDP!$A$2:$A$195,'World-LPIraw'!B611,GDP!$G$2:$G$195)</f>
        <v>613.101</v>
      </c>
      <c r="T611">
        <f>SUMIF(POP!$A$3:$A$235,'World-LPIraw'!R611,POP!$E$3:$E$235)</f>
        <v>97366.774000000005</v>
      </c>
    </row>
    <row r="612" spans="1:20" x14ac:dyDescent="0.3">
      <c r="A612">
        <v>2014</v>
      </c>
      <c r="B612" s="12" t="s">
        <v>430</v>
      </c>
      <c r="C612" s="12" t="s">
        <v>497</v>
      </c>
      <c r="D612" s="10">
        <v>3250463.58</v>
      </c>
      <c r="E612" s="10">
        <v>1373264.4310000001</v>
      </c>
      <c r="F612" s="2">
        <f t="shared" si="22"/>
        <v>4623728.0109999999</v>
      </c>
      <c r="G612" s="2">
        <f t="shared" si="23"/>
        <v>-1877199.149</v>
      </c>
      <c r="H612">
        <v>5179.87</v>
      </c>
      <c r="I612">
        <v>885.80600000000004</v>
      </c>
      <c r="J612" s="24">
        <v>2.4</v>
      </c>
      <c r="K612" s="24">
        <v>2.4700000000000002</v>
      </c>
      <c r="L612" s="24">
        <v>2.72</v>
      </c>
      <c r="M612" s="24">
        <v>2.2200000000000002</v>
      </c>
      <c r="N612" s="24">
        <v>2.4700000000000002</v>
      </c>
      <c r="O612" s="24">
        <v>2.97</v>
      </c>
      <c r="R612" s="11" t="s">
        <v>308</v>
      </c>
      <c r="S612">
        <f>SUMIF(GDP!$A$2:$A$195,'World-LPIraw'!B612,GDP!$G$2:$G$195)</f>
        <v>5179.87</v>
      </c>
      <c r="T612">
        <f>SUMIF(POP!$A$3:$A$235,'World-LPIraw'!R612,POP!$E$3:$E$235)</f>
        <v>885.80600000000004</v>
      </c>
    </row>
    <row r="613" spans="1:20" x14ac:dyDescent="0.3">
      <c r="A613">
        <v>2014</v>
      </c>
      <c r="B613" s="12" t="s">
        <v>132</v>
      </c>
      <c r="C613" s="12" t="s">
        <v>488</v>
      </c>
      <c r="D613" s="10">
        <v>76773254.673999995</v>
      </c>
      <c r="E613" s="10">
        <v>74338833.528999999</v>
      </c>
      <c r="F613" s="2">
        <f t="shared" si="22"/>
        <v>151112088.20300001</v>
      </c>
      <c r="G613" s="2">
        <f t="shared" si="23"/>
        <v>-2434421.1449999958</v>
      </c>
      <c r="H613">
        <v>50087.85</v>
      </c>
      <c r="I613">
        <v>5459.7169999999996</v>
      </c>
      <c r="J613" s="21">
        <v>3.8920059999999999</v>
      </c>
      <c r="K613" s="21">
        <v>3.5182349999999998</v>
      </c>
      <c r="L613" s="21">
        <v>3.5176470000000002</v>
      </c>
      <c r="M613" s="21">
        <v>3.7224740000000001</v>
      </c>
      <c r="N613" s="21">
        <v>3.306622</v>
      </c>
      <c r="O613" s="21">
        <v>3.7993969999999999</v>
      </c>
      <c r="R613" s="11" t="s">
        <v>67</v>
      </c>
      <c r="S613">
        <f>SUMIF(GDP!$A$2:$A$195,'World-LPIraw'!B613,GDP!$G$2:$G$195)</f>
        <v>50087.85</v>
      </c>
      <c r="T613">
        <f>SUMIF(POP!$A$3:$A$235,'World-LPIraw'!R613,POP!$E$3:$E$235)</f>
        <v>5459.7169999999996</v>
      </c>
    </row>
    <row r="614" spans="1:20" x14ac:dyDescent="0.3">
      <c r="A614">
        <v>2014</v>
      </c>
      <c r="B614" s="12" t="s">
        <v>133</v>
      </c>
      <c r="C614" s="12" t="s">
        <v>488</v>
      </c>
      <c r="D614" s="10">
        <v>659872076.38399994</v>
      </c>
      <c r="E614" s="10">
        <v>566656165.38100004</v>
      </c>
      <c r="F614" s="2">
        <f t="shared" si="22"/>
        <v>1226528241.7649999</v>
      </c>
      <c r="G614" s="2">
        <f t="shared" si="23"/>
        <v>-93215911.002999902</v>
      </c>
      <c r="H614">
        <v>44616.41</v>
      </c>
      <c r="I614">
        <v>66418.986000000004</v>
      </c>
      <c r="J614" s="21">
        <v>3.6479010000000001</v>
      </c>
      <c r="K614" s="21">
        <v>3.982774</v>
      </c>
      <c r="L614" s="21">
        <v>3.6821130000000002</v>
      </c>
      <c r="M614" s="21">
        <v>3.7546439999999999</v>
      </c>
      <c r="N614" s="21">
        <v>3.8866860000000001</v>
      </c>
      <c r="O614" s="21">
        <v>4.1740370000000002</v>
      </c>
      <c r="R614" s="11" t="s">
        <v>68</v>
      </c>
      <c r="S614">
        <f>SUMIF(GDP!$A$2:$A$195,'World-LPIraw'!B614,GDP!$G$2:$G$195)</f>
        <v>44616.41</v>
      </c>
      <c r="T614">
        <f>SUMIF(POP!$A$3:$A$235,'World-LPIraw'!R614,POP!$E$3:$E$235)</f>
        <v>66418.986000000004</v>
      </c>
    </row>
    <row r="615" spans="1:20" x14ac:dyDescent="0.3">
      <c r="A615">
        <v>2014</v>
      </c>
      <c r="B615" s="12" t="s">
        <v>242</v>
      </c>
      <c r="C615" s="12" t="s">
        <v>276</v>
      </c>
      <c r="D615" s="10">
        <v>4055305.4070000001</v>
      </c>
      <c r="E615" s="10">
        <v>9158299.6799999997</v>
      </c>
      <c r="F615" s="2">
        <f t="shared" si="22"/>
        <v>13213605.086999999</v>
      </c>
      <c r="G615" s="2">
        <f t="shared" si="23"/>
        <v>5102994.273</v>
      </c>
      <c r="H615">
        <v>9746.7800000000007</v>
      </c>
      <c r="I615">
        <v>1875.713</v>
      </c>
      <c r="J615" s="21">
        <v>2</v>
      </c>
      <c r="K615" s="21">
        <v>2.0833330000000001</v>
      </c>
      <c r="L615" s="21">
        <v>2.5833330000000001</v>
      </c>
      <c r="M615" s="21">
        <v>2.25</v>
      </c>
      <c r="N615" s="21">
        <v>1.9166669999999999</v>
      </c>
      <c r="O615" s="21">
        <v>2.3088380000000002</v>
      </c>
      <c r="R615" s="11" t="s">
        <v>190</v>
      </c>
      <c r="S615">
        <f>SUMIF(GDP!$A$2:$A$195,'World-LPIraw'!B615,GDP!$G$2:$G$195)</f>
        <v>9746.7800000000007</v>
      </c>
      <c r="T615">
        <f>SUMIF(POP!$A$3:$A$235,'World-LPIraw'!R615,POP!$E$3:$E$235)</f>
        <v>1875.713</v>
      </c>
    </row>
    <row r="616" spans="1:20" x14ac:dyDescent="0.3">
      <c r="A616">
        <v>2014</v>
      </c>
      <c r="B616" s="12" t="s">
        <v>243</v>
      </c>
      <c r="C616" s="12" t="s">
        <v>276</v>
      </c>
      <c r="D616" s="10">
        <v>387202.31300000002</v>
      </c>
      <c r="E616" s="10">
        <v>103937.308</v>
      </c>
      <c r="F616" s="2">
        <f t="shared" si="22"/>
        <v>491139.62100000004</v>
      </c>
      <c r="G616" s="2">
        <f t="shared" si="23"/>
        <v>-283265.005</v>
      </c>
      <c r="H616">
        <v>656.49699999999996</v>
      </c>
      <c r="I616">
        <v>1917.8520000000001</v>
      </c>
      <c r="J616" s="21">
        <v>2.0580250000000002</v>
      </c>
      <c r="K616" s="21">
        <v>2</v>
      </c>
      <c r="L616" s="21">
        <v>2.6666669999999999</v>
      </c>
      <c r="M616" s="21">
        <v>2.2222219999999999</v>
      </c>
      <c r="N616" s="21">
        <v>2</v>
      </c>
      <c r="O616" s="21">
        <v>2.4580250000000001</v>
      </c>
      <c r="R616" s="11" t="s">
        <v>191</v>
      </c>
      <c r="S616">
        <f>SUMIF(GDP!$A$2:$A$195,'World-LPIraw'!B616,GDP!$G$2:$G$195)</f>
        <v>656.49699999999996</v>
      </c>
      <c r="T616">
        <f>SUMIF(POP!$A$3:$A$235,'World-LPIraw'!R616,POP!$E$3:$E$235)</f>
        <v>1917.8520000000001</v>
      </c>
    </row>
    <row r="617" spans="1:20" x14ac:dyDescent="0.3">
      <c r="A617">
        <v>2014</v>
      </c>
      <c r="B617" s="12" t="s">
        <v>158</v>
      </c>
      <c r="C617" s="12" t="s">
        <v>488</v>
      </c>
      <c r="D617" s="10">
        <v>8601807.2410000004</v>
      </c>
      <c r="E617" s="10">
        <v>2861043.298</v>
      </c>
      <c r="F617" s="2">
        <f t="shared" si="22"/>
        <v>11462850.539000001</v>
      </c>
      <c r="G617" s="2">
        <f t="shared" si="23"/>
        <v>-5740763.943</v>
      </c>
      <c r="H617">
        <v>4441.7700000000004</v>
      </c>
      <c r="I617">
        <v>3992.346</v>
      </c>
      <c r="J617" s="21">
        <v>2.2105260000000002</v>
      </c>
      <c r="K617" s="21">
        <v>2.4210530000000001</v>
      </c>
      <c r="L617" s="21">
        <v>2.3157890000000001</v>
      </c>
      <c r="M617" s="21">
        <v>2.4397820000000001</v>
      </c>
      <c r="N617" s="21">
        <v>2.5933109999999999</v>
      </c>
      <c r="O617" s="21">
        <v>3.0933109999999999</v>
      </c>
      <c r="R617" s="11" t="s">
        <v>141</v>
      </c>
      <c r="S617">
        <f>SUMIF(GDP!$A$2:$A$195,'World-LPIraw'!B617,GDP!$G$2:$G$195)</f>
        <v>4441.7700000000004</v>
      </c>
      <c r="T617">
        <f>SUMIF(POP!$A$3:$A$235,'World-LPIraw'!R617,POP!$E$3:$E$235)</f>
        <v>3992.346</v>
      </c>
    </row>
    <row r="618" spans="1:20" x14ac:dyDescent="0.3">
      <c r="A618">
        <v>2014</v>
      </c>
      <c r="B618" s="12" t="s">
        <v>134</v>
      </c>
      <c r="C618" s="12" t="s">
        <v>488</v>
      </c>
      <c r="D618" s="10">
        <v>1214955667.3610001</v>
      </c>
      <c r="E618" s="10">
        <v>1498157777.8150001</v>
      </c>
      <c r="F618" s="2">
        <f t="shared" si="22"/>
        <v>2713113445.1760001</v>
      </c>
      <c r="G618" s="2">
        <f t="shared" si="23"/>
        <v>283202110.454</v>
      </c>
      <c r="H618">
        <v>48218.87</v>
      </c>
      <c r="I618">
        <v>81489.66</v>
      </c>
      <c r="J618" s="21">
        <v>4.0980980000000002</v>
      </c>
      <c r="K618" s="21">
        <v>4.3232949999999999</v>
      </c>
      <c r="L618" s="21">
        <v>3.744272</v>
      </c>
      <c r="M618" s="21">
        <v>4.122776</v>
      </c>
      <c r="N618" s="21">
        <v>4.1679219999999999</v>
      </c>
      <c r="O618" s="21">
        <v>4.3608130000000003</v>
      </c>
      <c r="R618" s="11" t="s">
        <v>69</v>
      </c>
      <c r="S618">
        <f>SUMIF(GDP!$A$2:$A$195,'World-LPIraw'!B618,GDP!$G$2:$G$195)</f>
        <v>48218.87</v>
      </c>
      <c r="T618">
        <f>SUMIF(POP!$A$3:$A$235,'World-LPIraw'!R618,POP!$E$3:$E$235)</f>
        <v>81489.66</v>
      </c>
    </row>
    <row r="619" spans="1:20" x14ac:dyDescent="0.3">
      <c r="A619">
        <v>2014</v>
      </c>
      <c r="B619" s="12" t="s">
        <v>250</v>
      </c>
      <c r="C619" s="12" t="s">
        <v>276</v>
      </c>
      <c r="D619" s="10">
        <v>14600200</v>
      </c>
      <c r="E619" s="10">
        <v>12398019.630999999</v>
      </c>
      <c r="F619" s="2">
        <f t="shared" si="22"/>
        <v>26998219.630999997</v>
      </c>
      <c r="G619" s="2">
        <f t="shared" si="23"/>
        <v>-2202180.3690000009</v>
      </c>
      <c r="H619">
        <v>1962.66</v>
      </c>
      <c r="I619">
        <v>26962.562999999998</v>
      </c>
      <c r="J619" s="21">
        <v>2.216488</v>
      </c>
      <c r="K619" s="21">
        <v>2.669054</v>
      </c>
      <c r="L619" s="21">
        <v>2.7272729999999998</v>
      </c>
      <c r="M619" s="21">
        <v>2.3718319999999999</v>
      </c>
      <c r="N619" s="21">
        <v>2.903635</v>
      </c>
      <c r="O619" s="21">
        <v>2.8600469999999998</v>
      </c>
      <c r="R619" s="11" t="s">
        <v>192</v>
      </c>
      <c r="S619">
        <f>SUMIF(GDP!$A$2:$A$195,'World-LPIraw'!B619,GDP!$G$2:$G$195)</f>
        <v>1962.66</v>
      </c>
      <c r="T619">
        <f>SUMIF(POP!$A$3:$A$235,'World-LPIraw'!R619,POP!$E$3:$E$235)</f>
        <v>26962.562999999998</v>
      </c>
    </row>
    <row r="620" spans="1:20" x14ac:dyDescent="0.3">
      <c r="A620">
        <v>2014</v>
      </c>
      <c r="B620" s="12" t="s">
        <v>135</v>
      </c>
      <c r="C620" s="12" t="s">
        <v>488</v>
      </c>
      <c r="D620" s="10">
        <v>62180636.372000001</v>
      </c>
      <c r="E620" s="10">
        <v>35755371.471000001</v>
      </c>
      <c r="F620" s="2">
        <f t="shared" si="22"/>
        <v>97936007.842999995</v>
      </c>
      <c r="G620" s="2">
        <f t="shared" si="23"/>
        <v>-26425264.901000001</v>
      </c>
      <c r="H620">
        <v>21726.89</v>
      </c>
      <c r="I620">
        <v>11264.726000000001</v>
      </c>
      <c r="J620" s="21">
        <v>3.3608180000000001</v>
      </c>
      <c r="K620" s="21">
        <v>3.1662750000000002</v>
      </c>
      <c r="L620" s="21">
        <v>2.9702459999999999</v>
      </c>
      <c r="M620" s="21">
        <v>3.2271329999999998</v>
      </c>
      <c r="N620" s="21">
        <v>3.0271330000000001</v>
      </c>
      <c r="O620" s="21">
        <v>3.5040770000000001</v>
      </c>
      <c r="R620" s="11" t="s">
        <v>71</v>
      </c>
      <c r="S620">
        <f>SUMIF(GDP!$A$2:$A$195,'World-LPIraw'!B620,GDP!$G$2:$G$195)</f>
        <v>21726.89</v>
      </c>
      <c r="T620">
        <f>SUMIF(POP!$A$3:$A$235,'World-LPIraw'!R620,POP!$E$3:$E$235)</f>
        <v>11264.726000000001</v>
      </c>
    </row>
    <row r="621" spans="1:20" x14ac:dyDescent="0.3">
      <c r="A621">
        <v>2014</v>
      </c>
      <c r="B621" s="28" t="s">
        <v>431</v>
      </c>
      <c r="C621" s="12" t="s">
        <v>498</v>
      </c>
      <c r="D621" s="10">
        <v>339553.15299999999</v>
      </c>
      <c r="E621" s="10">
        <v>36944.972000000002</v>
      </c>
      <c r="F621" s="2">
        <f t="shared" si="22"/>
        <v>376498.125</v>
      </c>
      <c r="G621" s="2">
        <f t="shared" si="23"/>
        <v>-302608.18099999998</v>
      </c>
      <c r="H621">
        <v>8569.93</v>
      </c>
      <c r="I621">
        <v>106.36</v>
      </c>
      <c r="J621" s="21">
        <v>0</v>
      </c>
      <c r="K621" s="21">
        <v>0</v>
      </c>
      <c r="L621" s="21">
        <v>0</v>
      </c>
      <c r="M621" s="21">
        <v>0</v>
      </c>
      <c r="N621" s="21">
        <v>0</v>
      </c>
      <c r="O621" s="21">
        <v>0</v>
      </c>
      <c r="R621" s="11" t="s">
        <v>311</v>
      </c>
      <c r="S621">
        <f>SUMIF(GDP!$A$2:$A$195,'World-LPIraw'!B621,GDP!$G$2:$G$195)</f>
        <v>8569.93</v>
      </c>
      <c r="T621">
        <f>SUMIF(POP!$A$3:$A$235,'World-LPIraw'!R621,POP!$E$3:$E$235)</f>
        <v>106.36</v>
      </c>
    </row>
    <row r="622" spans="1:20" x14ac:dyDescent="0.3">
      <c r="A622">
        <v>2014</v>
      </c>
      <c r="B622" s="12" t="s">
        <v>432</v>
      </c>
      <c r="C622" s="12" t="s">
        <v>498</v>
      </c>
      <c r="D622" s="10">
        <v>18263243.838</v>
      </c>
      <c r="E622" s="10">
        <v>10890690.739</v>
      </c>
      <c r="F622" s="2">
        <f t="shared" si="22"/>
        <v>29153934.577</v>
      </c>
      <c r="G622" s="2">
        <f t="shared" si="23"/>
        <v>-7372553.0989999995</v>
      </c>
      <c r="H622">
        <v>3687.75</v>
      </c>
      <c r="I622">
        <v>15923.558999999999</v>
      </c>
      <c r="J622" s="24">
        <v>2.75</v>
      </c>
      <c r="K622" s="24">
        <v>2.535714</v>
      </c>
      <c r="L622" s="24">
        <v>2.8690479999999998</v>
      </c>
      <c r="M622" s="24">
        <v>2.6831480000000001</v>
      </c>
      <c r="N622" s="24">
        <v>2.6831480000000001</v>
      </c>
      <c r="O622" s="24">
        <v>3.2393580000000002</v>
      </c>
      <c r="R622" s="11" t="s">
        <v>313</v>
      </c>
      <c r="S622">
        <f>SUMIF(GDP!$A$2:$A$195,'World-LPIraw'!B622,GDP!$G$2:$G$195)</f>
        <v>3687.75</v>
      </c>
      <c r="T622">
        <f>SUMIF(POP!$A$3:$A$235,'World-LPIraw'!R622,POP!$E$3:$E$235)</f>
        <v>15923.558999999999</v>
      </c>
    </row>
    <row r="623" spans="1:20" x14ac:dyDescent="0.3">
      <c r="A623">
        <v>2014</v>
      </c>
      <c r="B623" s="12" t="s">
        <v>244</v>
      </c>
      <c r="C623" s="12" t="s">
        <v>276</v>
      </c>
      <c r="D623" s="10">
        <v>2509210.1469999999</v>
      </c>
      <c r="E623" s="10">
        <v>1946667.591</v>
      </c>
      <c r="F623" s="2">
        <f t="shared" si="22"/>
        <v>4455877.7379999999</v>
      </c>
      <c r="G623" s="2">
        <f t="shared" si="23"/>
        <v>-562542.55599999987</v>
      </c>
      <c r="H623">
        <v>729.798</v>
      </c>
      <c r="I623">
        <v>11805.509</v>
      </c>
      <c r="J623" s="21">
        <v>2.3404470000000002</v>
      </c>
      <c r="K623" s="21">
        <v>2.097318</v>
      </c>
      <c r="L623" s="21">
        <v>2.4705879999999998</v>
      </c>
      <c r="M623" s="21">
        <v>2.347318</v>
      </c>
      <c r="N623" s="21">
        <v>2.409818</v>
      </c>
      <c r="O623" s="21">
        <v>3.097318</v>
      </c>
      <c r="R623" s="11" t="s">
        <v>193</v>
      </c>
      <c r="S623">
        <f>SUMIF(GDP!$A$2:$A$195,'World-LPIraw'!B623,GDP!$G$2:$G$195)</f>
        <v>729.798</v>
      </c>
      <c r="T623">
        <f>SUMIF(POP!$A$3:$A$235,'World-LPIraw'!R623,POP!$E$3:$E$235)</f>
        <v>11805.509</v>
      </c>
    </row>
    <row r="624" spans="1:20" x14ac:dyDescent="0.3">
      <c r="A624">
        <v>2014</v>
      </c>
      <c r="B624" s="12" t="s">
        <v>245</v>
      </c>
      <c r="C624" s="12" t="s">
        <v>276</v>
      </c>
      <c r="D624" s="10">
        <v>194215.71100000001</v>
      </c>
      <c r="E624" s="10">
        <v>166054.83199999999</v>
      </c>
      <c r="F624" s="2">
        <f t="shared" si="22"/>
        <v>360270.54300000001</v>
      </c>
      <c r="G624" s="2">
        <f t="shared" si="23"/>
        <v>-28160.879000000015</v>
      </c>
      <c r="H624">
        <v>662.38199999999995</v>
      </c>
      <c r="I624">
        <v>1725.7439999999999</v>
      </c>
      <c r="J624" s="21">
        <v>2.4285709999999998</v>
      </c>
      <c r="K624" s="21">
        <v>2.285714</v>
      </c>
      <c r="L624" s="21">
        <v>2.285714</v>
      </c>
      <c r="M624" s="21">
        <v>2.5714290000000002</v>
      </c>
      <c r="N624" s="21">
        <v>2.285714</v>
      </c>
      <c r="O624" s="21">
        <v>2.714286</v>
      </c>
      <c r="R624" s="11" t="s">
        <v>194</v>
      </c>
      <c r="S624">
        <f>SUMIF(GDP!$A$2:$A$195,'World-LPIraw'!B624,GDP!$G$2:$G$195)</f>
        <v>662.38199999999995</v>
      </c>
      <c r="T624">
        <f>SUMIF(POP!$A$3:$A$235,'World-LPIraw'!R624,POP!$E$3:$E$235)</f>
        <v>1725.7439999999999</v>
      </c>
    </row>
    <row r="625" spans="1:20" x14ac:dyDescent="0.3">
      <c r="A625">
        <v>2014</v>
      </c>
      <c r="B625" s="12" t="s">
        <v>433</v>
      </c>
      <c r="C625" s="12" t="s">
        <v>498</v>
      </c>
      <c r="D625" s="10">
        <v>1783310.8470000001</v>
      </c>
      <c r="E625" s="10">
        <v>1174049.92</v>
      </c>
      <c r="F625" s="2">
        <f t="shared" si="22"/>
        <v>2957360.767</v>
      </c>
      <c r="G625" s="2">
        <f t="shared" si="23"/>
        <v>-609260.92700000014</v>
      </c>
      <c r="H625">
        <v>4029.78</v>
      </c>
      <c r="I625">
        <v>763.39300000000003</v>
      </c>
      <c r="J625" s="24">
        <v>2.4575840000000002</v>
      </c>
      <c r="K625" s="24">
        <v>2.3950659999999999</v>
      </c>
      <c r="L625" s="24">
        <v>2.4291170000000002</v>
      </c>
      <c r="M625" s="24">
        <v>2.2702939999999998</v>
      </c>
      <c r="N625" s="24">
        <v>2.470294</v>
      </c>
      <c r="O625" s="24">
        <v>2.742693</v>
      </c>
      <c r="R625" s="11" t="s">
        <v>314</v>
      </c>
      <c r="S625">
        <f>SUMIF(GDP!$A$2:$A$195,'World-LPIraw'!B625,GDP!$G$2:$G$195)</f>
        <v>4029.78</v>
      </c>
      <c r="T625">
        <f>SUMIF(POP!$A$3:$A$235,'World-LPIraw'!R625,POP!$E$3:$E$235)</f>
        <v>763.39300000000003</v>
      </c>
    </row>
    <row r="626" spans="1:20" x14ac:dyDescent="0.3">
      <c r="A626">
        <v>2014</v>
      </c>
      <c r="B626" s="12" t="s">
        <v>434</v>
      </c>
      <c r="C626" s="12" t="s">
        <v>498</v>
      </c>
      <c r="D626" s="10">
        <v>3765491.2510000002</v>
      </c>
      <c r="E626" s="10">
        <v>957017.35499999998</v>
      </c>
      <c r="F626" s="2">
        <f t="shared" si="22"/>
        <v>4722508.6060000006</v>
      </c>
      <c r="G626" s="2">
        <f t="shared" si="23"/>
        <v>-2808473.8960000002</v>
      </c>
      <c r="H626">
        <v>829.91099999999994</v>
      </c>
      <c r="I626">
        <v>10572.466</v>
      </c>
      <c r="J626" s="24">
        <v>2.25</v>
      </c>
      <c r="K626" s="24">
        <v>1.9980469999999999</v>
      </c>
      <c r="L626" s="24">
        <v>2.2671739999999998</v>
      </c>
      <c r="M626" s="24">
        <v>2.1447560000000001</v>
      </c>
      <c r="N626" s="24">
        <v>2.315823</v>
      </c>
      <c r="O626" s="24">
        <v>2.6261670000000001</v>
      </c>
      <c r="R626" s="11" t="s">
        <v>315</v>
      </c>
      <c r="S626">
        <f>SUMIF(GDP!$A$2:$A$195,'World-LPIraw'!B626,GDP!$G$2:$G$195)</f>
        <v>829.91099999999994</v>
      </c>
      <c r="T626">
        <f>SUMIF(POP!$A$3:$A$235,'World-LPIraw'!R626,POP!$E$3:$E$235)</f>
        <v>10572.466</v>
      </c>
    </row>
    <row r="627" spans="1:20" x14ac:dyDescent="0.3">
      <c r="A627">
        <v>2014</v>
      </c>
      <c r="B627" s="12" t="s">
        <v>435</v>
      </c>
      <c r="C627" s="12" t="s">
        <v>498</v>
      </c>
      <c r="D627" s="10">
        <v>11051074.293</v>
      </c>
      <c r="E627" s="10">
        <v>8117100</v>
      </c>
      <c r="F627" s="2">
        <f t="shared" si="22"/>
        <v>19168174.292999998</v>
      </c>
      <c r="G627" s="2">
        <f t="shared" si="23"/>
        <v>-2933974.2929999996</v>
      </c>
      <c r="H627">
        <v>2242.71</v>
      </c>
      <c r="I627">
        <v>8809.2160000000003</v>
      </c>
      <c r="J627" s="24">
        <v>2.6956519999999999</v>
      </c>
      <c r="K627" s="24">
        <v>2.2424810000000002</v>
      </c>
      <c r="L627" s="24">
        <v>2.7879360000000002</v>
      </c>
      <c r="M627" s="24">
        <v>2.469754</v>
      </c>
      <c r="N627" s="24">
        <v>2.6061179999999999</v>
      </c>
      <c r="O627" s="24">
        <v>2.7879360000000002</v>
      </c>
      <c r="R627" s="11" t="s">
        <v>316</v>
      </c>
      <c r="S627">
        <f>SUMIF(GDP!$A$2:$A$195,'World-LPIraw'!B627,GDP!$G$2:$G$195)</f>
        <v>2242.71</v>
      </c>
      <c r="T627">
        <f>SUMIF(POP!$A$3:$A$235,'World-LPIraw'!R627,POP!$E$3:$E$235)</f>
        <v>8809.2160000000003</v>
      </c>
    </row>
    <row r="628" spans="1:20" x14ac:dyDescent="0.3">
      <c r="A628">
        <v>2014</v>
      </c>
      <c r="B628" s="12" t="s">
        <v>126</v>
      </c>
      <c r="C628" s="12" t="s">
        <v>488</v>
      </c>
      <c r="D628" s="10">
        <v>104178438</v>
      </c>
      <c r="E628" s="10">
        <v>112536243.771</v>
      </c>
      <c r="F628" s="2">
        <f t="shared" si="22"/>
        <v>216714681.771</v>
      </c>
      <c r="G628" s="2">
        <f t="shared" si="23"/>
        <v>8357805.7709999979</v>
      </c>
      <c r="H628">
        <v>14182.7</v>
      </c>
      <c r="I628">
        <v>9813.3349999999991</v>
      </c>
      <c r="J628" s="21">
        <v>2.9702380000000002</v>
      </c>
      <c r="K628" s="21">
        <v>3.179665</v>
      </c>
      <c r="L628" s="21">
        <v>3.4018869999999999</v>
      </c>
      <c r="M628" s="21">
        <v>3.3349099999999998</v>
      </c>
      <c r="N628" s="21">
        <v>3.8232370000000002</v>
      </c>
      <c r="O628" s="21">
        <v>4.0591299999999997</v>
      </c>
      <c r="R628" s="11" t="s">
        <v>72</v>
      </c>
      <c r="S628">
        <f>SUMIF(GDP!$A$2:$A$195,'World-LPIraw'!B628,GDP!$G$2:$G$195)</f>
        <v>14182.7</v>
      </c>
      <c r="T628">
        <f>SUMIF(POP!$A$3:$A$235,'World-LPIraw'!R628,POP!$E$3:$E$235)</f>
        <v>9813.3349999999991</v>
      </c>
    </row>
    <row r="629" spans="1:20" x14ac:dyDescent="0.3">
      <c r="A629">
        <v>2014</v>
      </c>
      <c r="B629" s="12" t="s">
        <v>436</v>
      </c>
      <c r="C629" s="12" t="s">
        <v>488</v>
      </c>
      <c r="D629" s="10">
        <v>5371918.8799999999</v>
      </c>
      <c r="E629" s="10">
        <v>5051299.7489999998</v>
      </c>
      <c r="F629" s="2">
        <f t="shared" si="22"/>
        <v>10423218.629000001</v>
      </c>
      <c r="G629" s="2">
        <f t="shared" si="23"/>
        <v>-320619.13100000005</v>
      </c>
      <c r="H629">
        <v>54527.56</v>
      </c>
      <c r="I629">
        <v>328.459</v>
      </c>
      <c r="J629" s="24">
        <v>3.5384609999999999</v>
      </c>
      <c r="K629" s="24">
        <v>3.342209</v>
      </c>
      <c r="L629" s="24">
        <v>3.1538460000000001</v>
      </c>
      <c r="M629" s="24">
        <v>3.4615390000000001</v>
      </c>
      <c r="N629" s="24">
        <v>3.3846150000000002</v>
      </c>
      <c r="O629" s="24">
        <v>3.5088759999999999</v>
      </c>
      <c r="R629" s="11" t="s">
        <v>73</v>
      </c>
      <c r="S629">
        <f>SUMIF(GDP!$A$2:$A$195,'World-LPIraw'!B629,GDP!$G$2:$G$195)</f>
        <v>54527.56</v>
      </c>
      <c r="T629">
        <f>SUMIF(POP!$A$3:$A$235,'World-LPIraw'!R629,POP!$E$3:$E$235)</f>
        <v>328.459</v>
      </c>
    </row>
    <row r="630" spans="1:20" x14ac:dyDescent="0.3">
      <c r="A630">
        <v>2014</v>
      </c>
      <c r="B630" s="12" t="s">
        <v>437</v>
      </c>
      <c r="C630" s="12" t="s">
        <v>501</v>
      </c>
      <c r="D630" s="10">
        <v>459369463.60299999</v>
      </c>
      <c r="E630" s="10">
        <v>317544642.25700003</v>
      </c>
      <c r="F630" s="2">
        <f t="shared" si="22"/>
        <v>776914105.86000001</v>
      </c>
      <c r="G630" s="2">
        <f t="shared" si="23"/>
        <v>-141824821.34599996</v>
      </c>
      <c r="H630">
        <v>1610.36</v>
      </c>
      <c r="I630">
        <v>1293859.294</v>
      </c>
      <c r="J630" s="24">
        <v>2.717276</v>
      </c>
      <c r="K630" s="24">
        <v>2.877227</v>
      </c>
      <c r="L630" s="24">
        <v>3.1982780000000002</v>
      </c>
      <c r="M630" s="24">
        <v>3.0293190000000001</v>
      </c>
      <c r="N630" s="24">
        <v>3.1098020000000002</v>
      </c>
      <c r="O630" s="24">
        <v>3.5108329999999999</v>
      </c>
      <c r="R630" s="11" t="s">
        <v>317</v>
      </c>
      <c r="S630">
        <f>SUMIF(GDP!$A$2:$A$195,'World-LPIraw'!B630,GDP!$G$2:$G$195)</f>
        <v>1610.36</v>
      </c>
      <c r="T630">
        <f>SUMIF(POP!$A$3:$A$235,'World-LPIraw'!R630,POP!$E$3:$E$235)</f>
        <v>1293859.294</v>
      </c>
    </row>
    <row r="631" spans="1:20" x14ac:dyDescent="0.3">
      <c r="A631">
        <v>2014</v>
      </c>
      <c r="B631" s="12" t="s">
        <v>9</v>
      </c>
      <c r="C631" s="12" t="s">
        <v>17</v>
      </c>
      <c r="D631" s="10">
        <v>178179340.19800001</v>
      </c>
      <c r="E631" s="10">
        <v>176036194.33199999</v>
      </c>
      <c r="F631" s="2">
        <f t="shared" si="22"/>
        <v>354215534.52999997</v>
      </c>
      <c r="G631" s="2">
        <f t="shared" si="23"/>
        <v>-2143145.8660000265</v>
      </c>
      <c r="H631">
        <v>3533.61</v>
      </c>
      <c r="I631">
        <v>255131.11600000001</v>
      </c>
      <c r="J631" s="21">
        <v>2.8695650000000001</v>
      </c>
      <c r="K631" s="21">
        <v>2.9187150000000002</v>
      </c>
      <c r="L631" s="21">
        <v>2.8739309999999998</v>
      </c>
      <c r="M631" s="21">
        <v>3.209638</v>
      </c>
      <c r="N631" s="21">
        <v>3.1079690000000002</v>
      </c>
      <c r="O631" s="21">
        <v>3.5290219999999999</v>
      </c>
      <c r="R631" s="11" t="s">
        <v>318</v>
      </c>
      <c r="S631">
        <f>SUMIF(GDP!$A$2:$A$195,'World-LPIraw'!B631,GDP!$G$2:$G$195)</f>
        <v>3533.61</v>
      </c>
      <c r="T631">
        <f>SUMIF(POP!$A$3:$A$235,'World-LPIraw'!R631,POP!$E$3:$E$235)</f>
        <v>255131.11600000001</v>
      </c>
    </row>
    <row r="632" spans="1:20" x14ac:dyDescent="0.3">
      <c r="A632">
        <v>2014</v>
      </c>
      <c r="B632" s="28" t="s">
        <v>478</v>
      </c>
      <c r="C632" s="12" t="s">
        <v>137</v>
      </c>
      <c r="D632" s="10">
        <v>52249794.971000001</v>
      </c>
      <c r="E632" s="10">
        <v>90328134.767000005</v>
      </c>
      <c r="F632" s="2">
        <f t="shared" si="22"/>
        <v>142577929.73800001</v>
      </c>
      <c r="G632" s="2">
        <f t="shared" si="23"/>
        <v>38078339.796000004</v>
      </c>
      <c r="H632">
        <v>5395.79</v>
      </c>
      <c r="I632">
        <v>78411.092000000004</v>
      </c>
      <c r="J632" s="21">
        <v>0</v>
      </c>
      <c r="K632" s="21">
        <v>0</v>
      </c>
      <c r="L632" s="21">
        <v>0</v>
      </c>
      <c r="M632" s="21">
        <v>0</v>
      </c>
      <c r="N632" s="21">
        <v>0</v>
      </c>
      <c r="O632" s="21">
        <v>0</v>
      </c>
      <c r="R632" s="11" t="s">
        <v>319</v>
      </c>
      <c r="S632">
        <f>SUMIF(GDP!$A$2:$A$195,'World-LPIraw'!B632,GDP!$G$2:$G$195)</f>
        <v>5395.79</v>
      </c>
      <c r="T632">
        <f>SUMIF(POP!$A$3:$A$235,'World-LPIraw'!R632,POP!$E$3:$E$235)</f>
        <v>78411.092000000004</v>
      </c>
    </row>
    <row r="633" spans="1:20" x14ac:dyDescent="0.3">
      <c r="A633">
        <v>2014</v>
      </c>
      <c r="B633" s="12" t="s">
        <v>159</v>
      </c>
      <c r="C633" s="12" t="s">
        <v>137</v>
      </c>
      <c r="D633" s="10">
        <v>59990400</v>
      </c>
      <c r="E633" s="10">
        <v>84506036.564999998</v>
      </c>
      <c r="F633" s="2">
        <f t="shared" ref="F633:F686" si="24">E633+D633</f>
        <v>144496436.565</v>
      </c>
      <c r="G633" s="2">
        <f t="shared" ref="G633:G686" si="25">E633-D633</f>
        <v>24515636.564999998</v>
      </c>
      <c r="H633">
        <v>6704.31</v>
      </c>
      <c r="I633">
        <v>35006.080000000002</v>
      </c>
      <c r="J633" s="21">
        <v>1.9806459999999999</v>
      </c>
      <c r="K633" s="21">
        <v>2.184437</v>
      </c>
      <c r="L633" s="21">
        <v>2.3088899999999999</v>
      </c>
      <c r="M633" s="21">
        <v>2.1451760000000002</v>
      </c>
      <c r="N633" s="21">
        <v>2.3118129999999999</v>
      </c>
      <c r="O633" s="21">
        <v>2.8512420000000001</v>
      </c>
      <c r="R633" s="11" t="s">
        <v>142</v>
      </c>
      <c r="S633">
        <f>SUMIF(GDP!$A$2:$A$195,'World-LPIraw'!B633,GDP!$G$2:$G$195)</f>
        <v>6704.31</v>
      </c>
      <c r="T633">
        <f>SUMIF(POP!$A$3:$A$235,'World-LPIraw'!R633,POP!$E$3:$E$235)</f>
        <v>35006.080000000002</v>
      </c>
    </row>
    <row r="634" spans="1:20" x14ac:dyDescent="0.3">
      <c r="A634">
        <v>2014</v>
      </c>
      <c r="B634" s="12" t="s">
        <v>125</v>
      </c>
      <c r="C634" s="12" t="s">
        <v>488</v>
      </c>
      <c r="D634" s="10">
        <v>82595130.511000007</v>
      </c>
      <c r="E634" s="10">
        <v>123071289.031</v>
      </c>
      <c r="F634" s="2">
        <f t="shared" si="24"/>
        <v>205666419.542</v>
      </c>
      <c r="G634" s="2">
        <f t="shared" si="25"/>
        <v>40476158.519999996</v>
      </c>
      <c r="H634">
        <v>55534.1</v>
      </c>
      <c r="I634">
        <v>4686.3469999999998</v>
      </c>
      <c r="J634" s="21">
        <v>3.5384609999999999</v>
      </c>
      <c r="K634" s="21">
        <v>3.342209</v>
      </c>
      <c r="L634" s="21">
        <v>3.1538460000000001</v>
      </c>
      <c r="M634" s="21">
        <v>3.4615390000000001</v>
      </c>
      <c r="N634" s="21">
        <v>3.3846150000000002</v>
      </c>
      <c r="O634" s="21">
        <v>3.5088759999999999</v>
      </c>
      <c r="R634" s="11" t="s">
        <v>74</v>
      </c>
      <c r="S634">
        <f>SUMIF(GDP!$A$2:$A$195,'World-LPIraw'!B634,GDP!$G$2:$G$195)</f>
        <v>55534.1</v>
      </c>
      <c r="T634">
        <f>SUMIF(POP!$A$3:$A$235,'World-LPIraw'!R634,POP!$E$3:$E$235)</f>
        <v>4686.3469999999998</v>
      </c>
    </row>
    <row r="635" spans="1:20" x14ac:dyDescent="0.3">
      <c r="A635">
        <v>2014</v>
      </c>
      <c r="B635" s="12" t="s">
        <v>160</v>
      </c>
      <c r="C635" s="12" t="s">
        <v>137</v>
      </c>
      <c r="D635" s="10">
        <v>72331780</v>
      </c>
      <c r="E635" s="10">
        <v>68965008</v>
      </c>
      <c r="F635" s="2">
        <f t="shared" si="24"/>
        <v>141296788</v>
      </c>
      <c r="G635" s="2">
        <f t="shared" si="25"/>
        <v>-3366772</v>
      </c>
      <c r="H635">
        <v>37750.29</v>
      </c>
      <c r="I635">
        <v>7941.3289999999997</v>
      </c>
      <c r="J635" s="21">
        <v>3.101191</v>
      </c>
      <c r="K635" s="21">
        <v>3.1123020000000001</v>
      </c>
      <c r="L635" s="21">
        <v>2.7123020000000002</v>
      </c>
      <c r="M635" s="21">
        <v>3.351191</v>
      </c>
      <c r="N635" s="21">
        <v>3.198016</v>
      </c>
      <c r="O635" s="21">
        <v>4.1761900000000001</v>
      </c>
      <c r="R635" s="11" t="s">
        <v>143</v>
      </c>
      <c r="S635">
        <f>SUMIF(GDP!$A$2:$A$195,'World-LPIraw'!B635,GDP!$G$2:$G$195)</f>
        <v>37750.29</v>
      </c>
      <c r="T635">
        <f>SUMIF(POP!$A$3:$A$235,'World-LPIraw'!R635,POP!$E$3:$E$235)</f>
        <v>7941.3289999999997</v>
      </c>
    </row>
    <row r="636" spans="1:20" x14ac:dyDescent="0.3">
      <c r="A636">
        <v>2014</v>
      </c>
      <c r="B636" s="12" t="s">
        <v>124</v>
      </c>
      <c r="C636" s="12" t="s">
        <v>488</v>
      </c>
      <c r="D636" s="10">
        <v>474082558.91000003</v>
      </c>
      <c r="E636" s="10">
        <v>529528733.45099998</v>
      </c>
      <c r="F636" s="2">
        <f t="shared" si="24"/>
        <v>1003611292.3610001</v>
      </c>
      <c r="G636" s="2">
        <f t="shared" si="25"/>
        <v>55446174.540999949</v>
      </c>
      <c r="H636">
        <v>35456.68</v>
      </c>
      <c r="I636">
        <v>59585.667999999998</v>
      </c>
      <c r="J636" s="21">
        <v>3.3556940000000002</v>
      </c>
      <c r="K636" s="21">
        <v>3.7759230000000001</v>
      </c>
      <c r="L636" s="21">
        <v>3.5381529999999999</v>
      </c>
      <c r="M636" s="21">
        <v>3.6249500000000001</v>
      </c>
      <c r="N636" s="21">
        <v>3.8353609999999998</v>
      </c>
      <c r="O636" s="21">
        <v>4.0489800000000002</v>
      </c>
      <c r="R636" s="11" t="s">
        <v>75</v>
      </c>
      <c r="S636">
        <f>SUMIF(GDP!$A$2:$A$195,'World-LPIraw'!B636,GDP!$G$2:$G$195)</f>
        <v>35456.68</v>
      </c>
      <c r="T636">
        <f>SUMIF(POP!$A$3:$A$235,'World-LPIraw'!R636,POP!$E$3:$E$235)</f>
        <v>59585.667999999998</v>
      </c>
    </row>
    <row r="637" spans="1:20" x14ac:dyDescent="0.3">
      <c r="A637">
        <v>2014</v>
      </c>
      <c r="B637" s="12" t="s">
        <v>438</v>
      </c>
      <c r="C637" s="12" t="s">
        <v>276</v>
      </c>
      <c r="D637" s="10">
        <v>5835517.2779999999</v>
      </c>
      <c r="E637" s="10">
        <v>1451988.3370000001</v>
      </c>
      <c r="F637" s="2">
        <f t="shared" si="24"/>
        <v>7287505.6150000002</v>
      </c>
      <c r="G637" s="2">
        <f t="shared" si="25"/>
        <v>-4383528.9409999996</v>
      </c>
      <c r="H637">
        <v>4953.22</v>
      </c>
      <c r="I637">
        <v>2862.087</v>
      </c>
      <c r="J637" s="24">
        <v>2.8775050000000002</v>
      </c>
      <c r="K637" s="24">
        <v>2.8421069999999999</v>
      </c>
      <c r="L637" s="24">
        <v>2.7850679999999999</v>
      </c>
      <c r="M637" s="24">
        <v>2.7157399999999998</v>
      </c>
      <c r="N637" s="24">
        <v>2.7157399999999998</v>
      </c>
      <c r="O637" s="24">
        <v>3.1405949999999998</v>
      </c>
      <c r="R637" s="11" t="s">
        <v>320</v>
      </c>
      <c r="S637">
        <f>SUMIF(GDP!$A$2:$A$195,'World-LPIraw'!B637,GDP!$G$2:$G$195)</f>
        <v>4953.22</v>
      </c>
      <c r="T637">
        <f>SUMIF(POP!$A$3:$A$235,'World-LPIraw'!R637,POP!$E$3:$E$235)</f>
        <v>2862.087</v>
      </c>
    </row>
    <row r="638" spans="1:20" x14ac:dyDescent="0.3">
      <c r="A638">
        <v>2014</v>
      </c>
      <c r="B638" s="12" t="s">
        <v>439</v>
      </c>
      <c r="C638" s="12" t="s">
        <v>500</v>
      </c>
      <c r="D638" s="10">
        <v>812184751.778</v>
      </c>
      <c r="E638" s="10">
        <v>690217466.34099996</v>
      </c>
      <c r="F638" s="2">
        <f t="shared" si="24"/>
        <v>1502402218.119</v>
      </c>
      <c r="G638" s="2">
        <f t="shared" si="25"/>
        <v>-121967285.43700004</v>
      </c>
      <c r="H638">
        <v>38156.33</v>
      </c>
      <c r="I638">
        <v>128162.87300000001</v>
      </c>
      <c r="J638" s="21">
        <v>3.781139</v>
      </c>
      <c r="K638" s="21">
        <v>4.1554250000000001</v>
      </c>
      <c r="L638" s="21">
        <v>3.5184389999999999</v>
      </c>
      <c r="M638" s="21">
        <v>3.9315669999999998</v>
      </c>
      <c r="N638" s="21">
        <v>3.9523799999999998</v>
      </c>
      <c r="O638" s="21">
        <v>4.2394800000000004</v>
      </c>
      <c r="R638" s="11" t="s">
        <v>321</v>
      </c>
      <c r="S638">
        <f>SUMIF(GDP!$A$2:$A$195,'World-LPIraw'!B638,GDP!$G$2:$G$195)</f>
        <v>38156.33</v>
      </c>
      <c r="T638">
        <f>SUMIF(POP!$A$3:$A$235,'World-LPIraw'!R638,POP!$E$3:$E$235)</f>
        <v>128162.87300000001</v>
      </c>
    </row>
    <row r="639" spans="1:20" x14ac:dyDescent="0.3">
      <c r="A639">
        <v>2014</v>
      </c>
      <c r="B639" s="12" t="s">
        <v>161</v>
      </c>
      <c r="C639" s="12" t="s">
        <v>137</v>
      </c>
      <c r="D639" s="10">
        <v>22740257.835999999</v>
      </c>
      <c r="E639" s="10">
        <v>8385330.1359999999</v>
      </c>
      <c r="F639" s="2">
        <f t="shared" si="24"/>
        <v>31125587.971999999</v>
      </c>
      <c r="G639" s="2">
        <f t="shared" si="25"/>
        <v>-14354927.699999999</v>
      </c>
      <c r="H639">
        <v>4129.99</v>
      </c>
      <c r="I639">
        <v>8809.3060000000005</v>
      </c>
      <c r="J639" s="21">
        <v>2.596212</v>
      </c>
      <c r="K639" s="21">
        <v>2.5901519999999998</v>
      </c>
      <c r="L639" s="21">
        <v>2.9556819999999999</v>
      </c>
      <c r="M639" s="21">
        <v>2.9393940000000001</v>
      </c>
      <c r="N639" s="21">
        <v>2.6666669999999999</v>
      </c>
      <c r="O639" s="21">
        <v>3.459975</v>
      </c>
      <c r="R639" s="11" t="s">
        <v>144</v>
      </c>
      <c r="S639">
        <f>SUMIF(GDP!$A$2:$A$195,'World-LPIraw'!B639,GDP!$G$2:$G$195)</f>
        <v>4129.99</v>
      </c>
      <c r="T639">
        <f>SUMIF(POP!$A$3:$A$235,'World-LPIraw'!R639,POP!$E$3:$E$235)</f>
        <v>8809.3060000000005</v>
      </c>
    </row>
    <row r="640" spans="1:20" x14ac:dyDescent="0.3">
      <c r="A640">
        <v>2014</v>
      </c>
      <c r="B640" s="12" t="s">
        <v>440</v>
      </c>
      <c r="C640" s="12" t="s">
        <v>137</v>
      </c>
      <c r="D640" s="10">
        <v>41295455.968999997</v>
      </c>
      <c r="E640" s="10">
        <v>79458749.148000002</v>
      </c>
      <c r="F640" s="2">
        <f t="shared" si="24"/>
        <v>120754205.117</v>
      </c>
      <c r="G640" s="2">
        <f t="shared" si="25"/>
        <v>38163293.179000005</v>
      </c>
      <c r="H640">
        <v>12712.1</v>
      </c>
      <c r="I640">
        <v>17487.778999999999</v>
      </c>
      <c r="J640" s="24">
        <v>2.3261129999999999</v>
      </c>
      <c r="K640" s="24">
        <v>2.3830230000000001</v>
      </c>
      <c r="L640" s="24">
        <v>2.6760660000000001</v>
      </c>
      <c r="M640" s="24">
        <v>2.7163560000000002</v>
      </c>
      <c r="N640" s="24">
        <v>2.8326709999999999</v>
      </c>
      <c r="O640" s="24">
        <v>3.2351190000000001</v>
      </c>
      <c r="R640" s="11" t="s">
        <v>322</v>
      </c>
      <c r="S640">
        <f>SUMIF(GDP!$A$2:$A$195,'World-LPIraw'!B640,GDP!$G$2:$G$195)</f>
        <v>12712.1</v>
      </c>
      <c r="T640">
        <f>SUMIF(POP!$A$3:$A$235,'World-LPIraw'!R640,POP!$E$3:$E$235)</f>
        <v>17487.778999999999</v>
      </c>
    </row>
    <row r="641" spans="1:20" x14ac:dyDescent="0.3">
      <c r="A641">
        <v>2014</v>
      </c>
      <c r="B641" s="12" t="s">
        <v>246</v>
      </c>
      <c r="C641" s="12" t="s">
        <v>276</v>
      </c>
      <c r="D641" s="10">
        <v>18418615.789999999</v>
      </c>
      <c r="E641" s="10">
        <v>5948626.943</v>
      </c>
      <c r="F641" s="2">
        <f t="shared" si="24"/>
        <v>24367242.732999999</v>
      </c>
      <c r="G641" s="2">
        <f t="shared" si="25"/>
        <v>-12469988.846999999</v>
      </c>
      <c r="H641">
        <v>1431.32</v>
      </c>
      <c r="I641">
        <v>46024.25</v>
      </c>
      <c r="J641" s="21">
        <v>1.9576389999999999</v>
      </c>
      <c r="K641" s="21">
        <v>2.4027780000000001</v>
      </c>
      <c r="L641" s="21">
        <v>3.1527780000000001</v>
      </c>
      <c r="M641" s="21">
        <v>2.6527780000000001</v>
      </c>
      <c r="N641" s="21">
        <v>3.0277780000000001</v>
      </c>
      <c r="O641" s="21">
        <v>3.5798610000000002</v>
      </c>
      <c r="R641" s="11" t="s">
        <v>195</v>
      </c>
      <c r="S641">
        <f>SUMIF(GDP!$A$2:$A$195,'World-LPIraw'!B641,GDP!$G$2:$G$195)</f>
        <v>1431.32</v>
      </c>
      <c r="T641">
        <f>SUMIF(POP!$A$3:$A$235,'World-LPIraw'!R641,POP!$E$3:$E$235)</f>
        <v>46024.25</v>
      </c>
    </row>
    <row r="642" spans="1:20" x14ac:dyDescent="0.3">
      <c r="A642">
        <v>2014</v>
      </c>
      <c r="B642" s="12" t="s">
        <v>479</v>
      </c>
      <c r="C642" s="12" t="s">
        <v>500</v>
      </c>
      <c r="D642" s="10">
        <v>525556977.99800003</v>
      </c>
      <c r="E642" s="10">
        <v>573074773.09000003</v>
      </c>
      <c r="F642" s="2">
        <f t="shared" si="24"/>
        <v>1098631751.0880001</v>
      </c>
      <c r="G642" s="2">
        <f t="shared" si="25"/>
        <v>47517795.092000008</v>
      </c>
      <c r="H642">
        <v>27811.37</v>
      </c>
      <c r="I642">
        <v>50385.56</v>
      </c>
      <c r="J642" s="24">
        <v>3.4715720000000001</v>
      </c>
      <c r="K642" s="24">
        <v>3.7910159999999999</v>
      </c>
      <c r="L642" s="24">
        <v>3.437586</v>
      </c>
      <c r="M642" s="24">
        <v>3.6635209999999998</v>
      </c>
      <c r="N642" s="24">
        <v>3.6891690000000001</v>
      </c>
      <c r="O642" s="24">
        <v>3.9958770000000001</v>
      </c>
      <c r="R642" s="11" t="s">
        <v>325</v>
      </c>
      <c r="S642">
        <f>SUMIF(GDP!$A$2:$A$195,'World-LPIraw'!B642,GDP!$G$2:$G$195)</f>
        <v>27811.37</v>
      </c>
      <c r="T642">
        <f>SUMIF(POP!$A$3:$A$235,'World-LPIraw'!R642,POP!$E$3:$E$235)</f>
        <v>50385.56</v>
      </c>
    </row>
    <row r="643" spans="1:20" x14ac:dyDescent="0.3">
      <c r="A643">
        <v>2014</v>
      </c>
      <c r="B643" s="12" t="s">
        <v>162</v>
      </c>
      <c r="C643" s="12" t="s">
        <v>137</v>
      </c>
      <c r="D643" s="10">
        <v>31488655.171999998</v>
      </c>
      <c r="E643" s="10">
        <v>101131954.619</v>
      </c>
      <c r="F643" s="2">
        <f t="shared" si="24"/>
        <v>132620609.79100001</v>
      </c>
      <c r="G643" s="2">
        <f t="shared" si="25"/>
        <v>69643299.446999997</v>
      </c>
      <c r="H643">
        <v>40278.050000000003</v>
      </c>
      <c r="I643">
        <v>3782.45</v>
      </c>
      <c r="J643" s="21">
        <v>2.694661</v>
      </c>
      <c r="K643" s="21">
        <v>3.1590880000000001</v>
      </c>
      <c r="L643" s="21">
        <v>2.7590880000000002</v>
      </c>
      <c r="M643" s="21">
        <v>2.9565079999999999</v>
      </c>
      <c r="N643" s="21">
        <v>3.1590880000000001</v>
      </c>
      <c r="O643" s="21">
        <v>3.3949859999999998</v>
      </c>
      <c r="R643" s="11" t="s">
        <v>145</v>
      </c>
      <c r="S643">
        <f>SUMIF(GDP!$A$2:$A$195,'World-LPIraw'!B643,GDP!$G$2:$G$195)</f>
        <v>40278.050000000003</v>
      </c>
      <c r="T643">
        <f>SUMIF(POP!$A$3:$A$235,'World-LPIraw'!R643,POP!$E$3:$E$235)</f>
        <v>3782.45</v>
      </c>
    </row>
    <row r="644" spans="1:20" x14ac:dyDescent="0.3">
      <c r="A644">
        <v>2014</v>
      </c>
      <c r="B644" s="28" t="s">
        <v>480</v>
      </c>
      <c r="C644" s="12" t="s">
        <v>137</v>
      </c>
      <c r="D644" s="10">
        <v>5681474.0369999995</v>
      </c>
      <c r="E644" s="10">
        <v>1819460.1429999999</v>
      </c>
      <c r="F644" s="2">
        <f t="shared" si="24"/>
        <v>7500934.1799999997</v>
      </c>
      <c r="G644" s="2">
        <f t="shared" si="25"/>
        <v>-3862013.8939999994</v>
      </c>
      <c r="H644">
        <v>1266.6400000000001</v>
      </c>
      <c r="I644">
        <v>5774.5659999999998</v>
      </c>
      <c r="J644" s="21">
        <v>0</v>
      </c>
      <c r="K644" s="21">
        <v>0</v>
      </c>
      <c r="L644" s="21">
        <v>0</v>
      </c>
      <c r="M644" s="21">
        <v>0</v>
      </c>
      <c r="N644" s="21">
        <v>0</v>
      </c>
      <c r="O644" s="21">
        <v>0</v>
      </c>
      <c r="R644" s="11" t="s">
        <v>326</v>
      </c>
      <c r="S644">
        <f>SUMIF(GDP!$A$2:$A$195,'World-LPIraw'!B644,GDP!$G$2:$G$195)</f>
        <v>1266.6400000000001</v>
      </c>
      <c r="T644">
        <f>SUMIF(POP!$A$3:$A$235,'World-LPIraw'!R644,POP!$E$3:$E$235)</f>
        <v>5774.5659999999998</v>
      </c>
    </row>
    <row r="645" spans="1:20" x14ac:dyDescent="0.3">
      <c r="A645">
        <v>2014</v>
      </c>
      <c r="B645" s="12" t="s">
        <v>10</v>
      </c>
      <c r="C645" s="12" t="s">
        <v>17</v>
      </c>
      <c r="D645" s="10">
        <v>4452378.8899999997</v>
      </c>
      <c r="E645" s="10">
        <v>2572201.0019999999</v>
      </c>
      <c r="F645" s="2">
        <f t="shared" si="24"/>
        <v>7024579.8919999991</v>
      </c>
      <c r="G645" s="2">
        <f t="shared" si="25"/>
        <v>-1880177.8879999998</v>
      </c>
      <c r="H645">
        <v>2075.14</v>
      </c>
      <c r="I645">
        <v>6576.3969999999999</v>
      </c>
      <c r="J645" s="21">
        <v>2.4451390000000002</v>
      </c>
      <c r="K645" s="21">
        <v>2.2062499999999998</v>
      </c>
      <c r="L645" s="21">
        <v>2.5037039999999999</v>
      </c>
      <c r="M645" s="21">
        <v>2.308951</v>
      </c>
      <c r="N645" s="21">
        <v>2.1978390000000001</v>
      </c>
      <c r="O645" s="21">
        <v>2.6513580000000001</v>
      </c>
      <c r="R645" s="11" t="s">
        <v>327</v>
      </c>
      <c r="S645">
        <f>SUMIF(GDP!$A$2:$A$195,'World-LPIraw'!B645,GDP!$G$2:$G$195)</f>
        <v>2075.14</v>
      </c>
      <c r="T645">
        <f>SUMIF(POP!$A$3:$A$235,'World-LPIraw'!R645,POP!$E$3:$E$235)</f>
        <v>6576.3969999999999</v>
      </c>
    </row>
    <row r="646" spans="1:20" x14ac:dyDescent="0.3">
      <c r="A646">
        <v>2014</v>
      </c>
      <c r="B646" s="12" t="s">
        <v>123</v>
      </c>
      <c r="C646" s="12" t="s">
        <v>488</v>
      </c>
      <c r="D646" s="10">
        <v>16798358.932999998</v>
      </c>
      <c r="E646" s="10">
        <v>13602815.460000001</v>
      </c>
      <c r="F646" s="2">
        <f t="shared" si="24"/>
        <v>30401174.392999999</v>
      </c>
      <c r="G646" s="2">
        <f t="shared" si="25"/>
        <v>-3195543.4729999974</v>
      </c>
      <c r="H646">
        <v>15680.89</v>
      </c>
      <c r="I646">
        <v>2016.125</v>
      </c>
      <c r="J646" s="21">
        <v>3.2215750000000001</v>
      </c>
      <c r="K646" s="21">
        <v>3.0291510000000001</v>
      </c>
      <c r="L646" s="21">
        <v>3.3762989999999999</v>
      </c>
      <c r="M646" s="21">
        <v>3.209473</v>
      </c>
      <c r="N646" s="21">
        <v>3.5031249999999998</v>
      </c>
      <c r="O646" s="21">
        <v>4.0591480000000004</v>
      </c>
      <c r="R646" s="11" t="s">
        <v>76</v>
      </c>
      <c r="S646">
        <f>SUMIF(GDP!$A$2:$A$195,'World-LPIraw'!B646,GDP!$G$2:$G$195)</f>
        <v>15680.89</v>
      </c>
      <c r="T646">
        <f>SUMIF(POP!$A$3:$A$235,'World-LPIraw'!R646,POP!$E$3:$E$235)</f>
        <v>2016.125</v>
      </c>
    </row>
    <row r="647" spans="1:20" x14ac:dyDescent="0.3">
      <c r="A647">
        <v>2014</v>
      </c>
      <c r="B647" s="12" t="s">
        <v>163</v>
      </c>
      <c r="C647" s="12" t="s">
        <v>137</v>
      </c>
      <c r="D647" s="10">
        <v>20487427.600000001</v>
      </c>
      <c r="E647" s="10">
        <v>4548378</v>
      </c>
      <c r="F647" s="2">
        <f t="shared" si="24"/>
        <v>25035805.600000001</v>
      </c>
      <c r="G647" s="2">
        <f t="shared" si="25"/>
        <v>-15939049.600000001</v>
      </c>
      <c r="H647">
        <v>8619.26</v>
      </c>
      <c r="I647">
        <v>5603.2790000000014</v>
      </c>
      <c r="J647" s="21">
        <v>2.2944439999999999</v>
      </c>
      <c r="K647" s="21">
        <v>2.5277780000000001</v>
      </c>
      <c r="L647" s="21">
        <v>2.5277780000000001</v>
      </c>
      <c r="M647" s="21">
        <v>2.8888889999999998</v>
      </c>
      <c r="N647" s="21">
        <v>3.2222219999999999</v>
      </c>
      <c r="O647" s="21">
        <v>2.8888889999999998</v>
      </c>
      <c r="R647" s="11" t="s">
        <v>146</v>
      </c>
      <c r="S647">
        <f>SUMIF(GDP!$A$2:$A$195,'World-LPIraw'!B647,GDP!$G$2:$G$195)</f>
        <v>8619.26</v>
      </c>
      <c r="T647">
        <f>SUMIF(POP!$A$3:$A$235,'World-LPIraw'!R647,POP!$E$3:$E$235)</f>
        <v>5603.2790000000014</v>
      </c>
    </row>
    <row r="648" spans="1:20" x14ac:dyDescent="0.3">
      <c r="A648">
        <v>2014</v>
      </c>
      <c r="B648" s="12" t="s">
        <v>247</v>
      </c>
      <c r="C648" s="12" t="s">
        <v>276</v>
      </c>
      <c r="D648" s="10">
        <v>2207265.7280000001</v>
      </c>
      <c r="E648" s="10">
        <v>818116.23300000001</v>
      </c>
      <c r="F648" s="2">
        <f t="shared" si="24"/>
        <v>3025381.9610000001</v>
      </c>
      <c r="G648" s="2">
        <f t="shared" si="25"/>
        <v>-1389149.4950000001</v>
      </c>
      <c r="H648">
        <v>1336.39</v>
      </c>
      <c r="I648">
        <v>2145.7849999999999</v>
      </c>
      <c r="J648" s="21">
        <v>2.2222219999999999</v>
      </c>
      <c r="K648" s="21">
        <v>2.3503090000000002</v>
      </c>
      <c r="L648" s="21">
        <v>2.4753090000000002</v>
      </c>
      <c r="M648" s="21">
        <v>2.2253090000000002</v>
      </c>
      <c r="N648" s="21">
        <v>2.3503090000000002</v>
      </c>
      <c r="O648" s="21">
        <v>2.6003090000000002</v>
      </c>
      <c r="R648" s="11" t="s">
        <v>196</v>
      </c>
      <c r="S648">
        <f>SUMIF(GDP!$A$2:$A$195,'World-LPIraw'!B648,GDP!$G$2:$G$195)</f>
        <v>1336.39</v>
      </c>
      <c r="T648">
        <f>SUMIF(POP!$A$3:$A$235,'World-LPIraw'!R648,POP!$E$3:$E$235)</f>
        <v>2145.7849999999999</v>
      </c>
    </row>
    <row r="649" spans="1:20" x14ac:dyDescent="0.3">
      <c r="A649">
        <v>2014</v>
      </c>
      <c r="B649" s="12" t="s">
        <v>251</v>
      </c>
      <c r="C649" s="12" t="s">
        <v>276</v>
      </c>
      <c r="D649" s="10">
        <v>1996600</v>
      </c>
      <c r="E649" s="10">
        <v>444400</v>
      </c>
      <c r="F649" s="2">
        <f t="shared" si="24"/>
        <v>2441000</v>
      </c>
      <c r="G649" s="2">
        <f t="shared" si="25"/>
        <v>-1552200</v>
      </c>
      <c r="H649">
        <v>777.02099999999996</v>
      </c>
      <c r="I649">
        <v>4390.7370000000001</v>
      </c>
      <c r="J649" s="21">
        <v>2.5714290000000002</v>
      </c>
      <c r="K649" s="21">
        <v>2.5714290000000002</v>
      </c>
      <c r="L649" s="21">
        <v>2.5714290000000002</v>
      </c>
      <c r="M649" s="21">
        <v>2.8571430000000002</v>
      </c>
      <c r="N649" s="21">
        <v>2.5714290000000002</v>
      </c>
      <c r="O649" s="21">
        <v>2.5714290000000002</v>
      </c>
      <c r="R649" s="11" t="s">
        <v>197</v>
      </c>
      <c r="S649">
        <f>SUMIF(GDP!$A$2:$A$195,'World-LPIraw'!B649,GDP!$G$2:$G$195)</f>
        <v>777.02099999999996</v>
      </c>
      <c r="T649">
        <f>SUMIF(POP!$A$3:$A$235,'World-LPIraw'!R649,POP!$E$3:$E$235)</f>
        <v>4390.7370000000001</v>
      </c>
    </row>
    <row r="650" spans="1:20" x14ac:dyDescent="0.3">
      <c r="A650">
        <v>2014</v>
      </c>
      <c r="B650" s="12" t="s">
        <v>248</v>
      </c>
      <c r="C650" s="12" t="s">
        <v>276</v>
      </c>
      <c r="D650" s="10">
        <v>18994049.344999999</v>
      </c>
      <c r="E650" s="10">
        <v>20826000</v>
      </c>
      <c r="F650" s="2">
        <f t="shared" si="24"/>
        <v>39820049.344999999</v>
      </c>
      <c r="G650" s="2">
        <f t="shared" si="25"/>
        <v>1831950.6550000012</v>
      </c>
      <c r="H650">
        <v>3876.41</v>
      </c>
      <c r="I650">
        <v>6204.1080000000002</v>
      </c>
      <c r="J650" s="21">
        <v>2.4117649999999999</v>
      </c>
      <c r="K650" s="21">
        <v>2.2941180000000001</v>
      </c>
      <c r="L650" s="21">
        <v>2.2941180000000001</v>
      </c>
      <c r="M650" s="21">
        <v>2.2941180000000001</v>
      </c>
      <c r="N650" s="21">
        <v>2.8544550000000002</v>
      </c>
      <c r="O650" s="21">
        <v>2.8544550000000002</v>
      </c>
      <c r="R650" s="11" t="s">
        <v>198</v>
      </c>
      <c r="S650">
        <f>SUMIF(GDP!$A$2:$A$195,'World-LPIraw'!B650,GDP!$G$2:$G$195)</f>
        <v>3876.41</v>
      </c>
      <c r="T650">
        <f>SUMIF(POP!$A$3:$A$235,'World-LPIraw'!R650,POP!$E$3:$E$235)</f>
        <v>6204.1080000000002</v>
      </c>
    </row>
    <row r="651" spans="1:20" x14ac:dyDescent="0.3">
      <c r="A651">
        <v>2014</v>
      </c>
      <c r="B651" s="12" t="s">
        <v>122</v>
      </c>
      <c r="C651" s="12" t="s">
        <v>488</v>
      </c>
      <c r="D651" s="10">
        <v>35217366.876999997</v>
      </c>
      <c r="E651" s="10">
        <v>32394296.287</v>
      </c>
      <c r="F651" s="2">
        <f t="shared" si="24"/>
        <v>67611663.164000005</v>
      </c>
      <c r="G651" s="2">
        <f t="shared" si="25"/>
        <v>-2823070.5899999961</v>
      </c>
      <c r="H651">
        <v>16584.72</v>
      </c>
      <c r="I651">
        <v>2961.846</v>
      </c>
      <c r="J651" s="21">
        <v>3.0446749999999998</v>
      </c>
      <c r="K651" s="21">
        <v>3.1847989999999999</v>
      </c>
      <c r="L651" s="21">
        <v>3.0981070000000002</v>
      </c>
      <c r="M651" s="21">
        <v>2.9926469999999998</v>
      </c>
      <c r="N651" s="21">
        <v>3.1734070000000001</v>
      </c>
      <c r="O651" s="21">
        <v>3.6018110000000001</v>
      </c>
      <c r="R651" s="11" t="s">
        <v>77</v>
      </c>
      <c r="S651">
        <f>SUMIF(GDP!$A$2:$A$195,'World-LPIraw'!B651,GDP!$G$2:$G$195)</f>
        <v>16584.72</v>
      </c>
      <c r="T651">
        <f>SUMIF(POP!$A$3:$A$235,'World-LPIraw'!R651,POP!$E$3:$E$235)</f>
        <v>2961.846</v>
      </c>
    </row>
    <row r="652" spans="1:20" x14ac:dyDescent="0.3">
      <c r="A652">
        <v>2014</v>
      </c>
      <c r="B652" s="12" t="s">
        <v>121</v>
      </c>
      <c r="C652" s="12" t="s">
        <v>488</v>
      </c>
      <c r="D652" s="10">
        <v>23850012.348999999</v>
      </c>
      <c r="E652" s="10">
        <v>19106352.079999998</v>
      </c>
      <c r="F652" s="2">
        <f t="shared" si="24"/>
        <v>42956364.428999998</v>
      </c>
      <c r="G652" s="2">
        <f t="shared" si="25"/>
        <v>-4743660.2690000013</v>
      </c>
      <c r="H652">
        <v>120449.61</v>
      </c>
      <c r="I652">
        <v>556.31600000000003</v>
      </c>
      <c r="J652" s="21">
        <v>3.8181820000000002</v>
      </c>
      <c r="K652" s="21">
        <v>3.9090910000000001</v>
      </c>
      <c r="L652" s="21">
        <v>3.8181820000000002</v>
      </c>
      <c r="M652" s="21">
        <v>3.783471</v>
      </c>
      <c r="N652" s="21">
        <v>3.6834709999999999</v>
      </c>
      <c r="O652" s="21">
        <v>4.7058770000000001</v>
      </c>
      <c r="R652" s="11" t="s">
        <v>78</v>
      </c>
      <c r="S652">
        <f>SUMIF(GDP!$A$2:$A$195,'World-LPIraw'!B652,GDP!$G$2:$G$195)</f>
        <v>120449.61</v>
      </c>
      <c r="T652">
        <f>SUMIF(POP!$A$3:$A$235,'World-LPIraw'!R652,POP!$E$3:$E$235)</f>
        <v>556.31600000000003</v>
      </c>
    </row>
    <row r="653" spans="1:20" x14ac:dyDescent="0.3">
      <c r="A653">
        <v>2014</v>
      </c>
      <c r="B653" s="12" t="s">
        <v>252</v>
      </c>
      <c r="C653" s="12" t="s">
        <v>276</v>
      </c>
      <c r="D653" s="10">
        <v>3354796.0219999999</v>
      </c>
      <c r="E653" s="10">
        <v>2243189.6469999999</v>
      </c>
      <c r="F653" s="2">
        <f t="shared" si="24"/>
        <v>5597985.6689999998</v>
      </c>
      <c r="G653" s="2">
        <f t="shared" si="25"/>
        <v>-1111606.375</v>
      </c>
      <c r="H653">
        <v>452.81</v>
      </c>
      <c r="I653">
        <v>23589.800999999999</v>
      </c>
      <c r="J653" s="21">
        <v>2.0568179999999998</v>
      </c>
      <c r="K653" s="21">
        <v>2.1477270000000002</v>
      </c>
      <c r="L653" s="21">
        <v>2.381313</v>
      </c>
      <c r="M653" s="21">
        <v>2.329545</v>
      </c>
      <c r="N653" s="21">
        <v>2.2904040000000001</v>
      </c>
      <c r="O653" s="21">
        <v>3.0744950000000002</v>
      </c>
      <c r="R653" s="11" t="s">
        <v>199</v>
      </c>
      <c r="S653">
        <f>SUMIF(GDP!$A$2:$A$195,'World-LPIraw'!B653,GDP!$G$2:$G$195)</f>
        <v>452.81</v>
      </c>
      <c r="T653">
        <f>SUMIF(POP!$A$3:$A$235,'World-LPIraw'!R653,POP!$E$3:$E$235)</f>
        <v>23589.800999999999</v>
      </c>
    </row>
    <row r="654" spans="1:20" x14ac:dyDescent="0.3">
      <c r="A654">
        <v>2014</v>
      </c>
      <c r="B654" s="12" t="s">
        <v>253</v>
      </c>
      <c r="C654" s="12" t="s">
        <v>276</v>
      </c>
      <c r="D654" s="10">
        <v>2774368.0380000002</v>
      </c>
      <c r="E654" s="10">
        <v>1341897.6810000001</v>
      </c>
      <c r="F654" s="2">
        <f t="shared" si="24"/>
        <v>4116265.7190000005</v>
      </c>
      <c r="G654" s="2">
        <f t="shared" si="25"/>
        <v>-1432470.3570000001</v>
      </c>
      <c r="H654">
        <v>343.97899999999998</v>
      </c>
      <c r="I654">
        <v>17068.838</v>
      </c>
      <c r="J654" s="21">
        <v>2.785714</v>
      </c>
      <c r="K654" s="21">
        <v>3.042141</v>
      </c>
      <c r="L654" s="21">
        <v>2.6254740000000001</v>
      </c>
      <c r="M654" s="21">
        <v>2.8614600000000001</v>
      </c>
      <c r="N654" s="21">
        <v>2.6306910000000001</v>
      </c>
      <c r="O654" s="21">
        <v>2.9891549999999998</v>
      </c>
      <c r="R654" s="11" t="s">
        <v>200</v>
      </c>
      <c r="S654">
        <f>SUMIF(GDP!$A$2:$A$195,'World-LPIraw'!B654,GDP!$G$2:$G$195)</f>
        <v>343.97899999999998</v>
      </c>
      <c r="T654">
        <f>SUMIF(POP!$A$3:$A$235,'World-LPIraw'!R654,POP!$E$3:$E$235)</f>
        <v>17068.838</v>
      </c>
    </row>
    <row r="655" spans="1:20" x14ac:dyDescent="0.3">
      <c r="A655">
        <v>2014</v>
      </c>
      <c r="B655" s="12" t="s">
        <v>18</v>
      </c>
      <c r="C655" s="12" t="s">
        <v>17</v>
      </c>
      <c r="D655" s="10">
        <v>208823428.627</v>
      </c>
      <c r="E655" s="10">
        <v>234134976.85699999</v>
      </c>
      <c r="F655" s="2">
        <f t="shared" si="24"/>
        <v>442958405.48399997</v>
      </c>
      <c r="G655" s="2">
        <f t="shared" si="25"/>
        <v>25311548.229999989</v>
      </c>
      <c r="H655">
        <v>11008.87</v>
      </c>
      <c r="I655">
        <v>30228.017</v>
      </c>
      <c r="J655" s="21">
        <v>3.3677199999999998</v>
      </c>
      <c r="K655" s="21">
        <v>3.5589520000000001</v>
      </c>
      <c r="L655" s="21">
        <v>3.6443300000000001</v>
      </c>
      <c r="M655" s="21">
        <v>3.4656389999999999</v>
      </c>
      <c r="N655" s="21">
        <v>3.5819179999999999</v>
      </c>
      <c r="O655" s="21">
        <v>3.9171399999999998</v>
      </c>
      <c r="R655" s="11" t="s">
        <v>328</v>
      </c>
      <c r="S655">
        <f>SUMIF(GDP!$A$2:$A$195,'World-LPIraw'!B655,GDP!$G$2:$G$195)</f>
        <v>11008.87</v>
      </c>
      <c r="T655">
        <f>SUMIF(POP!$A$3:$A$235,'World-LPIraw'!R655,POP!$E$3:$E$235)</f>
        <v>30228.017</v>
      </c>
    </row>
    <row r="656" spans="1:20" x14ac:dyDescent="0.3">
      <c r="A656">
        <v>2014</v>
      </c>
      <c r="B656" s="12" t="s">
        <v>443</v>
      </c>
      <c r="C656" s="12" t="s">
        <v>487</v>
      </c>
      <c r="D656" s="10">
        <v>1992748.7860000001</v>
      </c>
      <c r="E656" s="10">
        <v>300900</v>
      </c>
      <c r="F656" s="2">
        <f t="shared" si="24"/>
        <v>2293648.7860000003</v>
      </c>
      <c r="G656" s="2">
        <f t="shared" si="25"/>
        <v>-1691848.7860000001</v>
      </c>
      <c r="H656">
        <v>10787.47</v>
      </c>
      <c r="I656">
        <v>408.24700000000001</v>
      </c>
      <c r="J656" s="24">
        <v>2.9528629999999998</v>
      </c>
      <c r="K656" s="24">
        <v>2.5621399999999999</v>
      </c>
      <c r="L656" s="24">
        <v>2.9192830000000001</v>
      </c>
      <c r="M656" s="24">
        <v>2.7916669999999999</v>
      </c>
      <c r="N656" s="24">
        <v>2.7011989999999999</v>
      </c>
      <c r="O656" s="24">
        <v>2.5114800000000002</v>
      </c>
      <c r="R656" s="11" t="s">
        <v>329</v>
      </c>
      <c r="S656">
        <f>SUMIF(GDP!$A$2:$A$195,'World-LPIraw'!B656,GDP!$G$2:$G$195)</f>
        <v>10787.47</v>
      </c>
      <c r="T656">
        <f>SUMIF(POP!$A$3:$A$235,'World-LPIraw'!R656,POP!$E$3:$E$235)</f>
        <v>408.24700000000001</v>
      </c>
    </row>
    <row r="657" spans="1:20" x14ac:dyDescent="0.3">
      <c r="A657">
        <v>2014</v>
      </c>
      <c r="B657" s="12" t="s">
        <v>254</v>
      </c>
      <c r="C657" s="12" t="s">
        <v>276</v>
      </c>
      <c r="D657" s="10">
        <v>3743126.3429999999</v>
      </c>
      <c r="E657" s="10">
        <v>2791717.4939999999</v>
      </c>
      <c r="F657" s="2">
        <f t="shared" si="24"/>
        <v>6534843.8369999994</v>
      </c>
      <c r="G657" s="2">
        <f t="shared" si="25"/>
        <v>-951408.84899999993</v>
      </c>
      <c r="H657">
        <v>872.02700000000004</v>
      </c>
      <c r="I657">
        <v>16962.846000000001</v>
      </c>
      <c r="J657" s="21">
        <v>2.0833330000000001</v>
      </c>
      <c r="K657" s="21">
        <v>2.2027779999999999</v>
      </c>
      <c r="L657" s="21">
        <v>2.802778</v>
      </c>
      <c r="M657" s="21">
        <v>2.2027779999999999</v>
      </c>
      <c r="N657" s="21">
        <v>2.7027779999999999</v>
      </c>
      <c r="O657" s="21">
        <v>2.9027780000000001</v>
      </c>
      <c r="R657" s="11" t="s">
        <v>201</v>
      </c>
      <c r="S657">
        <f>SUMIF(GDP!$A$2:$A$195,'World-LPIraw'!B657,GDP!$G$2:$G$195)</f>
        <v>872.02700000000004</v>
      </c>
      <c r="T657">
        <f>SUMIF(POP!$A$3:$A$235,'World-LPIraw'!R657,POP!$E$3:$E$235)</f>
        <v>16962.846000000001</v>
      </c>
    </row>
    <row r="658" spans="1:20" x14ac:dyDescent="0.3">
      <c r="A658">
        <v>2014</v>
      </c>
      <c r="B658" s="12" t="s">
        <v>119</v>
      </c>
      <c r="C658" s="12" t="s">
        <v>488</v>
      </c>
      <c r="D658" s="10">
        <v>6797242.9100000001</v>
      </c>
      <c r="E658" s="10">
        <v>2928995.3</v>
      </c>
      <c r="F658" s="2">
        <f t="shared" si="24"/>
        <v>9726238.2100000009</v>
      </c>
      <c r="G658" s="2">
        <f t="shared" si="25"/>
        <v>-3868247.6100000003</v>
      </c>
      <c r="H658">
        <v>26319.61</v>
      </c>
      <c r="I658">
        <v>425.57</v>
      </c>
      <c r="J658" s="21">
        <v>3</v>
      </c>
      <c r="K658" s="21">
        <v>3.0769229999999999</v>
      </c>
      <c r="L658" s="21">
        <v>3.230769</v>
      </c>
      <c r="M658" s="21">
        <v>3</v>
      </c>
      <c r="N658" s="21">
        <v>3.1538460000000001</v>
      </c>
      <c r="O658" s="21">
        <v>3.1538460000000001</v>
      </c>
      <c r="R658" s="11" t="s">
        <v>79</v>
      </c>
      <c r="S658">
        <f>SUMIF(GDP!$A$2:$A$195,'World-LPIraw'!B658,GDP!$G$2:$G$195)</f>
        <v>26319.61</v>
      </c>
      <c r="T658">
        <f>SUMIF(POP!$A$3:$A$235,'World-LPIraw'!R658,POP!$E$3:$E$235)</f>
        <v>425.57</v>
      </c>
    </row>
    <row r="659" spans="1:20" x14ac:dyDescent="0.3">
      <c r="A659">
        <v>2014</v>
      </c>
      <c r="B659" s="12" t="s">
        <v>255</v>
      </c>
      <c r="C659" s="12" t="s">
        <v>276</v>
      </c>
      <c r="D659" s="10">
        <v>2646300</v>
      </c>
      <c r="E659" s="10">
        <v>2139810.5630000001</v>
      </c>
      <c r="F659" s="2">
        <f t="shared" si="24"/>
        <v>4786110.5630000001</v>
      </c>
      <c r="G659" s="2">
        <f t="shared" si="25"/>
        <v>-506489.43699999992</v>
      </c>
      <c r="H659">
        <v>1326.67</v>
      </c>
      <c r="I659">
        <v>4063.92</v>
      </c>
      <c r="J659" s="21">
        <v>1.925</v>
      </c>
      <c r="K659" s="21">
        <v>2.4</v>
      </c>
      <c r="L659" s="21">
        <v>2.0666669999999998</v>
      </c>
      <c r="M659" s="21">
        <v>2.0583330000000002</v>
      </c>
      <c r="N659" s="21">
        <v>2.2250000000000001</v>
      </c>
      <c r="O659" s="21">
        <v>2.75</v>
      </c>
      <c r="R659" s="11" t="s">
        <v>202</v>
      </c>
      <c r="S659">
        <f>SUMIF(GDP!$A$2:$A$195,'World-LPIraw'!B659,GDP!$G$2:$G$195)</f>
        <v>1326.67</v>
      </c>
      <c r="T659">
        <f>SUMIF(POP!$A$3:$A$235,'World-LPIraw'!R659,POP!$E$3:$E$235)</f>
        <v>4063.92</v>
      </c>
    </row>
    <row r="660" spans="1:20" x14ac:dyDescent="0.3">
      <c r="A660">
        <v>2014</v>
      </c>
      <c r="B660" s="12" t="s">
        <v>256</v>
      </c>
      <c r="C660" s="12" t="s">
        <v>276</v>
      </c>
      <c r="D660" s="10">
        <v>5607223.1569999997</v>
      </c>
      <c r="E660" s="10">
        <v>3093874.6940000001</v>
      </c>
      <c r="F660" s="2">
        <f t="shared" si="24"/>
        <v>8701097.8509999998</v>
      </c>
      <c r="G660" s="2">
        <f t="shared" si="25"/>
        <v>-2513348.4629999995</v>
      </c>
      <c r="H660">
        <v>10151.73</v>
      </c>
      <c r="I660">
        <v>1257.2190000000001</v>
      </c>
      <c r="J660" s="21">
        <v>2.25</v>
      </c>
      <c r="K660" s="21">
        <v>2.5</v>
      </c>
      <c r="L660" s="21">
        <v>2.625</v>
      </c>
      <c r="M660" s="21">
        <v>2.4832589999999999</v>
      </c>
      <c r="N660" s="21">
        <v>2.3404020000000001</v>
      </c>
      <c r="O660" s="21">
        <v>2.875</v>
      </c>
      <c r="R660" s="11" t="s">
        <v>203</v>
      </c>
      <c r="S660">
        <f>SUMIF(GDP!$A$2:$A$195,'World-LPIraw'!B660,GDP!$G$2:$G$195)</f>
        <v>10151.73</v>
      </c>
      <c r="T660">
        <f>SUMIF(POP!$A$3:$A$235,'World-LPIraw'!R660,POP!$E$3:$E$235)</f>
        <v>1257.2190000000001</v>
      </c>
    </row>
    <row r="661" spans="1:20" x14ac:dyDescent="0.3">
      <c r="A661">
        <v>2014</v>
      </c>
      <c r="B661" s="12" t="s">
        <v>445</v>
      </c>
      <c r="C661" s="12" t="s">
        <v>498</v>
      </c>
      <c r="D661" s="10">
        <v>399976864.21700001</v>
      </c>
      <c r="E661" s="10">
        <v>396881845.72899997</v>
      </c>
      <c r="F661" s="2">
        <f t="shared" si="24"/>
        <v>796858709.94599998</v>
      </c>
      <c r="G661" s="2">
        <f t="shared" si="25"/>
        <v>-3095018.4880000353</v>
      </c>
      <c r="H661">
        <v>10980.99</v>
      </c>
      <c r="I661">
        <v>124221.6</v>
      </c>
      <c r="J661" s="24">
        <v>2.688755</v>
      </c>
      <c r="K661" s="24">
        <v>3.036238</v>
      </c>
      <c r="L661" s="24">
        <v>3.1922009999999998</v>
      </c>
      <c r="M661" s="24">
        <v>3.118379</v>
      </c>
      <c r="N661" s="24">
        <v>3.1426729999999998</v>
      </c>
      <c r="O661" s="24">
        <v>3.5704009999999999</v>
      </c>
      <c r="R661" s="11" t="s">
        <v>331</v>
      </c>
      <c r="S661">
        <f>SUMIF(GDP!$A$2:$A$195,'World-LPIraw'!B661,GDP!$G$2:$G$195)</f>
        <v>10980.99</v>
      </c>
      <c r="T661">
        <f>SUMIF(POP!$A$3:$A$235,'World-LPIraw'!R661,POP!$E$3:$E$235)</f>
        <v>124221.6</v>
      </c>
    </row>
    <row r="662" spans="1:20" x14ac:dyDescent="0.3">
      <c r="A662">
        <v>2014</v>
      </c>
      <c r="B662" s="28" t="s">
        <v>481</v>
      </c>
      <c r="C662" s="12" t="s">
        <v>497</v>
      </c>
      <c r="D662" s="10">
        <v>160885.25599999999</v>
      </c>
      <c r="E662" s="10">
        <v>32141</v>
      </c>
      <c r="F662" s="2">
        <f t="shared" si="24"/>
        <v>193026.25599999999</v>
      </c>
      <c r="G662" s="2">
        <f t="shared" si="25"/>
        <v>-128744.25599999999</v>
      </c>
      <c r="H662">
        <v>3112.86</v>
      </c>
      <c r="I662">
        <v>104.015</v>
      </c>
      <c r="J662" s="21">
        <v>0</v>
      </c>
      <c r="K662" s="21">
        <v>0</v>
      </c>
      <c r="L662" s="21">
        <v>0</v>
      </c>
      <c r="M662" s="21">
        <v>0</v>
      </c>
      <c r="N662" s="21">
        <v>0</v>
      </c>
      <c r="O662" s="21">
        <v>0</v>
      </c>
      <c r="R662" s="11" t="s">
        <v>332</v>
      </c>
      <c r="S662">
        <f>SUMIF(GDP!$A$2:$A$195,'World-LPIraw'!B662,GDP!$G$2:$G$195)</f>
        <v>3112.86</v>
      </c>
      <c r="T662">
        <f>SUMIF(POP!$A$3:$A$235,'World-LPIraw'!R662,POP!$E$3:$E$235)</f>
        <v>104.015</v>
      </c>
    </row>
    <row r="663" spans="1:20" x14ac:dyDescent="0.3">
      <c r="A663">
        <v>2014</v>
      </c>
      <c r="B663" s="12" t="s">
        <v>446</v>
      </c>
      <c r="C663" s="12" t="s">
        <v>500</v>
      </c>
      <c r="D663" s="10">
        <v>5131455.4400000004</v>
      </c>
      <c r="E663" s="10">
        <v>5774330.8959999997</v>
      </c>
      <c r="F663" s="2">
        <f t="shared" si="24"/>
        <v>10905786.335999999</v>
      </c>
      <c r="G663" s="2">
        <f t="shared" si="25"/>
        <v>642875.45599999931</v>
      </c>
      <c r="H663">
        <v>4081.02</v>
      </c>
      <c r="I663">
        <v>2923.8960000000002</v>
      </c>
      <c r="J663" s="24">
        <v>2.2000000000000002</v>
      </c>
      <c r="K663" s="24">
        <v>2.2870509999999999</v>
      </c>
      <c r="L663" s="24">
        <v>2.6203850000000002</v>
      </c>
      <c r="M663" s="24">
        <v>2.3349690000000001</v>
      </c>
      <c r="N663" s="24">
        <v>2.1295160000000002</v>
      </c>
      <c r="O663" s="24">
        <v>2.5141309999999999</v>
      </c>
      <c r="R663" s="11" t="s">
        <v>333</v>
      </c>
      <c r="S663">
        <f>SUMIF(GDP!$A$2:$A$195,'World-LPIraw'!B663,GDP!$G$2:$G$195)</f>
        <v>4081.02</v>
      </c>
      <c r="T663">
        <f>SUMIF(POP!$A$3:$A$235,'World-LPIraw'!R663,POP!$E$3:$E$235)</f>
        <v>2923.8960000000002</v>
      </c>
    </row>
    <row r="664" spans="1:20" x14ac:dyDescent="0.3">
      <c r="A664">
        <v>2014</v>
      </c>
      <c r="B664" s="12" t="s">
        <v>118</v>
      </c>
      <c r="C664" s="12" t="s">
        <v>488</v>
      </c>
      <c r="D664" s="10">
        <v>2366751.42</v>
      </c>
      <c r="E664" s="10">
        <v>440658.74099999998</v>
      </c>
      <c r="F664" s="2">
        <f t="shared" si="24"/>
        <v>2807410.1609999998</v>
      </c>
      <c r="G664" s="2">
        <f t="shared" si="25"/>
        <v>-1926092.679</v>
      </c>
      <c r="H664">
        <v>7389.89</v>
      </c>
      <c r="I664">
        <v>627.67399999999998</v>
      </c>
      <c r="J664" s="24">
        <v>2.8322340000000001</v>
      </c>
      <c r="K664" s="24">
        <v>2.8395609999999998</v>
      </c>
      <c r="L664" s="24">
        <v>3.1472530000000001</v>
      </c>
      <c r="M664" s="24">
        <v>2.4549449999999999</v>
      </c>
      <c r="N664" s="24">
        <v>2.7626369999999998</v>
      </c>
      <c r="O664" s="24">
        <v>3.1879849999999998</v>
      </c>
      <c r="R664" s="11" t="s">
        <v>80</v>
      </c>
      <c r="S664">
        <f>SUMIF(GDP!$A$2:$A$195,'World-LPIraw'!B664,GDP!$G$2:$G$195)</f>
        <v>7389.89</v>
      </c>
      <c r="T664">
        <f>SUMIF(POP!$A$3:$A$235,'World-LPIraw'!R664,POP!$E$3:$E$235)</f>
        <v>627.67399999999998</v>
      </c>
    </row>
    <row r="665" spans="1:20" x14ac:dyDescent="0.3">
      <c r="A665">
        <v>2014</v>
      </c>
      <c r="B665" s="28" t="s">
        <v>257</v>
      </c>
      <c r="C665" s="12" t="s">
        <v>488</v>
      </c>
      <c r="D665" s="10">
        <v>46191742.596000001</v>
      </c>
      <c r="E665" s="10">
        <v>23815815.609000001</v>
      </c>
      <c r="F665" s="2">
        <f t="shared" si="24"/>
        <v>70007558.204999998</v>
      </c>
      <c r="G665" s="2">
        <f t="shared" si="25"/>
        <v>-22375926.987</v>
      </c>
      <c r="H665">
        <v>3259.72</v>
      </c>
      <c r="I665">
        <v>34318.082000000002</v>
      </c>
      <c r="J665" s="21">
        <v>0</v>
      </c>
      <c r="K665" s="21">
        <v>0</v>
      </c>
      <c r="L665" s="21">
        <v>0</v>
      </c>
      <c r="M665" s="21">
        <v>0</v>
      </c>
      <c r="N665" s="21">
        <v>0</v>
      </c>
      <c r="O665" s="21">
        <v>0</v>
      </c>
      <c r="R665" s="11" t="s">
        <v>204</v>
      </c>
      <c r="S665">
        <f>SUMIF(GDP!$A$2:$A$195,'World-LPIraw'!B665,GDP!$G$2:$G$195)</f>
        <v>3259.72</v>
      </c>
      <c r="T665">
        <f>SUMIF(POP!$A$3:$A$235,'World-LPIraw'!R665,POP!$E$3:$E$235)</f>
        <v>34318.082000000002</v>
      </c>
    </row>
    <row r="666" spans="1:20" x14ac:dyDescent="0.3">
      <c r="A666">
        <v>2014</v>
      </c>
      <c r="B666" s="12" t="s">
        <v>258</v>
      </c>
      <c r="C666" s="12" t="s">
        <v>276</v>
      </c>
      <c r="D666" s="10">
        <v>8743074.2589999996</v>
      </c>
      <c r="E666" s="10">
        <v>4725331.3619999997</v>
      </c>
      <c r="F666" s="2">
        <f t="shared" si="24"/>
        <v>13468405.620999999</v>
      </c>
      <c r="G666" s="2">
        <f t="shared" si="25"/>
        <v>-4017742.8969999999</v>
      </c>
      <c r="H666">
        <v>619.90700000000004</v>
      </c>
      <c r="I666">
        <v>27212.382000000001</v>
      </c>
      <c r="J666" s="21">
        <v>2.261218</v>
      </c>
      <c r="K666" s="21">
        <v>2.1538460000000001</v>
      </c>
      <c r="L666" s="21">
        <v>2.0769229999999999</v>
      </c>
      <c r="M666" s="21">
        <v>2.1021269999999999</v>
      </c>
      <c r="N666" s="21">
        <v>2.0769229999999999</v>
      </c>
      <c r="O666" s="21">
        <v>2.7371799999999999</v>
      </c>
      <c r="R666" s="11" t="s">
        <v>205</v>
      </c>
      <c r="S666">
        <f>SUMIF(GDP!$A$2:$A$195,'World-LPIraw'!B666,GDP!$G$2:$G$195)</f>
        <v>619.90700000000004</v>
      </c>
      <c r="T666">
        <f>SUMIF(POP!$A$3:$A$235,'World-LPIraw'!R666,POP!$E$3:$E$235)</f>
        <v>27212.382000000001</v>
      </c>
    </row>
    <row r="667" spans="1:20" x14ac:dyDescent="0.3">
      <c r="A667">
        <v>2014</v>
      </c>
      <c r="B667" s="12" t="s">
        <v>11</v>
      </c>
      <c r="C667" s="12" t="s">
        <v>17</v>
      </c>
      <c r="D667" s="10">
        <v>16220180.228</v>
      </c>
      <c r="E667" s="10">
        <v>11451860.539999999</v>
      </c>
      <c r="F667" s="2">
        <f t="shared" si="24"/>
        <v>27672040.767999999</v>
      </c>
      <c r="G667" s="2">
        <f t="shared" si="25"/>
        <v>-4768319.688000001</v>
      </c>
      <c r="H667">
        <v>1230.53</v>
      </c>
      <c r="I667">
        <v>51924.182000000001</v>
      </c>
      <c r="J667" s="21">
        <v>1.9684520000000001</v>
      </c>
      <c r="K667" s="21">
        <v>2.1428569999999998</v>
      </c>
      <c r="L667" s="21">
        <v>2.1419410000000001</v>
      </c>
      <c r="M667" s="21">
        <v>2.0714290000000002</v>
      </c>
      <c r="N667" s="21">
        <v>2.3571430000000002</v>
      </c>
      <c r="O667" s="21">
        <v>2.8342489999999998</v>
      </c>
      <c r="R667" s="11" t="s">
        <v>335</v>
      </c>
      <c r="S667">
        <f>SUMIF(GDP!$A$2:$A$195,'World-LPIraw'!B667,GDP!$G$2:$G$195)</f>
        <v>1230.53</v>
      </c>
      <c r="T667">
        <f>SUMIF(POP!$A$3:$A$235,'World-LPIraw'!R667,POP!$E$3:$E$235)</f>
        <v>51924.182000000001</v>
      </c>
    </row>
    <row r="668" spans="1:20" x14ac:dyDescent="0.3">
      <c r="A668">
        <v>2014</v>
      </c>
      <c r="B668" s="12" t="s">
        <v>259</v>
      </c>
      <c r="C668" s="12" t="s">
        <v>276</v>
      </c>
      <c r="D668" s="10">
        <v>8530994.3499999996</v>
      </c>
      <c r="E668" s="10">
        <v>4612060</v>
      </c>
      <c r="F668" s="2">
        <f t="shared" si="24"/>
        <v>13143054.35</v>
      </c>
      <c r="G668" s="2">
        <f t="shared" si="25"/>
        <v>-3918934.3499999996</v>
      </c>
      <c r="H668">
        <v>5717.76</v>
      </c>
      <c r="I668">
        <v>2370.9920000000002</v>
      </c>
      <c r="J668" s="21">
        <v>2.2727270000000002</v>
      </c>
      <c r="K668" s="21">
        <v>2.5707930000000001</v>
      </c>
      <c r="L668" s="21">
        <v>2.6957930000000001</v>
      </c>
      <c r="M668" s="21">
        <v>2.6877870000000001</v>
      </c>
      <c r="N668" s="21">
        <v>2.5594290000000002</v>
      </c>
      <c r="O668" s="21">
        <v>3.1466419999999999</v>
      </c>
      <c r="R668" s="11" t="s">
        <v>206</v>
      </c>
      <c r="S668">
        <f>SUMIF(GDP!$A$2:$A$195,'World-LPIraw'!B668,GDP!$G$2:$G$195)</f>
        <v>5717.76</v>
      </c>
      <c r="T668">
        <f>SUMIF(POP!$A$3:$A$235,'World-LPIraw'!R668,POP!$E$3:$E$235)</f>
        <v>2370.9920000000002</v>
      </c>
    </row>
    <row r="669" spans="1:20" x14ac:dyDescent="0.3">
      <c r="A669">
        <v>2014</v>
      </c>
      <c r="B669" s="28" t="s">
        <v>447</v>
      </c>
      <c r="C669" s="12" t="s">
        <v>497</v>
      </c>
      <c r="D669" s="10">
        <v>113700</v>
      </c>
      <c r="E669" s="10">
        <v>22400</v>
      </c>
      <c r="F669" s="2">
        <f t="shared" si="24"/>
        <v>136100</v>
      </c>
      <c r="G669" s="2">
        <f t="shared" si="25"/>
        <v>-91300</v>
      </c>
      <c r="H669">
        <v>9872.94</v>
      </c>
      <c r="I669">
        <v>11.07</v>
      </c>
      <c r="J669" s="21">
        <v>0</v>
      </c>
      <c r="K669" s="21">
        <v>0</v>
      </c>
      <c r="L669" s="21">
        <v>0</v>
      </c>
      <c r="M669" s="21">
        <v>0</v>
      </c>
      <c r="N669" s="21">
        <v>0</v>
      </c>
      <c r="O669" s="21">
        <v>0</v>
      </c>
      <c r="R669" s="11" t="s">
        <v>336</v>
      </c>
      <c r="S669">
        <f>SUMIF(GDP!$A$2:$A$195,'World-LPIraw'!B669,GDP!$G$2:$G$195)</f>
        <v>9872.94</v>
      </c>
      <c r="T669">
        <f>SUMIF(POP!$A$3:$A$235,'World-LPIraw'!R669,POP!$E$3:$E$235)</f>
        <v>11.07</v>
      </c>
    </row>
    <row r="670" spans="1:20" x14ac:dyDescent="0.3">
      <c r="A670">
        <v>2014</v>
      </c>
      <c r="B670" s="12" t="s">
        <v>448</v>
      </c>
      <c r="C670" s="12" t="s">
        <v>487</v>
      </c>
      <c r="D670" s="10">
        <v>7590089.8909999998</v>
      </c>
      <c r="E670" s="10">
        <v>900858.62699999998</v>
      </c>
      <c r="F670" s="2">
        <f t="shared" si="24"/>
        <v>8490948.5179999992</v>
      </c>
      <c r="G670" s="2">
        <f t="shared" si="25"/>
        <v>-6689231.2639999995</v>
      </c>
      <c r="H670">
        <v>705.94</v>
      </c>
      <c r="I670">
        <v>28323.241000000002</v>
      </c>
      <c r="J670" s="24">
        <v>2.3125</v>
      </c>
      <c r="K670" s="24">
        <v>2.2614339999999999</v>
      </c>
      <c r="L670" s="24">
        <v>2.637305</v>
      </c>
      <c r="M670" s="24">
        <v>2.5</v>
      </c>
      <c r="N670" s="24">
        <v>2.7235399999999998</v>
      </c>
      <c r="O670" s="24">
        <v>3.056873</v>
      </c>
      <c r="R670" s="11" t="s">
        <v>337</v>
      </c>
      <c r="S670">
        <f>SUMIF(GDP!$A$2:$A$195,'World-LPIraw'!B670,GDP!$G$2:$G$195)</f>
        <v>705.94</v>
      </c>
      <c r="T670">
        <f>SUMIF(POP!$A$3:$A$235,'World-LPIraw'!R670,POP!$E$3:$E$235)</f>
        <v>28323.241000000002</v>
      </c>
    </row>
    <row r="671" spans="1:20" x14ac:dyDescent="0.3">
      <c r="A671">
        <v>2014</v>
      </c>
      <c r="B671" s="12" t="s">
        <v>117</v>
      </c>
      <c r="C671" s="12" t="s">
        <v>488</v>
      </c>
      <c r="D671" s="10">
        <v>589569928.46000004</v>
      </c>
      <c r="E671" s="10">
        <v>672410498.27999997</v>
      </c>
      <c r="F671" s="2">
        <f t="shared" si="24"/>
        <v>1261980426.74</v>
      </c>
      <c r="G671" s="2">
        <f t="shared" si="25"/>
        <v>82840569.819999933</v>
      </c>
      <c r="H671">
        <v>52914.14</v>
      </c>
      <c r="I671">
        <v>16889.356</v>
      </c>
      <c r="J671" s="21">
        <v>3.9639950000000002</v>
      </c>
      <c r="K671" s="21">
        <v>4.229527</v>
      </c>
      <c r="L671" s="21">
        <v>3.641035</v>
      </c>
      <c r="M671" s="21">
        <v>4.1274040000000003</v>
      </c>
      <c r="N671" s="21">
        <v>4.0732419999999996</v>
      </c>
      <c r="O671" s="21">
        <v>4.3369710000000001</v>
      </c>
      <c r="R671" s="11" t="s">
        <v>82</v>
      </c>
      <c r="S671">
        <f>SUMIF(GDP!$A$2:$A$195,'World-LPIraw'!B671,GDP!$G$2:$G$195)</f>
        <v>52914.14</v>
      </c>
      <c r="T671">
        <f>SUMIF(POP!$A$3:$A$235,'World-LPIraw'!R671,POP!$E$3:$E$235)</f>
        <v>16889.356</v>
      </c>
    </row>
    <row r="672" spans="1:20" x14ac:dyDescent="0.3">
      <c r="A672">
        <v>2014</v>
      </c>
      <c r="B672" s="12" t="s">
        <v>449</v>
      </c>
      <c r="C672" s="12" t="s">
        <v>497</v>
      </c>
      <c r="D672" s="10">
        <v>42509938.256999999</v>
      </c>
      <c r="E672" s="10">
        <v>41619847.774999999</v>
      </c>
      <c r="F672" s="2">
        <f t="shared" si="24"/>
        <v>84129786.032000005</v>
      </c>
      <c r="G672" s="2">
        <f t="shared" si="25"/>
        <v>-890090.48200000077</v>
      </c>
      <c r="H672">
        <v>43857.78</v>
      </c>
      <c r="I672">
        <v>4566.7</v>
      </c>
      <c r="J672" s="24">
        <v>3.921443</v>
      </c>
      <c r="K672" s="24">
        <v>3.671443</v>
      </c>
      <c r="L672" s="24">
        <v>3.671443</v>
      </c>
      <c r="M672" s="24">
        <v>3.5555560000000002</v>
      </c>
      <c r="N672" s="24">
        <v>3.3333330000000001</v>
      </c>
      <c r="O672" s="24">
        <v>3.7231920000000001</v>
      </c>
      <c r="R672" s="11" t="s">
        <v>340</v>
      </c>
      <c r="S672">
        <f>SUMIF(GDP!$A$2:$A$195,'World-LPIraw'!B672,GDP!$G$2:$G$195)</f>
        <v>43857.78</v>
      </c>
      <c r="T672">
        <f>SUMIF(POP!$A$3:$A$235,'World-LPIraw'!R672,POP!$E$3:$E$235)</f>
        <v>4566.7</v>
      </c>
    </row>
    <row r="673" spans="1:20" x14ac:dyDescent="0.3">
      <c r="A673">
        <v>2014</v>
      </c>
      <c r="B673" s="12" t="s">
        <v>450</v>
      </c>
      <c r="C673" s="12" t="s">
        <v>276</v>
      </c>
      <c r="D673" s="10">
        <v>6945800</v>
      </c>
      <c r="E673" s="10">
        <v>4973501.4340000004</v>
      </c>
      <c r="F673" s="2">
        <f t="shared" si="24"/>
        <v>11919301.434</v>
      </c>
      <c r="G673" s="2">
        <f t="shared" si="25"/>
        <v>-1972298.5659999996</v>
      </c>
      <c r="H673">
        <v>1975.47</v>
      </c>
      <c r="I673">
        <v>6013.9970000000003</v>
      </c>
      <c r="J673" s="24">
        <v>2.6638269999999999</v>
      </c>
      <c r="K673" s="24">
        <v>2.2025619999999999</v>
      </c>
      <c r="L673" s="24">
        <v>2.6941459999999999</v>
      </c>
      <c r="M673" s="24">
        <v>2.5802489999999998</v>
      </c>
      <c r="N673" s="24">
        <v>2.5769570000000002</v>
      </c>
      <c r="O673" s="24">
        <v>3.165664</v>
      </c>
      <c r="R673" s="11" t="s">
        <v>341</v>
      </c>
      <c r="S673">
        <f>SUMIF(GDP!$A$2:$A$195,'World-LPIraw'!B673,GDP!$G$2:$G$195)</f>
        <v>1975.47</v>
      </c>
      <c r="T673">
        <f>SUMIF(POP!$A$3:$A$235,'World-LPIraw'!R673,POP!$E$3:$E$235)</f>
        <v>6013.9970000000003</v>
      </c>
    </row>
    <row r="674" spans="1:20" x14ac:dyDescent="0.3">
      <c r="A674">
        <v>2014</v>
      </c>
      <c r="B674" s="12" t="s">
        <v>260</v>
      </c>
      <c r="C674" s="12" t="s">
        <v>276</v>
      </c>
      <c r="D674" s="10">
        <v>2151091.9649999999</v>
      </c>
      <c r="E674" s="10">
        <v>1444502</v>
      </c>
      <c r="F674" s="2">
        <f t="shared" si="24"/>
        <v>3595593.9649999999</v>
      </c>
      <c r="G674" s="2">
        <f t="shared" si="25"/>
        <v>-706589.96499999985</v>
      </c>
      <c r="H674">
        <v>481.61200000000002</v>
      </c>
      <c r="I674">
        <v>19148.219000000001</v>
      </c>
      <c r="J674" s="21">
        <v>2.4855429999999998</v>
      </c>
      <c r="K674" s="21">
        <v>2.079882</v>
      </c>
      <c r="L674" s="21">
        <v>2.3846150000000002</v>
      </c>
      <c r="M674" s="21">
        <v>2.2768739999999998</v>
      </c>
      <c r="N674" s="21">
        <v>2.3602069999999999</v>
      </c>
      <c r="O674" s="21">
        <v>2.7582710000000001</v>
      </c>
      <c r="R674" s="11" t="s">
        <v>207</v>
      </c>
      <c r="S674">
        <f>SUMIF(GDP!$A$2:$A$195,'World-LPIraw'!B674,GDP!$G$2:$G$195)</f>
        <v>481.61200000000002</v>
      </c>
      <c r="T674">
        <f>SUMIF(POP!$A$3:$A$235,'World-LPIraw'!R674,POP!$E$3:$E$235)</f>
        <v>19148.219000000001</v>
      </c>
    </row>
    <row r="675" spans="1:20" x14ac:dyDescent="0.3">
      <c r="A675">
        <v>2014</v>
      </c>
      <c r="B675" s="12" t="s">
        <v>261</v>
      </c>
      <c r="C675" s="12" t="s">
        <v>276</v>
      </c>
      <c r="D675" s="10">
        <v>58300000</v>
      </c>
      <c r="E675" s="10">
        <v>102878499.711</v>
      </c>
      <c r="F675" s="2">
        <f t="shared" si="24"/>
        <v>161178499.711</v>
      </c>
      <c r="G675" s="2">
        <f t="shared" si="25"/>
        <v>44578499.710999995</v>
      </c>
      <c r="H675">
        <v>3268.39</v>
      </c>
      <c r="I675">
        <v>176460.50200000001</v>
      </c>
      <c r="J675" s="21">
        <v>2.3486289999999999</v>
      </c>
      <c r="K675" s="21">
        <v>2.5593279999999998</v>
      </c>
      <c r="L675" s="21">
        <v>2.627793</v>
      </c>
      <c r="M675" s="21">
        <v>2.7024759999999999</v>
      </c>
      <c r="N675" s="21">
        <v>3.156793</v>
      </c>
      <c r="O675" s="21">
        <v>3.464486</v>
      </c>
      <c r="R675" s="11" t="s">
        <v>208</v>
      </c>
      <c r="S675">
        <f>SUMIF(GDP!$A$2:$A$195,'World-LPIraw'!B675,GDP!$G$2:$G$195)</f>
        <v>3268.39</v>
      </c>
      <c r="T675">
        <f>SUMIF(POP!$A$3:$A$235,'World-LPIraw'!R675,POP!$E$3:$E$235)</f>
        <v>176460.50200000001</v>
      </c>
    </row>
    <row r="676" spans="1:20" x14ac:dyDescent="0.3">
      <c r="A676">
        <v>2014</v>
      </c>
      <c r="B676" s="12" t="s">
        <v>115</v>
      </c>
      <c r="C676" s="12" t="s">
        <v>488</v>
      </c>
      <c r="D676" s="10">
        <v>89439400.934</v>
      </c>
      <c r="E676" s="10">
        <v>144611289.84299999</v>
      </c>
      <c r="F676" s="2">
        <f t="shared" si="24"/>
        <v>234050690.77700001</v>
      </c>
      <c r="G676" s="2">
        <f t="shared" si="25"/>
        <v>55171888.908999994</v>
      </c>
      <c r="H676">
        <v>96837.61</v>
      </c>
      <c r="I676">
        <v>5140.3109999999997</v>
      </c>
      <c r="J676" s="24">
        <v>4.2077900000000001</v>
      </c>
      <c r="K676" s="24">
        <v>4.1919409999999999</v>
      </c>
      <c r="L676" s="24">
        <v>3.4227110000000001</v>
      </c>
      <c r="M676" s="24">
        <v>4.1919409999999999</v>
      </c>
      <c r="N676" s="24">
        <v>3.4996339999999999</v>
      </c>
      <c r="O676" s="24">
        <v>4.3585830000000003</v>
      </c>
      <c r="R676" s="11" t="s">
        <v>83</v>
      </c>
      <c r="S676">
        <f>SUMIF(GDP!$A$2:$A$195,'World-LPIraw'!B676,GDP!$G$2:$G$195)</f>
        <v>96837.61</v>
      </c>
      <c r="T676">
        <f>SUMIF(POP!$A$3:$A$235,'World-LPIraw'!R676,POP!$E$3:$E$235)</f>
        <v>5140.3109999999997</v>
      </c>
    </row>
    <row r="677" spans="1:20" x14ac:dyDescent="0.3">
      <c r="A677">
        <v>2014</v>
      </c>
      <c r="B677" s="12" t="s">
        <v>164</v>
      </c>
      <c r="C677" s="12" t="s">
        <v>137</v>
      </c>
      <c r="D677" s="10">
        <v>29303100.254999999</v>
      </c>
      <c r="E677" s="10">
        <v>50718324.402999997</v>
      </c>
      <c r="F677" s="2">
        <f t="shared" si="24"/>
        <v>80021424.657999992</v>
      </c>
      <c r="G677" s="2">
        <f t="shared" si="25"/>
        <v>21415224.147999998</v>
      </c>
      <c r="H677">
        <v>21814.15</v>
      </c>
      <c r="I677">
        <v>3960.9250000000002</v>
      </c>
      <c r="J677" s="21">
        <v>2.6346150000000002</v>
      </c>
      <c r="K677" s="21">
        <v>2.8846150000000002</v>
      </c>
      <c r="L677" s="21">
        <v>3.4090910000000001</v>
      </c>
      <c r="M677" s="21">
        <v>2.8374130000000002</v>
      </c>
      <c r="N677" s="21">
        <v>2.8374130000000002</v>
      </c>
      <c r="O677" s="21">
        <v>3.2919580000000002</v>
      </c>
      <c r="R677" s="11" t="s">
        <v>147</v>
      </c>
      <c r="S677">
        <f>SUMIF(GDP!$A$2:$A$195,'World-LPIraw'!B677,GDP!$G$2:$G$195)</f>
        <v>21814.15</v>
      </c>
      <c r="T677">
        <f>SUMIF(POP!$A$3:$A$235,'World-LPIraw'!R677,POP!$E$3:$E$235)</f>
        <v>3960.9250000000002</v>
      </c>
    </row>
    <row r="678" spans="1:20" x14ac:dyDescent="0.3">
      <c r="A678">
        <v>2014</v>
      </c>
      <c r="B678" s="12" t="s">
        <v>451</v>
      </c>
      <c r="C678" s="12" t="s">
        <v>487</v>
      </c>
      <c r="D678" s="10">
        <v>47544888.942000002</v>
      </c>
      <c r="E678" s="10">
        <v>24722182.149</v>
      </c>
      <c r="F678" s="2">
        <f t="shared" si="24"/>
        <v>72267071.091000006</v>
      </c>
      <c r="G678" s="2">
        <f t="shared" si="25"/>
        <v>-22822706.793000001</v>
      </c>
      <c r="H678">
        <v>1312.43</v>
      </c>
      <c r="I678">
        <v>185546.25700000001</v>
      </c>
      <c r="J678" s="24">
        <v>2.8421050000000001</v>
      </c>
      <c r="K678" s="24">
        <v>2.6698710000000001</v>
      </c>
      <c r="L678" s="24">
        <v>3.081636</v>
      </c>
      <c r="M678" s="24">
        <v>2.7875179999999999</v>
      </c>
      <c r="N678" s="24">
        <v>2.7286950000000001</v>
      </c>
      <c r="O678" s="24">
        <v>2.7875179999999999</v>
      </c>
      <c r="R678" s="11" t="s">
        <v>344</v>
      </c>
      <c r="S678">
        <f>SUMIF(GDP!$A$2:$A$195,'World-LPIraw'!B678,GDP!$G$2:$G$195)</f>
        <v>1312.43</v>
      </c>
      <c r="T678">
        <f>SUMIF(POP!$A$3:$A$235,'World-LPIraw'!R678,POP!$E$3:$E$235)</f>
        <v>185546.25700000001</v>
      </c>
    </row>
    <row r="679" spans="1:20" x14ac:dyDescent="0.3">
      <c r="A679">
        <v>2014</v>
      </c>
      <c r="B679" s="28" t="s">
        <v>452</v>
      </c>
      <c r="C679" s="12" t="s">
        <v>497</v>
      </c>
      <c r="D679" s="10">
        <v>164988.625</v>
      </c>
      <c r="E679" s="10">
        <v>11400.373</v>
      </c>
      <c r="F679" s="2">
        <f t="shared" si="24"/>
        <v>176388.99799999999</v>
      </c>
      <c r="G679" s="2">
        <f t="shared" si="25"/>
        <v>-153588.25200000001</v>
      </c>
      <c r="H679">
        <v>13961.5</v>
      </c>
      <c r="I679">
        <v>21.094000000000001</v>
      </c>
      <c r="J679" s="21">
        <v>0</v>
      </c>
      <c r="K679" s="21">
        <v>0</v>
      </c>
      <c r="L679" s="21">
        <v>0</v>
      </c>
      <c r="M679" s="21">
        <v>0</v>
      </c>
      <c r="N679" s="21">
        <v>0</v>
      </c>
      <c r="O679" s="21">
        <v>0</v>
      </c>
      <c r="R679" s="11" t="s">
        <v>345</v>
      </c>
      <c r="S679">
        <f>SUMIF(GDP!$A$2:$A$195,'World-LPIraw'!B679,GDP!$G$2:$G$195)</f>
        <v>13961.5</v>
      </c>
      <c r="T679">
        <f>SUMIF(POP!$A$3:$A$235,'World-LPIraw'!R679,POP!$E$3:$E$235)</f>
        <v>21.094000000000001</v>
      </c>
    </row>
    <row r="680" spans="1:20" x14ac:dyDescent="0.3">
      <c r="A680">
        <v>2014</v>
      </c>
      <c r="B680" s="12" t="s">
        <v>453</v>
      </c>
      <c r="C680" s="12" t="s">
        <v>498</v>
      </c>
      <c r="D680" s="10">
        <v>24400500</v>
      </c>
      <c r="E680" s="10">
        <v>12959956.513</v>
      </c>
      <c r="F680" s="2">
        <f t="shared" si="24"/>
        <v>37360456.512999997</v>
      </c>
      <c r="G680" s="2">
        <f t="shared" si="25"/>
        <v>-11440543.487</v>
      </c>
      <c r="H680">
        <v>12756.95</v>
      </c>
      <c r="I680">
        <v>3903.9859999999999</v>
      </c>
      <c r="J680" s="24">
        <v>3.1497139999999999</v>
      </c>
      <c r="K680" s="24">
        <v>2.9959150000000001</v>
      </c>
      <c r="L680" s="24">
        <v>3.1834150000000001</v>
      </c>
      <c r="M680" s="24">
        <v>2.8656860000000002</v>
      </c>
      <c r="N680" s="24">
        <v>3.3362750000000001</v>
      </c>
      <c r="O680" s="24">
        <v>3.6303920000000001</v>
      </c>
      <c r="R680" s="11" t="s">
        <v>346</v>
      </c>
      <c r="S680">
        <f>SUMIF(GDP!$A$2:$A$195,'World-LPIraw'!B680,GDP!$G$2:$G$195)</f>
        <v>12756.95</v>
      </c>
      <c r="T680">
        <f>SUMIF(POP!$A$3:$A$235,'World-LPIraw'!R680,POP!$E$3:$E$235)</f>
        <v>3903.9859999999999</v>
      </c>
    </row>
    <row r="681" spans="1:20" x14ac:dyDescent="0.3">
      <c r="A681">
        <v>2014</v>
      </c>
      <c r="B681" s="12" t="s">
        <v>454</v>
      </c>
      <c r="C681" s="12" t="s">
        <v>497</v>
      </c>
      <c r="D681" s="10">
        <v>3999707.4810000001</v>
      </c>
      <c r="E681" s="10">
        <v>8794235.1439999994</v>
      </c>
      <c r="F681" s="2">
        <f t="shared" si="24"/>
        <v>12793942.625</v>
      </c>
      <c r="G681" s="2">
        <f t="shared" si="25"/>
        <v>4794527.6629999988</v>
      </c>
      <c r="H681">
        <v>2973.29</v>
      </c>
      <c r="I681">
        <v>7755.7849999999999</v>
      </c>
      <c r="J681" s="24">
        <v>2.4</v>
      </c>
      <c r="K681" s="24">
        <v>2.2279369999999998</v>
      </c>
      <c r="L681" s="24">
        <v>2.4666670000000002</v>
      </c>
      <c r="M681" s="24">
        <v>2.4666670000000002</v>
      </c>
      <c r="N681" s="24">
        <v>2.266667</v>
      </c>
      <c r="O681" s="24">
        <v>2.733333</v>
      </c>
      <c r="R681" s="11" t="s">
        <v>347</v>
      </c>
      <c r="S681">
        <f>SUMIF(GDP!$A$2:$A$195,'World-LPIraw'!B681,GDP!$G$2:$G$195)</f>
        <v>2973.29</v>
      </c>
      <c r="T681">
        <f>SUMIF(POP!$A$3:$A$235,'World-LPIraw'!R681,POP!$E$3:$E$235)</f>
        <v>7755.7849999999999</v>
      </c>
    </row>
    <row r="682" spans="1:20" x14ac:dyDescent="0.3">
      <c r="A682">
        <v>2014</v>
      </c>
      <c r="B682" s="12" t="s">
        <v>455</v>
      </c>
      <c r="C682" s="12" t="s">
        <v>498</v>
      </c>
      <c r="D682" s="10">
        <v>12168557.586999999</v>
      </c>
      <c r="E682" s="10">
        <v>9635735.1870000008</v>
      </c>
      <c r="F682" s="2">
        <f t="shared" si="24"/>
        <v>21804292.774</v>
      </c>
      <c r="G682" s="2">
        <f t="shared" si="25"/>
        <v>-2532822.3999999985</v>
      </c>
      <c r="H682">
        <v>6050.04</v>
      </c>
      <c r="I682">
        <v>6552.5839999999998</v>
      </c>
      <c r="J682" s="24">
        <v>2.493614</v>
      </c>
      <c r="K682" s="24">
        <v>2.4552999999999998</v>
      </c>
      <c r="L682" s="24">
        <v>2.8256700000000001</v>
      </c>
      <c r="M682" s="24">
        <v>2.7558859999999998</v>
      </c>
      <c r="N682" s="24">
        <v>2.893564</v>
      </c>
      <c r="O682" s="24">
        <v>3.216688</v>
      </c>
      <c r="R682" s="11" t="s">
        <v>348</v>
      </c>
      <c r="S682">
        <f>SUMIF(GDP!$A$2:$A$195,'World-LPIraw'!B682,GDP!$G$2:$G$195)</f>
        <v>6050.04</v>
      </c>
      <c r="T682">
        <f>SUMIF(POP!$A$3:$A$235,'World-LPIraw'!R682,POP!$E$3:$E$235)</f>
        <v>6552.5839999999998</v>
      </c>
    </row>
    <row r="683" spans="1:20" x14ac:dyDescent="0.3">
      <c r="A683">
        <v>2014</v>
      </c>
      <c r="B683" s="12" t="s">
        <v>456</v>
      </c>
      <c r="C683" s="12" t="s">
        <v>498</v>
      </c>
      <c r="D683" s="10">
        <v>42177197.901000001</v>
      </c>
      <c r="E683" s="10">
        <v>38645855.012000002</v>
      </c>
      <c r="F683" s="2">
        <f t="shared" si="24"/>
        <v>80823052.913000003</v>
      </c>
      <c r="G683" s="2">
        <f t="shared" si="25"/>
        <v>-3531342.8889999986</v>
      </c>
      <c r="H683">
        <v>6561.78</v>
      </c>
      <c r="I683">
        <v>30973.353999999999</v>
      </c>
      <c r="J683" s="24">
        <v>2.46875</v>
      </c>
      <c r="K683" s="24">
        <v>2.7203629999999999</v>
      </c>
      <c r="L683" s="24">
        <v>2.9375</v>
      </c>
      <c r="M683" s="24">
        <v>2.78125</v>
      </c>
      <c r="N683" s="24">
        <v>2.8125</v>
      </c>
      <c r="O683" s="24">
        <v>3.298387</v>
      </c>
      <c r="R683" s="11" t="s">
        <v>349</v>
      </c>
      <c r="S683">
        <f>SUMIF(GDP!$A$2:$A$195,'World-LPIraw'!B683,GDP!$G$2:$G$195)</f>
        <v>6561.78</v>
      </c>
      <c r="T683">
        <f>SUMIF(POP!$A$3:$A$235,'World-LPIraw'!R683,POP!$E$3:$E$235)</f>
        <v>30973.353999999999</v>
      </c>
    </row>
    <row r="684" spans="1:20" x14ac:dyDescent="0.3">
      <c r="A684">
        <v>2014</v>
      </c>
      <c r="B684" s="12" t="s">
        <v>12</v>
      </c>
      <c r="C684" s="12" t="s">
        <v>17</v>
      </c>
      <c r="D684" s="10">
        <v>67718868.518999994</v>
      </c>
      <c r="E684" s="10">
        <v>61809755.229999997</v>
      </c>
      <c r="F684" s="2">
        <f t="shared" si="24"/>
        <v>129528623.74899998</v>
      </c>
      <c r="G684" s="2">
        <f t="shared" si="25"/>
        <v>-5909113.2889999971</v>
      </c>
      <c r="H684">
        <v>2849.27</v>
      </c>
      <c r="I684">
        <v>100102.249</v>
      </c>
      <c r="J684" s="21">
        <v>3</v>
      </c>
      <c r="K684" s="21">
        <v>2.6</v>
      </c>
      <c r="L684" s="21">
        <v>3.3333330000000001</v>
      </c>
      <c r="M684" s="21">
        <v>2.9333330000000002</v>
      </c>
      <c r="N684" s="21">
        <v>3</v>
      </c>
      <c r="O684" s="21">
        <v>3.0666669999999998</v>
      </c>
      <c r="R684" s="11" t="s">
        <v>350</v>
      </c>
      <c r="S684">
        <f>SUMIF(GDP!$A$2:$A$195,'World-LPIraw'!B684,GDP!$G$2:$G$195)</f>
        <v>2849.27</v>
      </c>
      <c r="T684">
        <f>SUMIF(POP!$A$3:$A$235,'World-LPIraw'!R684,POP!$E$3:$E$235)</f>
        <v>100102.249</v>
      </c>
    </row>
    <row r="685" spans="1:20" x14ac:dyDescent="0.3">
      <c r="A685">
        <v>2014</v>
      </c>
      <c r="B685" s="12" t="s">
        <v>114</v>
      </c>
      <c r="C685" s="12" t="s">
        <v>488</v>
      </c>
      <c r="D685" s="10">
        <v>216687292.345</v>
      </c>
      <c r="E685" s="10">
        <v>214476794.17300001</v>
      </c>
      <c r="F685" s="2">
        <f t="shared" si="24"/>
        <v>431164086.51800001</v>
      </c>
      <c r="G685" s="2">
        <f t="shared" si="25"/>
        <v>-2210498.1719999909</v>
      </c>
      <c r="H685">
        <v>14342.83</v>
      </c>
      <c r="I685">
        <v>38293.06</v>
      </c>
      <c r="J685" s="21">
        <v>3.2553399999999999</v>
      </c>
      <c r="K685" s="21">
        <v>3.0833330000000001</v>
      </c>
      <c r="L685" s="21">
        <v>3.4567489999999998</v>
      </c>
      <c r="M685" s="21">
        <v>3.4650080000000001</v>
      </c>
      <c r="N685" s="21">
        <v>3.543212</v>
      </c>
      <c r="O685" s="21">
        <v>4.133248</v>
      </c>
      <c r="R685" s="11" t="s">
        <v>84</v>
      </c>
      <c r="S685">
        <f>SUMIF(GDP!$A$2:$A$195,'World-LPIraw'!B685,GDP!$G$2:$G$195)</f>
        <v>14342.83</v>
      </c>
      <c r="T685">
        <f>SUMIF(POP!$A$3:$A$235,'World-LPIraw'!R685,POP!$E$3:$E$235)</f>
        <v>38293.06</v>
      </c>
    </row>
    <row r="686" spans="1:20" x14ac:dyDescent="0.3">
      <c r="A686">
        <v>2014</v>
      </c>
      <c r="B686" s="12" t="s">
        <v>113</v>
      </c>
      <c r="C686" s="12" t="s">
        <v>488</v>
      </c>
      <c r="D686" s="10">
        <v>78395890.972000003</v>
      </c>
      <c r="E686" s="10">
        <v>63834385.666000001</v>
      </c>
      <c r="F686" s="2">
        <f t="shared" si="24"/>
        <v>142230276.63800001</v>
      </c>
      <c r="G686" s="2">
        <f t="shared" si="25"/>
        <v>-14561505.306000002</v>
      </c>
      <c r="H686">
        <v>22112.54</v>
      </c>
      <c r="I686">
        <v>10471.168</v>
      </c>
      <c r="J686" s="21">
        <v>3.2631579999999998</v>
      </c>
      <c r="K686" s="21">
        <v>3.3721139999999998</v>
      </c>
      <c r="L686" s="21">
        <v>3.42767</v>
      </c>
      <c r="M686" s="21">
        <v>3.7131219999999998</v>
      </c>
      <c r="N686" s="21">
        <v>3.7131219999999998</v>
      </c>
      <c r="O686" s="21">
        <v>3.868503</v>
      </c>
      <c r="R686" s="11" t="s">
        <v>85</v>
      </c>
      <c r="S686">
        <f>SUMIF(GDP!$A$2:$A$195,'World-LPIraw'!B686,GDP!$G$2:$G$195)</f>
        <v>22112.54</v>
      </c>
      <c r="T686">
        <f>SUMIF(POP!$A$3:$A$235,'World-LPIraw'!R686,POP!$E$3:$E$235)</f>
        <v>10471.168</v>
      </c>
    </row>
    <row r="687" spans="1:20" x14ac:dyDescent="0.3">
      <c r="A687">
        <v>2014</v>
      </c>
      <c r="B687" s="12" t="s">
        <v>165</v>
      </c>
      <c r="C687" s="12" t="s">
        <v>137</v>
      </c>
      <c r="D687" s="10">
        <v>30447655.949000001</v>
      </c>
      <c r="E687" s="10">
        <v>131591553.318</v>
      </c>
      <c r="F687" s="2">
        <f t="shared" ref="F687:F736" si="26">E687+D687</f>
        <v>162039209.26700002</v>
      </c>
      <c r="G687" s="2">
        <f t="shared" ref="G687:G736" si="27">E687-D687</f>
        <v>101143897.369</v>
      </c>
      <c r="H687">
        <v>93054.14</v>
      </c>
      <c r="I687">
        <v>2374.4189999999999</v>
      </c>
      <c r="J687" s="21">
        <v>3.2068180000000002</v>
      </c>
      <c r="K687" s="21">
        <v>3.4391409999999998</v>
      </c>
      <c r="L687" s="21">
        <v>3.550252</v>
      </c>
      <c r="M687" s="21">
        <v>3.550252</v>
      </c>
      <c r="N687" s="21">
        <v>3.469697</v>
      </c>
      <c r="O687" s="21">
        <v>3.8696969999999999</v>
      </c>
      <c r="R687" s="11" t="s">
        <v>148</v>
      </c>
      <c r="S687">
        <f>SUMIF(GDP!$A$2:$A$195,'World-LPIraw'!B687,GDP!$G$2:$G$195)</f>
        <v>93054.14</v>
      </c>
      <c r="T687">
        <f>SUMIF(POP!$A$3:$A$235,'World-LPIraw'!R687,POP!$E$3:$E$235)</f>
        <v>2374.4189999999999</v>
      </c>
    </row>
    <row r="688" spans="1:20" x14ac:dyDescent="0.3">
      <c r="A688">
        <v>2014</v>
      </c>
      <c r="B688" s="28" t="s">
        <v>112</v>
      </c>
      <c r="C688" s="12" t="s">
        <v>488</v>
      </c>
      <c r="D688" s="10">
        <v>5316959.1670000004</v>
      </c>
      <c r="E688" s="10">
        <v>2339529.8429999999</v>
      </c>
      <c r="F688" s="2">
        <f t="shared" si="26"/>
        <v>7656489.0099999998</v>
      </c>
      <c r="G688" s="2">
        <f t="shared" si="27"/>
        <v>-2977429.3240000005</v>
      </c>
      <c r="H688">
        <v>2675.04</v>
      </c>
      <c r="I688">
        <v>4069.9389999999999</v>
      </c>
      <c r="J688" s="21">
        <v>0</v>
      </c>
      <c r="K688" s="21">
        <v>0</v>
      </c>
      <c r="L688" s="21">
        <v>0</v>
      </c>
      <c r="M688" s="21">
        <v>0</v>
      </c>
      <c r="N688" s="21">
        <v>0</v>
      </c>
      <c r="O688" s="21">
        <v>0</v>
      </c>
      <c r="R688" s="11" t="s">
        <v>86</v>
      </c>
      <c r="S688">
        <f>SUMIF(GDP!$A$2:$A$195,'World-LPIraw'!B688,GDP!$G$2:$G$195)</f>
        <v>2675.04</v>
      </c>
      <c r="T688">
        <f>SUMIF(POP!$A$3:$A$235,'World-LPIraw'!R688,POP!$E$3:$E$235)</f>
        <v>4069.9389999999999</v>
      </c>
    </row>
    <row r="689" spans="1:20" x14ac:dyDescent="0.3">
      <c r="A689">
        <v>2014</v>
      </c>
      <c r="B689" s="12" t="s">
        <v>111</v>
      </c>
      <c r="C689" s="12" t="s">
        <v>488</v>
      </c>
      <c r="D689" s="10">
        <v>77889070.908999994</v>
      </c>
      <c r="E689" s="10">
        <v>69877890.843999997</v>
      </c>
      <c r="F689" s="2">
        <f t="shared" si="26"/>
        <v>147766961.75299999</v>
      </c>
      <c r="G689" s="2">
        <f t="shared" si="27"/>
        <v>-8011180.0649999976</v>
      </c>
      <c r="H689">
        <v>10004.879999999999</v>
      </c>
      <c r="I689">
        <v>19972.736000000001</v>
      </c>
      <c r="J689" s="24">
        <v>2.8326220000000002</v>
      </c>
      <c r="K689" s="24">
        <v>2.7733059999999998</v>
      </c>
      <c r="L689" s="24">
        <v>3.322581</v>
      </c>
      <c r="M689" s="24">
        <v>3.19678</v>
      </c>
      <c r="N689" s="24">
        <v>3.3903279999999998</v>
      </c>
      <c r="O689" s="24">
        <v>3.9989759999999999</v>
      </c>
      <c r="R689" s="11" t="s">
        <v>87</v>
      </c>
      <c r="S689">
        <f>SUMIF(GDP!$A$2:$A$195,'World-LPIraw'!B689,GDP!$G$2:$G$195)</f>
        <v>10004.879999999999</v>
      </c>
      <c r="T689">
        <f>SUMIF(POP!$A$3:$A$235,'World-LPIraw'!R689,POP!$E$3:$E$235)</f>
        <v>19972.736000000001</v>
      </c>
    </row>
    <row r="690" spans="1:20" x14ac:dyDescent="0.3">
      <c r="A690">
        <v>2014</v>
      </c>
      <c r="B690" s="12" t="s">
        <v>110</v>
      </c>
      <c r="C690" s="12" t="s">
        <v>488</v>
      </c>
      <c r="D690" s="10">
        <v>286648776.87800002</v>
      </c>
      <c r="E690" s="10">
        <v>497833528.84799999</v>
      </c>
      <c r="F690" s="2">
        <f t="shared" si="26"/>
        <v>784482305.72600007</v>
      </c>
      <c r="G690" s="2">
        <f t="shared" si="27"/>
        <v>211184751.96999997</v>
      </c>
      <c r="H690">
        <v>14305.57</v>
      </c>
      <c r="I690">
        <v>143761.378</v>
      </c>
      <c r="J690" s="24">
        <v>2.2000000000000002</v>
      </c>
      <c r="K690" s="24">
        <v>2.5899420000000002</v>
      </c>
      <c r="L690" s="24">
        <v>2.6408049999999998</v>
      </c>
      <c r="M690" s="24">
        <v>2.7398340000000001</v>
      </c>
      <c r="N690" s="24">
        <v>2.8514050000000002</v>
      </c>
      <c r="O690" s="24">
        <v>3.137022</v>
      </c>
      <c r="R690" s="11" t="s">
        <v>88</v>
      </c>
      <c r="S690">
        <f>SUMIF(GDP!$A$2:$A$195,'World-LPIraw'!B690,GDP!$G$2:$G$195)</f>
        <v>14305.57</v>
      </c>
      <c r="T690">
        <f>SUMIF(POP!$A$3:$A$235,'World-LPIraw'!R690,POP!$E$3:$E$235)</f>
        <v>143761.378</v>
      </c>
    </row>
    <row r="691" spans="1:20" x14ac:dyDescent="0.3">
      <c r="A691">
        <v>2014</v>
      </c>
      <c r="B691" s="12" t="s">
        <v>262</v>
      </c>
      <c r="C691" s="12" t="s">
        <v>276</v>
      </c>
      <c r="D691" s="10">
        <v>2469760</v>
      </c>
      <c r="E691" s="10">
        <v>653364.88600000006</v>
      </c>
      <c r="F691" s="2">
        <f t="shared" si="26"/>
        <v>3123124.8859999999</v>
      </c>
      <c r="G691" s="2">
        <f t="shared" si="27"/>
        <v>-1816395.1140000001</v>
      </c>
      <c r="H691">
        <v>727.96900000000005</v>
      </c>
      <c r="I691">
        <v>11345.357</v>
      </c>
      <c r="J691" s="21">
        <v>2.5</v>
      </c>
      <c r="K691" s="21">
        <v>2.3219699999999999</v>
      </c>
      <c r="L691" s="21">
        <v>2.7765149999999998</v>
      </c>
      <c r="M691" s="21">
        <v>2.6393939999999998</v>
      </c>
      <c r="N691" s="21">
        <v>2.9393940000000001</v>
      </c>
      <c r="O691" s="21">
        <v>3.339394</v>
      </c>
      <c r="R691" s="11" t="s">
        <v>209</v>
      </c>
      <c r="S691">
        <f>SUMIF(GDP!$A$2:$A$195,'World-LPIraw'!B691,GDP!$G$2:$G$195)</f>
        <v>727.96900000000005</v>
      </c>
      <c r="T691">
        <f>SUMIF(POP!$A$3:$A$235,'World-LPIraw'!R691,POP!$E$3:$E$235)</f>
        <v>11345.357</v>
      </c>
    </row>
    <row r="692" spans="1:20" x14ac:dyDescent="0.3">
      <c r="A692">
        <v>2014</v>
      </c>
      <c r="B692" s="28" t="s">
        <v>482</v>
      </c>
      <c r="C692" s="12" t="s">
        <v>498</v>
      </c>
      <c r="D692" s="10">
        <v>267961.679</v>
      </c>
      <c r="E692" s="10">
        <v>56844</v>
      </c>
      <c r="F692" s="2">
        <f t="shared" si="26"/>
        <v>324805.679</v>
      </c>
      <c r="G692" s="2">
        <f t="shared" si="27"/>
        <v>-211117.679</v>
      </c>
      <c r="H692">
        <v>17061.3</v>
      </c>
      <c r="I692">
        <v>53.738999999999997</v>
      </c>
      <c r="J692" s="21">
        <v>0</v>
      </c>
      <c r="K692" s="21">
        <v>0</v>
      </c>
      <c r="L692" s="21">
        <v>0</v>
      </c>
      <c r="M692" s="21">
        <v>0</v>
      </c>
      <c r="N692" s="21">
        <v>0</v>
      </c>
      <c r="O692" s="21">
        <v>0</v>
      </c>
      <c r="R692" s="11" t="s">
        <v>351</v>
      </c>
      <c r="S692">
        <f>SUMIF(GDP!$A$2:$A$195,'World-LPIraw'!B692,GDP!$G$2:$G$195)</f>
        <v>17061.3</v>
      </c>
      <c r="T692">
        <f>SUMIF(POP!$A$3:$A$235,'World-LPIraw'!R692,POP!$E$3:$E$235)</f>
        <v>53.738999999999997</v>
      </c>
    </row>
    <row r="693" spans="1:20" x14ac:dyDescent="0.3">
      <c r="A693">
        <v>2014</v>
      </c>
      <c r="B693" s="28" t="s">
        <v>483</v>
      </c>
      <c r="C693" s="12" t="s">
        <v>498</v>
      </c>
      <c r="D693" s="10">
        <v>642099.09299999999</v>
      </c>
      <c r="E693" s="10">
        <v>146292.26199999999</v>
      </c>
      <c r="F693" s="2">
        <f t="shared" si="26"/>
        <v>788391.35499999998</v>
      </c>
      <c r="G693" s="2">
        <f t="shared" si="27"/>
        <v>-495806.83100000001</v>
      </c>
      <c r="H693">
        <v>8954.2099999999991</v>
      </c>
      <c r="I693">
        <v>176.42099999999999</v>
      </c>
      <c r="J693" s="21">
        <v>0</v>
      </c>
      <c r="K693" s="21">
        <v>0</v>
      </c>
      <c r="L693" s="21">
        <v>0</v>
      </c>
      <c r="M693" s="21">
        <v>0</v>
      </c>
      <c r="N693" s="21">
        <v>0</v>
      </c>
      <c r="O693" s="21">
        <v>0</v>
      </c>
      <c r="R693" s="11" t="s">
        <v>352</v>
      </c>
      <c r="S693">
        <f>SUMIF(GDP!$A$2:$A$195,'World-LPIraw'!B693,GDP!$G$2:$G$195)</f>
        <v>8954.2099999999991</v>
      </c>
      <c r="T693">
        <f>SUMIF(POP!$A$3:$A$235,'World-LPIraw'!R693,POP!$E$3:$E$235)</f>
        <v>176.42099999999999</v>
      </c>
    </row>
    <row r="694" spans="1:20" x14ac:dyDescent="0.3">
      <c r="A694">
        <v>2014</v>
      </c>
      <c r="B694" s="28" t="s">
        <v>484</v>
      </c>
      <c r="C694" s="12" t="s">
        <v>498</v>
      </c>
      <c r="D694" s="10">
        <v>361551.897</v>
      </c>
      <c r="E694" s="10">
        <v>49307.192999999999</v>
      </c>
      <c r="F694" s="2">
        <f t="shared" si="26"/>
        <v>410859.08999999997</v>
      </c>
      <c r="G694" s="2">
        <f t="shared" si="27"/>
        <v>-312244.70400000003</v>
      </c>
      <c r="H694">
        <v>6622.34</v>
      </c>
      <c r="I694">
        <v>109.357</v>
      </c>
      <c r="J694" s="21">
        <v>0</v>
      </c>
      <c r="K694" s="21">
        <v>0</v>
      </c>
      <c r="L694" s="21">
        <v>0</v>
      </c>
      <c r="M694" s="21">
        <v>0</v>
      </c>
      <c r="N694" s="21">
        <v>0</v>
      </c>
      <c r="O694" s="21">
        <v>0</v>
      </c>
      <c r="R694" s="11" t="s">
        <v>354</v>
      </c>
      <c r="S694">
        <f>SUMIF(GDP!$A$2:$A$195,'World-LPIraw'!B694,GDP!$G$2:$G$195)</f>
        <v>6622.34</v>
      </c>
      <c r="T694">
        <f>SUMIF(POP!$A$3:$A$235,'World-LPIraw'!R694,POP!$E$3:$E$235)</f>
        <v>109.357</v>
      </c>
    </row>
    <row r="695" spans="1:20" x14ac:dyDescent="0.3">
      <c r="A695">
        <v>2014</v>
      </c>
      <c r="B695" s="28" t="s">
        <v>458</v>
      </c>
      <c r="C695" s="12" t="s">
        <v>497</v>
      </c>
      <c r="D695" s="10">
        <v>388023.853</v>
      </c>
      <c r="E695" s="10">
        <v>50921.620999999999</v>
      </c>
      <c r="F695" s="2">
        <f t="shared" si="26"/>
        <v>438945.47399999999</v>
      </c>
      <c r="G695" s="2">
        <f t="shared" si="27"/>
        <v>-337102.23200000002</v>
      </c>
      <c r="H695">
        <v>4178.9799999999996</v>
      </c>
      <c r="I695">
        <v>192.29</v>
      </c>
      <c r="J695" s="21">
        <v>0</v>
      </c>
      <c r="K695" s="21">
        <v>0</v>
      </c>
      <c r="L695" s="21">
        <v>0</v>
      </c>
      <c r="M695" s="21">
        <v>0</v>
      </c>
      <c r="N695" s="21">
        <v>0</v>
      </c>
      <c r="O695" s="21">
        <v>0</v>
      </c>
      <c r="R695" s="11" t="s">
        <v>355</v>
      </c>
      <c r="S695">
        <f>SUMIF(GDP!$A$2:$A$195,'World-LPIraw'!B695,GDP!$G$2:$G$195)</f>
        <v>4178.9799999999996</v>
      </c>
      <c r="T695">
        <f>SUMIF(POP!$A$3:$A$235,'World-LPIraw'!R695,POP!$E$3:$E$235)</f>
        <v>192.29</v>
      </c>
    </row>
    <row r="696" spans="1:20" x14ac:dyDescent="0.3">
      <c r="A696">
        <v>2014</v>
      </c>
      <c r="B696" s="28" t="s">
        <v>263</v>
      </c>
      <c r="C696" s="12" t="s">
        <v>276</v>
      </c>
      <c r="D696" s="10">
        <v>169715.69</v>
      </c>
      <c r="E696" s="10">
        <v>17220</v>
      </c>
      <c r="F696" s="2">
        <f t="shared" si="26"/>
        <v>186935.69</v>
      </c>
      <c r="G696" s="2">
        <f t="shared" si="27"/>
        <v>-152495.69</v>
      </c>
      <c r="H696">
        <v>1763.38</v>
      </c>
      <c r="I696">
        <v>191.26599999999999</v>
      </c>
      <c r="J696" s="21">
        <v>0</v>
      </c>
      <c r="K696" s="21">
        <v>0</v>
      </c>
      <c r="L696" s="21">
        <v>0</v>
      </c>
      <c r="M696" s="21">
        <v>0</v>
      </c>
      <c r="N696" s="21">
        <v>0</v>
      </c>
      <c r="O696" s="21">
        <v>0</v>
      </c>
      <c r="R696" s="11" t="s">
        <v>211</v>
      </c>
      <c r="S696">
        <f>SUMIF(GDP!$A$2:$A$195,'World-LPIraw'!B696,GDP!$G$2:$G$195)</f>
        <v>1763.38</v>
      </c>
      <c r="T696">
        <f>SUMIF(POP!$A$3:$A$235,'World-LPIraw'!R696,POP!$E$3:$E$235)</f>
        <v>191.26599999999999</v>
      </c>
    </row>
    <row r="697" spans="1:20" x14ac:dyDescent="0.3">
      <c r="A697">
        <v>2014</v>
      </c>
      <c r="B697" s="12" t="s">
        <v>166</v>
      </c>
      <c r="C697" s="12" t="s">
        <v>137</v>
      </c>
      <c r="D697" s="10">
        <v>168239638.20300001</v>
      </c>
      <c r="E697" s="10">
        <v>341947182.54400003</v>
      </c>
      <c r="F697" s="2">
        <f t="shared" si="26"/>
        <v>510186820.74700004</v>
      </c>
      <c r="G697" s="2">
        <f t="shared" si="27"/>
        <v>173707544.34100002</v>
      </c>
      <c r="H697">
        <v>24580.47</v>
      </c>
      <c r="I697">
        <v>30776.722000000002</v>
      </c>
      <c r="J697" s="21">
        <v>2.8564400000000001</v>
      </c>
      <c r="K697" s="21">
        <v>3.3421799999999999</v>
      </c>
      <c r="L697" s="21">
        <v>2.9321100000000002</v>
      </c>
      <c r="M697" s="21">
        <v>3.1122580000000002</v>
      </c>
      <c r="N697" s="21">
        <v>3.1493340000000001</v>
      </c>
      <c r="O697" s="21">
        <v>3.554646</v>
      </c>
      <c r="R697" s="11" t="s">
        <v>149</v>
      </c>
      <c r="S697">
        <f>SUMIF(GDP!$A$2:$A$195,'World-LPIraw'!B697,GDP!$G$2:$G$195)</f>
        <v>24580.47</v>
      </c>
      <c r="T697">
        <f>SUMIF(POP!$A$3:$A$235,'World-LPIraw'!R697,POP!$E$3:$E$235)</f>
        <v>30776.722000000002</v>
      </c>
    </row>
    <row r="698" spans="1:20" x14ac:dyDescent="0.3">
      <c r="A698">
        <v>2014</v>
      </c>
      <c r="B698" s="12" t="s">
        <v>264</v>
      </c>
      <c r="C698" s="12" t="s">
        <v>276</v>
      </c>
      <c r="D698" s="10">
        <v>6502674.1710000001</v>
      </c>
      <c r="E698" s="10">
        <v>2750172.1370000001</v>
      </c>
      <c r="F698" s="2">
        <f t="shared" si="26"/>
        <v>9252846.3080000002</v>
      </c>
      <c r="G698" s="2">
        <f t="shared" si="27"/>
        <v>-3752502.034</v>
      </c>
      <c r="H698">
        <v>1361.35</v>
      </c>
      <c r="I698">
        <v>14546.111000000001</v>
      </c>
      <c r="J698" s="21">
        <v>2.6111110000000002</v>
      </c>
      <c r="K698" s="21">
        <v>2.2999999999999998</v>
      </c>
      <c r="L698" s="21">
        <v>3.0249999999999999</v>
      </c>
      <c r="M698" s="21">
        <v>2.5249999999999999</v>
      </c>
      <c r="N698" s="21">
        <v>2.65</v>
      </c>
      <c r="O698" s="21">
        <v>2.5249999999999999</v>
      </c>
      <c r="R698" s="11" t="s">
        <v>212</v>
      </c>
      <c r="S698">
        <f>SUMIF(GDP!$A$2:$A$195,'World-LPIraw'!B698,GDP!$G$2:$G$195)</f>
        <v>1361.35</v>
      </c>
      <c r="T698">
        <f>SUMIF(POP!$A$3:$A$235,'World-LPIraw'!R698,POP!$E$3:$E$235)</f>
        <v>14546.111000000001</v>
      </c>
    </row>
    <row r="699" spans="1:20" x14ac:dyDescent="0.3">
      <c r="A699">
        <v>2014</v>
      </c>
      <c r="B699" s="12" t="s">
        <v>109</v>
      </c>
      <c r="C699" s="12" t="s">
        <v>488</v>
      </c>
      <c r="D699" s="10">
        <v>20608584.765000001</v>
      </c>
      <c r="E699" s="10">
        <v>14843348.443</v>
      </c>
      <c r="F699" s="2">
        <f t="shared" si="26"/>
        <v>35451933.208000004</v>
      </c>
      <c r="G699" s="2">
        <f t="shared" si="27"/>
        <v>-5765236.3220000006</v>
      </c>
      <c r="H699">
        <v>6598.94</v>
      </c>
      <c r="I699">
        <v>8884.7119999999995</v>
      </c>
      <c r="J699" s="24">
        <v>2.3706550000000002</v>
      </c>
      <c r="K699" s="24">
        <v>2.7256680000000002</v>
      </c>
      <c r="L699" s="24">
        <v>3.1195490000000001</v>
      </c>
      <c r="M699" s="24">
        <v>3.0184669999999998</v>
      </c>
      <c r="N699" s="24">
        <v>2.9353120000000001</v>
      </c>
      <c r="O699" s="24">
        <v>3.5527639999999998</v>
      </c>
      <c r="R699" s="11" t="s">
        <v>89</v>
      </c>
      <c r="S699">
        <f>SUMIF(GDP!$A$2:$A$195,'World-LPIraw'!B699,GDP!$G$2:$G$195)</f>
        <v>6598.94</v>
      </c>
      <c r="T699">
        <f>SUMIF(POP!$A$3:$A$235,'World-LPIraw'!R699,POP!$E$3:$E$235)</f>
        <v>8884.7119999999995</v>
      </c>
    </row>
    <row r="700" spans="1:20" x14ac:dyDescent="0.3">
      <c r="A700">
        <v>2014</v>
      </c>
      <c r="B700" s="28" t="s">
        <v>265</v>
      </c>
      <c r="C700" s="12" t="s">
        <v>276</v>
      </c>
      <c r="D700" s="10">
        <v>1075327.0660000001</v>
      </c>
      <c r="E700" s="10">
        <v>551249.86</v>
      </c>
      <c r="F700" s="2">
        <f t="shared" si="26"/>
        <v>1626576.926</v>
      </c>
      <c r="G700" s="2">
        <f t="shared" si="27"/>
        <v>-524077.20600000012</v>
      </c>
      <c r="H700">
        <v>14701.37</v>
      </c>
      <c r="I700">
        <v>93.254000000000005</v>
      </c>
      <c r="J700" s="21">
        <v>0</v>
      </c>
      <c r="K700" s="21">
        <v>0</v>
      </c>
      <c r="L700" s="21">
        <v>0</v>
      </c>
      <c r="M700" s="21">
        <v>0</v>
      </c>
      <c r="N700" s="21">
        <v>0</v>
      </c>
      <c r="O700" s="21">
        <v>0</v>
      </c>
      <c r="R700" s="11" t="s">
        <v>213</v>
      </c>
      <c r="S700">
        <f>SUMIF(GDP!$A$2:$A$195,'World-LPIraw'!B700,GDP!$G$2:$G$195)</f>
        <v>14701.37</v>
      </c>
      <c r="T700">
        <f>SUMIF(POP!$A$3:$A$235,'World-LPIraw'!R700,POP!$E$3:$E$235)</f>
        <v>93.254000000000005</v>
      </c>
    </row>
    <row r="701" spans="1:20" x14ac:dyDescent="0.3">
      <c r="A701">
        <v>2014</v>
      </c>
      <c r="B701" s="28" t="s">
        <v>266</v>
      </c>
      <c r="C701" s="12" t="s">
        <v>276</v>
      </c>
      <c r="D701" s="10">
        <v>1568000</v>
      </c>
      <c r="E701" s="10">
        <v>1552000</v>
      </c>
      <c r="F701" s="2">
        <f t="shared" si="26"/>
        <v>3120000</v>
      </c>
      <c r="G701" s="2">
        <f t="shared" si="27"/>
        <v>-16000</v>
      </c>
      <c r="H701">
        <v>721.55799999999999</v>
      </c>
      <c r="I701">
        <v>7079.1620000000003</v>
      </c>
      <c r="J701" s="21">
        <v>0</v>
      </c>
      <c r="K701" s="21">
        <v>0</v>
      </c>
      <c r="L701" s="21">
        <v>0</v>
      </c>
      <c r="M701" s="21">
        <v>0</v>
      </c>
      <c r="N701" s="21">
        <v>0</v>
      </c>
      <c r="O701" s="21">
        <v>0</v>
      </c>
      <c r="R701" s="11" t="s">
        <v>214</v>
      </c>
      <c r="S701">
        <f>SUMIF(GDP!$A$2:$A$195,'World-LPIraw'!B701,GDP!$G$2:$G$195)</f>
        <v>721.55799999999999</v>
      </c>
      <c r="T701">
        <f>SUMIF(POP!$A$3:$A$235,'World-LPIraw'!R701,POP!$E$3:$E$235)</f>
        <v>7079.1620000000003</v>
      </c>
    </row>
    <row r="702" spans="1:20" x14ac:dyDescent="0.3">
      <c r="A702">
        <v>2014</v>
      </c>
      <c r="B702" s="12" t="s">
        <v>13</v>
      </c>
      <c r="C702" s="12" t="s">
        <v>17</v>
      </c>
      <c r="D702" s="10">
        <v>366247321.66000003</v>
      </c>
      <c r="E702" s="10">
        <v>409768670.14300001</v>
      </c>
      <c r="F702" s="2">
        <f t="shared" si="26"/>
        <v>776015991.80299997</v>
      </c>
      <c r="G702" s="2">
        <f t="shared" si="27"/>
        <v>43521348.48299998</v>
      </c>
      <c r="H702">
        <v>57271.72</v>
      </c>
      <c r="I702">
        <v>5448.3419999999996</v>
      </c>
      <c r="J702" s="21">
        <v>4.0071149999999998</v>
      </c>
      <c r="K702" s="21">
        <v>4.2785929999999999</v>
      </c>
      <c r="L702" s="21">
        <v>3.7031679999999998</v>
      </c>
      <c r="M702" s="21">
        <v>3.9666980000000001</v>
      </c>
      <c r="N702" s="21">
        <v>3.9048850000000002</v>
      </c>
      <c r="O702" s="21">
        <v>4.2496359999999997</v>
      </c>
      <c r="R702" s="11" t="s">
        <v>356</v>
      </c>
      <c r="S702">
        <f>SUMIF(GDP!$A$2:$A$195,'World-LPIraw'!B702,GDP!$G$2:$G$195)</f>
        <v>57271.72</v>
      </c>
      <c r="T702">
        <f>SUMIF(POP!$A$3:$A$235,'World-LPIraw'!R702,POP!$E$3:$E$235)</f>
        <v>5448.3419999999996</v>
      </c>
    </row>
    <row r="703" spans="1:20" x14ac:dyDescent="0.3">
      <c r="A703">
        <v>2014</v>
      </c>
      <c r="B703" s="12" t="s">
        <v>107</v>
      </c>
      <c r="C703" s="12" t="s">
        <v>488</v>
      </c>
      <c r="D703" s="10">
        <v>33933913.630000003</v>
      </c>
      <c r="E703" s="10">
        <v>35955705.450000003</v>
      </c>
      <c r="F703" s="2">
        <f t="shared" si="26"/>
        <v>69889619.080000013</v>
      </c>
      <c r="G703" s="2">
        <f t="shared" si="27"/>
        <v>2021791.8200000003</v>
      </c>
      <c r="H703">
        <v>24243.95</v>
      </c>
      <c r="I703">
        <v>2070.8449999999998</v>
      </c>
      <c r="J703" s="21">
        <v>3.113836</v>
      </c>
      <c r="K703" s="21">
        <v>3.3498749999999999</v>
      </c>
      <c r="L703" s="21">
        <v>3.0498750000000001</v>
      </c>
      <c r="M703" s="21">
        <v>3.5085630000000001</v>
      </c>
      <c r="N703" s="21">
        <v>3.5085630000000001</v>
      </c>
      <c r="O703" s="21">
        <v>3.8173059999999999</v>
      </c>
      <c r="R703" s="11" t="s">
        <v>92</v>
      </c>
      <c r="S703">
        <f>SUMIF(GDP!$A$2:$A$195,'World-LPIraw'!B703,GDP!$G$2:$G$195)</f>
        <v>24243.95</v>
      </c>
      <c r="T703">
        <f>SUMIF(POP!$A$3:$A$235,'World-LPIraw'!R703,POP!$E$3:$E$235)</f>
        <v>2070.8449999999998</v>
      </c>
    </row>
    <row r="704" spans="1:20" x14ac:dyDescent="0.3">
      <c r="A704">
        <v>2014</v>
      </c>
      <c r="B704" s="12" t="s">
        <v>461</v>
      </c>
      <c r="C704" s="12" t="s">
        <v>497</v>
      </c>
      <c r="D704" s="10">
        <v>499265.60800000001</v>
      </c>
      <c r="E704" s="10">
        <v>458105.73200000002</v>
      </c>
      <c r="F704" s="2">
        <f t="shared" si="26"/>
        <v>957371.34000000008</v>
      </c>
      <c r="G704" s="2">
        <f t="shared" si="27"/>
        <v>-41159.875999999989</v>
      </c>
      <c r="H704">
        <v>2042.09</v>
      </c>
      <c r="I704">
        <v>575.50400000000002</v>
      </c>
      <c r="J704" s="24">
        <v>2.492677</v>
      </c>
      <c r="K704" s="24">
        <v>2.463384</v>
      </c>
      <c r="L704" s="24">
        <v>2.219697</v>
      </c>
      <c r="M704" s="24">
        <v>2.7171720000000001</v>
      </c>
      <c r="N704" s="24">
        <v>2.7171720000000001</v>
      </c>
      <c r="O704" s="24">
        <v>2.963384</v>
      </c>
      <c r="R704" s="11" t="s">
        <v>358</v>
      </c>
      <c r="S704">
        <f>SUMIF(GDP!$A$2:$A$195,'World-LPIraw'!B704,GDP!$G$2:$G$195)</f>
        <v>2042.09</v>
      </c>
      <c r="T704">
        <f>SUMIF(POP!$A$3:$A$235,'World-LPIraw'!R704,POP!$E$3:$E$235)</f>
        <v>575.50400000000002</v>
      </c>
    </row>
    <row r="705" spans="1:20" x14ac:dyDescent="0.3">
      <c r="A705">
        <v>2014</v>
      </c>
      <c r="B705" s="12" t="s">
        <v>268</v>
      </c>
      <c r="C705" s="12" t="s">
        <v>276</v>
      </c>
      <c r="D705" s="10">
        <v>99794452.591000006</v>
      </c>
      <c r="E705" s="10">
        <v>92589502.650000006</v>
      </c>
      <c r="F705" s="2">
        <f t="shared" si="26"/>
        <v>192383955.241</v>
      </c>
      <c r="G705" s="2">
        <f t="shared" si="27"/>
        <v>-7204949.9409999996</v>
      </c>
      <c r="H705">
        <v>6508.78</v>
      </c>
      <c r="I705">
        <v>54539.571000000004</v>
      </c>
      <c r="J705" s="21">
        <v>3.1078109999999999</v>
      </c>
      <c r="K705" s="21">
        <v>3.2</v>
      </c>
      <c r="L705" s="21">
        <v>3.45</v>
      </c>
      <c r="M705" s="21">
        <v>3.617883</v>
      </c>
      <c r="N705" s="21">
        <v>3.3020930000000002</v>
      </c>
      <c r="O705" s="21">
        <v>3.8810410000000002</v>
      </c>
      <c r="R705" s="11" t="s">
        <v>216</v>
      </c>
      <c r="S705">
        <f>SUMIF(GDP!$A$2:$A$195,'World-LPIraw'!B705,GDP!$G$2:$G$195)</f>
        <v>6508.78</v>
      </c>
      <c r="T705">
        <f>SUMIF(POP!$A$3:$A$235,'World-LPIraw'!R705,POP!$E$3:$E$235)</f>
        <v>54539.571000000004</v>
      </c>
    </row>
    <row r="706" spans="1:20" x14ac:dyDescent="0.3">
      <c r="A706">
        <v>2014</v>
      </c>
      <c r="B706" s="12" t="s">
        <v>106</v>
      </c>
      <c r="C706" s="12" t="s">
        <v>488</v>
      </c>
      <c r="D706" s="10">
        <v>350977772.97000003</v>
      </c>
      <c r="E706" s="10">
        <v>318649311.79400003</v>
      </c>
      <c r="F706" s="2">
        <f t="shared" si="26"/>
        <v>669627084.76400006</v>
      </c>
      <c r="G706" s="2">
        <f t="shared" si="27"/>
        <v>-32328461.175999999</v>
      </c>
      <c r="H706">
        <v>29686.68</v>
      </c>
      <c r="I706">
        <v>46521.826999999997</v>
      </c>
      <c r="J706" s="21">
        <v>3.6274700000000002</v>
      </c>
      <c r="K706" s="21">
        <v>3.773806</v>
      </c>
      <c r="L706" s="21">
        <v>3.5051489999999998</v>
      </c>
      <c r="M706" s="21">
        <v>3.8304320000000001</v>
      </c>
      <c r="N706" s="21">
        <v>3.5446279999999999</v>
      </c>
      <c r="O706" s="21">
        <v>4.0742880000000001</v>
      </c>
      <c r="R706" s="11" t="s">
        <v>93</v>
      </c>
      <c r="S706">
        <f>SUMIF(GDP!$A$2:$A$195,'World-LPIraw'!B706,GDP!$G$2:$G$195)</f>
        <v>29686.68</v>
      </c>
      <c r="T706">
        <f>SUMIF(POP!$A$3:$A$235,'World-LPIraw'!R706,POP!$E$3:$E$235)</f>
        <v>46521.826999999997</v>
      </c>
    </row>
    <row r="707" spans="1:20" x14ac:dyDescent="0.3">
      <c r="A707">
        <v>2014</v>
      </c>
      <c r="B707" s="12" t="s">
        <v>463</v>
      </c>
      <c r="C707" s="12" t="s">
        <v>487</v>
      </c>
      <c r="D707" s="10">
        <v>19244461.188000001</v>
      </c>
      <c r="E707" s="10">
        <v>11295485.897</v>
      </c>
      <c r="F707" s="2">
        <f t="shared" si="26"/>
        <v>30539947.085000001</v>
      </c>
      <c r="G707" s="2">
        <f t="shared" si="27"/>
        <v>-7948975.2910000011</v>
      </c>
      <c r="H707">
        <v>3818.4</v>
      </c>
      <c r="I707">
        <v>20623.563999999998</v>
      </c>
      <c r="J707" s="24">
        <v>2.5625</v>
      </c>
      <c r="K707" s="24">
        <v>2.2315100000000001</v>
      </c>
      <c r="L707" s="24">
        <v>2.5648439999999999</v>
      </c>
      <c r="M707" s="24">
        <v>2.9053079999999998</v>
      </c>
      <c r="N707" s="24">
        <v>2.7624499999999999</v>
      </c>
      <c r="O707" s="24">
        <v>3.1195930000000001</v>
      </c>
      <c r="R707" s="11" t="s">
        <v>359</v>
      </c>
      <c r="S707">
        <f>SUMIF(GDP!$A$2:$A$195,'World-LPIraw'!B707,GDP!$G$2:$G$195)</f>
        <v>3818.4</v>
      </c>
      <c r="T707">
        <f>SUMIF(POP!$A$3:$A$235,'World-LPIraw'!R707,POP!$E$3:$E$235)</f>
        <v>20623.563999999998</v>
      </c>
    </row>
    <row r="708" spans="1:20" x14ac:dyDescent="0.3">
      <c r="A708">
        <v>2014</v>
      </c>
      <c r="B708" s="12" t="s">
        <v>269</v>
      </c>
      <c r="C708" s="12" t="s">
        <v>276</v>
      </c>
      <c r="D708" s="10">
        <v>9211300</v>
      </c>
      <c r="E708" s="10">
        <v>4350210</v>
      </c>
      <c r="F708" s="2">
        <f t="shared" si="26"/>
        <v>13561510</v>
      </c>
      <c r="G708" s="2">
        <f t="shared" si="27"/>
        <v>-4861090</v>
      </c>
      <c r="H708">
        <v>1628.5</v>
      </c>
      <c r="I708">
        <v>37737.913</v>
      </c>
      <c r="J708" s="24">
        <v>1.8665419999999999</v>
      </c>
      <c r="K708" s="24">
        <v>1.897661</v>
      </c>
      <c r="L708" s="24">
        <v>2.2309939999999999</v>
      </c>
      <c r="M708" s="24">
        <v>2.1803689999999998</v>
      </c>
      <c r="N708" s="24">
        <v>2.4156629999999999</v>
      </c>
      <c r="O708" s="24">
        <v>2.3300900000000002</v>
      </c>
      <c r="R708" s="11" t="s">
        <v>217</v>
      </c>
      <c r="S708">
        <f>SUMIF(GDP!$A$2:$A$195,'World-LPIraw'!B708,GDP!$G$2:$G$195)</f>
        <v>1628.5</v>
      </c>
      <c r="T708">
        <f>SUMIF(POP!$A$3:$A$235,'World-LPIraw'!R708,POP!$E$3:$E$235)</f>
        <v>37737.913</v>
      </c>
    </row>
    <row r="709" spans="1:20" x14ac:dyDescent="0.3">
      <c r="A709">
        <v>2014</v>
      </c>
      <c r="B709" s="28" t="s">
        <v>464</v>
      </c>
      <c r="C709" s="12" t="s">
        <v>498</v>
      </c>
      <c r="D709" s="10">
        <v>1826727.942</v>
      </c>
      <c r="E709" s="10">
        <v>1917670.7860000001</v>
      </c>
      <c r="F709" s="2">
        <f t="shared" si="26"/>
        <v>3744398.7280000001</v>
      </c>
      <c r="G709" s="2">
        <f t="shared" si="27"/>
        <v>90942.844000000041</v>
      </c>
      <c r="H709">
        <v>9379</v>
      </c>
      <c r="I709">
        <v>547.928</v>
      </c>
      <c r="J709" s="21">
        <v>0</v>
      </c>
      <c r="K709" s="21">
        <v>0</v>
      </c>
      <c r="L709" s="21">
        <v>0</v>
      </c>
      <c r="M709" s="21">
        <v>0</v>
      </c>
      <c r="N709" s="21">
        <v>0</v>
      </c>
      <c r="O709" s="21">
        <v>0</v>
      </c>
      <c r="R709" s="11" t="s">
        <v>360</v>
      </c>
      <c r="S709">
        <f>SUMIF(GDP!$A$2:$A$195,'World-LPIraw'!B709,GDP!$G$2:$G$195)</f>
        <v>9379</v>
      </c>
      <c r="T709">
        <f>SUMIF(POP!$A$3:$A$235,'World-LPIraw'!R709,POP!$E$3:$E$235)</f>
        <v>547.928</v>
      </c>
    </row>
    <row r="710" spans="1:20" x14ac:dyDescent="0.3">
      <c r="A710">
        <v>2014</v>
      </c>
      <c r="B710" s="12" t="s">
        <v>105</v>
      </c>
      <c r="C710" s="12" t="s">
        <v>488</v>
      </c>
      <c r="D710" s="10">
        <v>162257051.13600001</v>
      </c>
      <c r="E710" s="10">
        <v>164680012.83899999</v>
      </c>
      <c r="F710" s="2">
        <f t="shared" si="26"/>
        <v>326937063.97500002</v>
      </c>
      <c r="G710" s="2">
        <f t="shared" si="27"/>
        <v>2422961.7029999793</v>
      </c>
      <c r="H710">
        <v>58930.15</v>
      </c>
      <c r="I710">
        <v>9689.3760000000002</v>
      </c>
      <c r="J710" s="21">
        <v>3.75</v>
      </c>
      <c r="K710" s="21">
        <v>4.09375</v>
      </c>
      <c r="L710" s="21">
        <v>3.7562500000000001</v>
      </c>
      <c r="M710" s="21">
        <v>3.9812500000000002</v>
      </c>
      <c r="N710" s="21">
        <v>3.9750000000000001</v>
      </c>
      <c r="O710" s="21">
        <v>4.2583330000000004</v>
      </c>
      <c r="R710" s="11" t="s">
        <v>94</v>
      </c>
      <c r="S710">
        <f>SUMIF(GDP!$A$2:$A$195,'World-LPIraw'!B710,GDP!$G$2:$G$195)</f>
        <v>58930.15</v>
      </c>
      <c r="T710">
        <f>SUMIF(POP!$A$3:$A$235,'World-LPIraw'!R710,POP!$E$3:$E$235)</f>
        <v>9689.3760000000002</v>
      </c>
    </row>
    <row r="711" spans="1:20" x14ac:dyDescent="0.3">
      <c r="A711">
        <v>2014</v>
      </c>
      <c r="B711" s="12" t="s">
        <v>104</v>
      </c>
      <c r="C711" s="12" t="s">
        <v>488</v>
      </c>
      <c r="D711" s="10">
        <v>275053992.63499999</v>
      </c>
      <c r="E711" s="10">
        <v>311145884.17799997</v>
      </c>
      <c r="F711" s="2">
        <f t="shared" si="26"/>
        <v>586199876.81299996</v>
      </c>
      <c r="G711" s="2">
        <f t="shared" si="27"/>
        <v>36091891.542999983</v>
      </c>
      <c r="H711">
        <v>87161.62</v>
      </c>
      <c r="I711">
        <v>8266.7559999999994</v>
      </c>
      <c r="J711" s="24">
        <v>3.919063</v>
      </c>
      <c r="K711" s="24">
        <v>4.0435939999999997</v>
      </c>
      <c r="L711" s="24">
        <v>3.5770439999999999</v>
      </c>
      <c r="M711" s="24">
        <v>3.7513999999999998</v>
      </c>
      <c r="N711" s="24">
        <v>3.7869809999999999</v>
      </c>
      <c r="O711" s="24">
        <v>4.0587119999999999</v>
      </c>
      <c r="R711" s="11" t="s">
        <v>95</v>
      </c>
      <c r="S711">
        <f>SUMIF(GDP!$A$2:$A$195,'World-LPIraw'!B711,GDP!$G$2:$G$195)</f>
        <v>87161.62</v>
      </c>
      <c r="T711">
        <f>SUMIF(POP!$A$3:$A$235,'World-LPIraw'!R711,POP!$E$3:$E$235)</f>
        <v>8266.7559999999994</v>
      </c>
    </row>
    <row r="712" spans="1:20" x14ac:dyDescent="0.3">
      <c r="A712">
        <v>2014</v>
      </c>
      <c r="B712" s="12" t="s">
        <v>465</v>
      </c>
      <c r="C712" s="12" t="s">
        <v>137</v>
      </c>
      <c r="D712" s="10">
        <v>4297400</v>
      </c>
      <c r="E712" s="10">
        <v>959243.07700000005</v>
      </c>
      <c r="F712" s="2">
        <f t="shared" si="26"/>
        <v>5256643.0769999996</v>
      </c>
      <c r="G712" s="2">
        <f t="shared" si="27"/>
        <v>-3338156.923</v>
      </c>
      <c r="H712">
        <v>1105.2</v>
      </c>
      <c r="I712">
        <v>8362.7450000000008</v>
      </c>
      <c r="J712" s="24">
        <v>2.3522120000000002</v>
      </c>
      <c r="K712" s="24">
        <v>2.3640910000000002</v>
      </c>
      <c r="L712" s="24">
        <v>2.7277269999999998</v>
      </c>
      <c r="M712" s="24">
        <v>2.4684789999999999</v>
      </c>
      <c r="N712" s="24">
        <v>2.4684789999999999</v>
      </c>
      <c r="O712" s="24">
        <v>2.737212</v>
      </c>
      <c r="R712" s="11" t="s">
        <v>361</v>
      </c>
      <c r="S712">
        <f>SUMIF(GDP!$A$2:$A$195,'World-LPIraw'!B712,GDP!$G$2:$G$195)</f>
        <v>1105.2</v>
      </c>
      <c r="T712">
        <f>SUMIF(POP!$A$3:$A$235,'World-LPIraw'!R712,POP!$E$3:$E$235)</f>
        <v>8362.7450000000008</v>
      </c>
    </row>
    <row r="713" spans="1:20" x14ac:dyDescent="0.3">
      <c r="A713">
        <v>2014</v>
      </c>
      <c r="B713" s="12" t="s">
        <v>14</v>
      </c>
      <c r="C713" s="12" t="s">
        <v>17</v>
      </c>
      <c r="D713" s="10">
        <v>227931507.41299999</v>
      </c>
      <c r="E713" s="10">
        <v>227572764.09599999</v>
      </c>
      <c r="F713" s="2">
        <f t="shared" si="26"/>
        <v>455504271.50899994</v>
      </c>
      <c r="G713" s="2">
        <f t="shared" si="27"/>
        <v>-358743.31700000167</v>
      </c>
      <c r="H713">
        <v>6079.69</v>
      </c>
      <c r="I713">
        <v>68416.771999999997</v>
      </c>
      <c r="J713" s="21">
        <v>3.2091500000000002</v>
      </c>
      <c r="K713" s="21">
        <v>3.4045100000000001</v>
      </c>
      <c r="L713" s="21">
        <v>3.2956370000000001</v>
      </c>
      <c r="M713" s="21">
        <v>3.2889349999999999</v>
      </c>
      <c r="N713" s="21">
        <v>3.4519630000000001</v>
      </c>
      <c r="O713" s="21">
        <v>3.9562400000000002</v>
      </c>
      <c r="R713" s="11" t="s">
        <v>362</v>
      </c>
      <c r="S713">
        <f>SUMIF(GDP!$A$2:$A$195,'World-LPIraw'!B713,GDP!$G$2:$G$195)</f>
        <v>6079.69</v>
      </c>
      <c r="T713">
        <f>SUMIF(POP!$A$3:$A$235,'World-LPIraw'!R713,POP!$E$3:$E$235)</f>
        <v>68416.771999999997</v>
      </c>
    </row>
    <row r="714" spans="1:20" x14ac:dyDescent="0.3">
      <c r="A714">
        <v>2014</v>
      </c>
      <c r="B714" s="28" t="s">
        <v>15</v>
      </c>
      <c r="C714" s="12" t="s">
        <v>17</v>
      </c>
      <c r="D714" s="10">
        <v>884643.23800000001</v>
      </c>
      <c r="E714" s="10">
        <v>15712.300999999999</v>
      </c>
      <c r="F714" s="2">
        <f t="shared" si="26"/>
        <v>900355.53899999999</v>
      </c>
      <c r="G714" s="2">
        <f t="shared" si="27"/>
        <v>-868930.93700000003</v>
      </c>
      <c r="H714">
        <v>3494.85</v>
      </c>
      <c r="I714">
        <v>1212.8140000000001</v>
      </c>
      <c r="J714" s="21">
        <v>0</v>
      </c>
      <c r="K714" s="21">
        <v>0</v>
      </c>
      <c r="L714" s="21">
        <v>0</v>
      </c>
      <c r="M714" s="21">
        <v>0</v>
      </c>
      <c r="N714" s="21">
        <v>0</v>
      </c>
      <c r="O714" s="21">
        <v>0</v>
      </c>
      <c r="R714" s="11" t="s">
        <v>363</v>
      </c>
      <c r="S714">
        <f>SUMIF(GDP!$A$2:$A$195,'World-LPIraw'!B714,GDP!$G$2:$G$195)</f>
        <v>3494.85</v>
      </c>
      <c r="T714">
        <f>SUMIF(POP!$A$3:$A$235,'World-LPIraw'!R714,POP!$E$3:$E$235)</f>
        <v>1212.8140000000001</v>
      </c>
    </row>
    <row r="715" spans="1:20" x14ac:dyDescent="0.3">
      <c r="A715">
        <v>2014</v>
      </c>
      <c r="B715" s="12" t="s">
        <v>270</v>
      </c>
      <c r="C715" s="12" t="s">
        <v>276</v>
      </c>
      <c r="D715" s="10">
        <v>2526212</v>
      </c>
      <c r="E715" s="10">
        <v>1324110</v>
      </c>
      <c r="F715" s="2">
        <f t="shared" si="26"/>
        <v>3850322</v>
      </c>
      <c r="G715" s="2">
        <f t="shared" si="27"/>
        <v>-1202102</v>
      </c>
      <c r="H715">
        <v>633.06700000000001</v>
      </c>
      <c r="I715">
        <v>7228.915</v>
      </c>
      <c r="J715" s="21">
        <v>2.0909089999999999</v>
      </c>
      <c r="K715" s="21">
        <v>2.0729340000000001</v>
      </c>
      <c r="L715" s="21">
        <v>2.472934</v>
      </c>
      <c r="M715" s="21">
        <v>2.139669</v>
      </c>
      <c r="N715" s="21">
        <v>2.4888659999999998</v>
      </c>
      <c r="O715" s="21">
        <v>2.599977</v>
      </c>
      <c r="R715" s="11" t="s">
        <v>218</v>
      </c>
      <c r="S715">
        <f>SUMIF(GDP!$A$2:$A$195,'World-LPIraw'!B715,GDP!$G$2:$G$195)</f>
        <v>633.06700000000001</v>
      </c>
      <c r="T715">
        <f>SUMIF(POP!$A$3:$A$235,'World-LPIraw'!R715,POP!$E$3:$E$235)</f>
        <v>7228.915</v>
      </c>
    </row>
    <row r="716" spans="1:20" x14ac:dyDescent="0.3">
      <c r="A716">
        <v>2014</v>
      </c>
      <c r="B716" s="28" t="s">
        <v>466</v>
      </c>
      <c r="C716" s="12" t="s">
        <v>497</v>
      </c>
      <c r="D716" s="10">
        <v>218185.76</v>
      </c>
      <c r="E716" s="10">
        <v>18879.494999999999</v>
      </c>
      <c r="F716" s="2">
        <f t="shared" si="26"/>
        <v>237065.255</v>
      </c>
      <c r="G716" s="2">
        <f t="shared" si="27"/>
        <v>-199306.26500000001</v>
      </c>
      <c r="H716">
        <v>4277.6099999999997</v>
      </c>
      <c r="I716">
        <v>105.782</v>
      </c>
      <c r="J716" s="21">
        <v>0</v>
      </c>
      <c r="K716" s="21">
        <v>0</v>
      </c>
      <c r="L716" s="21">
        <v>0</v>
      </c>
      <c r="M716" s="21">
        <v>0</v>
      </c>
      <c r="N716" s="21">
        <v>0</v>
      </c>
      <c r="O716" s="21">
        <v>0</v>
      </c>
      <c r="R716" s="11" t="s">
        <v>365</v>
      </c>
      <c r="S716">
        <f>SUMIF(GDP!$A$2:$A$195,'World-LPIraw'!B716,GDP!$G$2:$G$195)</f>
        <v>4277.6099999999997</v>
      </c>
      <c r="T716">
        <f>SUMIF(POP!$A$3:$A$235,'World-LPIraw'!R716,POP!$E$3:$E$235)</f>
        <v>105.782</v>
      </c>
    </row>
    <row r="717" spans="1:20" x14ac:dyDescent="0.3">
      <c r="A717">
        <v>2014</v>
      </c>
      <c r="B717" s="28" t="s">
        <v>467</v>
      </c>
      <c r="C717" s="12" t="s">
        <v>498</v>
      </c>
      <c r="D717" s="10">
        <v>11411688.219000001</v>
      </c>
      <c r="E717" s="10">
        <v>14526144.923</v>
      </c>
      <c r="F717" s="2">
        <f t="shared" si="26"/>
        <v>25937833.142000001</v>
      </c>
      <c r="G717" s="2">
        <f t="shared" si="27"/>
        <v>3114456.7039999999</v>
      </c>
      <c r="H717">
        <v>20288.060000000001</v>
      </c>
      <c r="I717">
        <v>1354.4929999999999</v>
      </c>
      <c r="J717" s="21">
        <v>0</v>
      </c>
      <c r="K717" s="21">
        <v>0</v>
      </c>
      <c r="L717" s="21">
        <v>0</v>
      </c>
      <c r="M717" s="21">
        <v>0</v>
      </c>
      <c r="N717" s="21">
        <v>0</v>
      </c>
      <c r="O717" s="21">
        <v>0</v>
      </c>
      <c r="R717" s="11" t="s">
        <v>366</v>
      </c>
      <c r="S717">
        <f>SUMIF(GDP!$A$2:$A$195,'World-LPIraw'!B717,GDP!$G$2:$G$195)</f>
        <v>20288.060000000001</v>
      </c>
      <c r="T717">
        <f>SUMIF(POP!$A$3:$A$235,'World-LPIraw'!R717,POP!$E$3:$E$235)</f>
        <v>1354.4929999999999</v>
      </c>
    </row>
    <row r="718" spans="1:20" x14ac:dyDescent="0.3">
      <c r="A718">
        <v>2014</v>
      </c>
      <c r="B718" s="12" t="s">
        <v>271</v>
      </c>
      <c r="C718" s="12" t="s">
        <v>276</v>
      </c>
      <c r="D718" s="10">
        <v>24793340.074999999</v>
      </c>
      <c r="E718" s="10">
        <v>16759747.696</v>
      </c>
      <c r="F718" s="2">
        <f t="shared" si="26"/>
        <v>41553087.770999998</v>
      </c>
      <c r="G718" s="2">
        <f t="shared" si="27"/>
        <v>-8033592.3789999988</v>
      </c>
      <c r="H718">
        <v>4274.47</v>
      </c>
      <c r="I718">
        <v>11143.907999999999</v>
      </c>
      <c r="J718" s="21">
        <v>2.015987</v>
      </c>
      <c r="K718" s="21">
        <v>2.2990819999999998</v>
      </c>
      <c r="L718" s="21">
        <v>2.9090910000000001</v>
      </c>
      <c r="M718" s="21">
        <v>2.4220160000000002</v>
      </c>
      <c r="N718" s="21">
        <v>2.4220160000000002</v>
      </c>
      <c r="O718" s="21">
        <v>3.1590449999999999</v>
      </c>
      <c r="R718" s="11" t="s">
        <v>219</v>
      </c>
      <c r="S718">
        <f>SUMIF(GDP!$A$2:$A$195,'World-LPIraw'!B718,GDP!$G$2:$G$195)</f>
        <v>4274.47</v>
      </c>
      <c r="T718">
        <f>SUMIF(POP!$A$3:$A$235,'World-LPIraw'!R718,POP!$E$3:$E$235)</f>
        <v>11143.907999999999</v>
      </c>
    </row>
    <row r="719" spans="1:20" x14ac:dyDescent="0.3">
      <c r="A719">
        <v>2014</v>
      </c>
      <c r="B719" s="12" t="s">
        <v>168</v>
      </c>
      <c r="C719" s="12" t="s">
        <v>137</v>
      </c>
      <c r="D719" s="10">
        <v>242177117.07300001</v>
      </c>
      <c r="E719" s="10">
        <v>157610157.69</v>
      </c>
      <c r="F719" s="2">
        <f t="shared" si="26"/>
        <v>399787274.76300001</v>
      </c>
      <c r="G719" s="2">
        <f t="shared" si="27"/>
        <v>-84566959.383000016</v>
      </c>
      <c r="H719">
        <v>12022.18</v>
      </c>
      <c r="I719">
        <v>77030.627999999997</v>
      </c>
      <c r="J719" s="21">
        <v>3.2326540000000001</v>
      </c>
      <c r="K719" s="21">
        <v>3.5330050000000002</v>
      </c>
      <c r="L719" s="21">
        <v>3.1823160000000001</v>
      </c>
      <c r="M719" s="21">
        <v>3.6407889999999998</v>
      </c>
      <c r="N719" s="21">
        <v>3.7732359999999998</v>
      </c>
      <c r="O719" s="21">
        <v>3.684326</v>
      </c>
      <c r="R719" s="11" t="s">
        <v>152</v>
      </c>
      <c r="S719">
        <f>SUMIF(GDP!$A$2:$A$195,'World-LPIraw'!B719,GDP!$G$2:$G$195)</f>
        <v>12022.18</v>
      </c>
      <c r="T719">
        <f>SUMIF(POP!$A$3:$A$235,'World-LPIraw'!R719,POP!$E$3:$E$235)</f>
        <v>77030.627999999997</v>
      </c>
    </row>
    <row r="720" spans="1:20" x14ac:dyDescent="0.3">
      <c r="A720">
        <v>2014</v>
      </c>
      <c r="B720" s="12" t="s">
        <v>468</v>
      </c>
      <c r="C720" s="12" t="s">
        <v>137</v>
      </c>
      <c r="D720" s="10">
        <v>10000000</v>
      </c>
      <c r="E720" s="10">
        <v>17500000</v>
      </c>
      <c r="F720" s="2">
        <f t="shared" si="26"/>
        <v>27500000</v>
      </c>
      <c r="G720" s="2">
        <f t="shared" si="27"/>
        <v>7500000</v>
      </c>
      <c r="H720">
        <v>7962.37</v>
      </c>
      <c r="I720">
        <v>5466.241</v>
      </c>
      <c r="J720" s="24">
        <v>2.3144290000000001</v>
      </c>
      <c r="K720" s="24">
        <v>2.0644290000000001</v>
      </c>
      <c r="L720" s="24">
        <v>2.5555560000000002</v>
      </c>
      <c r="M720" s="24">
        <v>2.0720160000000001</v>
      </c>
      <c r="N720" s="24">
        <v>2.3220160000000001</v>
      </c>
      <c r="O720" s="24">
        <v>2.4470160000000001</v>
      </c>
      <c r="R720" s="11" t="s">
        <v>367</v>
      </c>
      <c r="S720">
        <f>SUMIF(GDP!$A$2:$A$195,'World-LPIraw'!B720,GDP!$G$2:$G$195)</f>
        <v>7962.37</v>
      </c>
      <c r="T720">
        <f>SUMIF(POP!$A$3:$A$235,'World-LPIraw'!R720,POP!$E$3:$E$235)</f>
        <v>5466.241</v>
      </c>
    </row>
    <row r="721" spans="1:20" x14ac:dyDescent="0.3">
      <c r="A721">
        <v>2014</v>
      </c>
      <c r="B721" s="28" t="s">
        <v>469</v>
      </c>
      <c r="C721" s="12" t="s">
        <v>497</v>
      </c>
      <c r="D721" s="10">
        <v>22226.830999999998</v>
      </c>
      <c r="E721" s="10">
        <v>238.82300000000001</v>
      </c>
      <c r="F721" s="2">
        <f t="shared" si="26"/>
        <v>22465.653999999999</v>
      </c>
      <c r="G721" s="2">
        <f t="shared" si="27"/>
        <v>-21988.007999999998</v>
      </c>
      <c r="H721">
        <v>3459.46</v>
      </c>
      <c r="I721">
        <v>10.907999999999999</v>
      </c>
      <c r="J721" s="21">
        <v>0</v>
      </c>
      <c r="K721" s="21">
        <v>0</v>
      </c>
      <c r="L721" s="21">
        <v>0</v>
      </c>
      <c r="M721" s="21">
        <v>0</v>
      </c>
      <c r="N721" s="21">
        <v>0</v>
      </c>
      <c r="O721" s="21">
        <v>0</v>
      </c>
      <c r="R721" s="11" t="s">
        <v>369</v>
      </c>
      <c r="S721">
        <f>SUMIF(GDP!$A$2:$A$195,'World-LPIraw'!B721,GDP!$G$2:$G$195)</f>
        <v>3459.46</v>
      </c>
      <c r="T721">
        <f>SUMIF(POP!$A$3:$A$235,'World-LPIraw'!R721,POP!$E$3:$E$235)</f>
        <v>10.907999999999999</v>
      </c>
    </row>
    <row r="722" spans="1:20" x14ac:dyDescent="0.3">
      <c r="A722">
        <v>2014</v>
      </c>
      <c r="B722" s="28" t="s">
        <v>272</v>
      </c>
      <c r="C722" s="12" t="s">
        <v>276</v>
      </c>
      <c r="D722" s="10">
        <v>6073527.8020000001</v>
      </c>
      <c r="E722" s="10">
        <v>2261964.4440000001</v>
      </c>
      <c r="F722" s="2">
        <f t="shared" si="26"/>
        <v>8335492.2460000003</v>
      </c>
      <c r="G722" s="2">
        <f t="shared" si="27"/>
        <v>-3811563.358</v>
      </c>
      <c r="H722">
        <v>775.09500000000003</v>
      </c>
      <c r="I722">
        <v>38833.338000000003</v>
      </c>
      <c r="J722" s="21">
        <v>0</v>
      </c>
      <c r="K722" s="21">
        <v>0</v>
      </c>
      <c r="L722" s="21">
        <v>0</v>
      </c>
      <c r="M722" s="21">
        <v>0</v>
      </c>
      <c r="N722" s="21">
        <v>0</v>
      </c>
      <c r="O722" s="21">
        <v>0</v>
      </c>
      <c r="R722" s="11" t="s">
        <v>220</v>
      </c>
      <c r="S722">
        <f>SUMIF(GDP!$A$2:$A$195,'World-LPIraw'!B722,GDP!$G$2:$G$195)</f>
        <v>775.09500000000003</v>
      </c>
      <c r="T722">
        <f>SUMIF(POP!$A$3:$A$235,'World-LPIraw'!R722,POP!$E$3:$E$235)</f>
        <v>38833.338000000003</v>
      </c>
    </row>
    <row r="723" spans="1:20" x14ac:dyDescent="0.3">
      <c r="A723">
        <v>2014</v>
      </c>
      <c r="B723" s="28" t="s">
        <v>103</v>
      </c>
      <c r="C723" s="12" t="s">
        <v>488</v>
      </c>
      <c r="D723" s="10">
        <v>54381409.090000004</v>
      </c>
      <c r="E723" s="10">
        <v>53913302.425999999</v>
      </c>
      <c r="F723" s="2">
        <f t="shared" si="26"/>
        <v>108294711.516</v>
      </c>
      <c r="G723" s="2">
        <f t="shared" si="27"/>
        <v>-468106.66400000453</v>
      </c>
      <c r="H723">
        <v>3053.61</v>
      </c>
      <c r="I723">
        <v>44883.425999999999</v>
      </c>
      <c r="J723" s="21">
        <v>0</v>
      </c>
      <c r="K723" s="21">
        <v>0</v>
      </c>
      <c r="L723" s="21">
        <v>0</v>
      </c>
      <c r="M723" s="21">
        <v>0</v>
      </c>
      <c r="N723" s="21">
        <v>0</v>
      </c>
      <c r="O723" s="21">
        <v>0</v>
      </c>
      <c r="R723" s="11" t="s">
        <v>96</v>
      </c>
      <c r="S723">
        <f>SUMIF(GDP!$A$2:$A$195,'World-LPIraw'!B723,GDP!$G$2:$G$195)</f>
        <v>3053.61</v>
      </c>
      <c r="T723">
        <f>SUMIF(POP!$A$3:$A$235,'World-LPIraw'!R723,POP!$E$3:$E$235)</f>
        <v>44883.425999999999</v>
      </c>
    </row>
    <row r="724" spans="1:20" x14ac:dyDescent="0.3">
      <c r="A724">
        <v>2014</v>
      </c>
      <c r="B724" s="12" t="s">
        <v>169</v>
      </c>
      <c r="C724" s="12" t="s">
        <v>137</v>
      </c>
      <c r="D724" s="10">
        <v>298611277.36199999</v>
      </c>
      <c r="E724" s="10">
        <v>380339616.26300001</v>
      </c>
      <c r="F724" s="2">
        <f t="shared" si="26"/>
        <v>678950893.625</v>
      </c>
      <c r="G724" s="2">
        <f t="shared" si="27"/>
        <v>81728338.901000023</v>
      </c>
      <c r="H724">
        <v>43340.02</v>
      </c>
      <c r="I724">
        <v>9070.8670000000002</v>
      </c>
      <c r="J724" s="21">
        <v>3.4197899999999999</v>
      </c>
      <c r="K724" s="21">
        <v>3.7039430000000002</v>
      </c>
      <c r="L724" s="21">
        <v>3.2009650000000001</v>
      </c>
      <c r="M724" s="21">
        <v>3.4970729999999999</v>
      </c>
      <c r="N724" s="21">
        <v>3.5742859999999999</v>
      </c>
      <c r="O724" s="21">
        <v>3.915654</v>
      </c>
      <c r="R724" s="11" t="s">
        <v>153</v>
      </c>
      <c r="S724">
        <f>SUMIF(GDP!$A$2:$A$195,'World-LPIraw'!B724,GDP!$G$2:$G$195)</f>
        <v>43340.02</v>
      </c>
      <c r="T724">
        <f>SUMIF(POP!$A$3:$A$235,'World-LPIraw'!R724,POP!$E$3:$E$235)</f>
        <v>9070.8670000000002</v>
      </c>
    </row>
    <row r="725" spans="1:20" x14ac:dyDescent="0.3">
      <c r="A725">
        <v>2014</v>
      </c>
      <c r="B725" s="12" t="s">
        <v>102</v>
      </c>
      <c r="C725" s="12" t="s">
        <v>488</v>
      </c>
      <c r="D725" s="10">
        <v>694344323.26100004</v>
      </c>
      <c r="E725" s="10">
        <v>511145442.935</v>
      </c>
      <c r="F725" s="2">
        <f t="shared" si="26"/>
        <v>1205489766.1960001</v>
      </c>
      <c r="G725" s="2">
        <f t="shared" si="27"/>
        <v>-183198880.32600003</v>
      </c>
      <c r="H725">
        <v>47003.88</v>
      </c>
      <c r="I725">
        <v>65261.245000000003</v>
      </c>
      <c r="J725" s="21">
        <v>3.9388809999999999</v>
      </c>
      <c r="K725" s="21">
        <v>4.1582610000000004</v>
      </c>
      <c r="L725" s="21">
        <v>3.6296580000000001</v>
      </c>
      <c r="M725" s="21">
        <v>4.028607</v>
      </c>
      <c r="N725" s="21">
        <v>4.0843379999999998</v>
      </c>
      <c r="O725" s="21">
        <v>4.328614</v>
      </c>
      <c r="R725" s="11" t="s">
        <v>97</v>
      </c>
      <c r="S725">
        <f>SUMIF(GDP!$A$2:$A$195,'World-LPIraw'!B725,GDP!$G$2:$G$195)</f>
        <v>47003.88</v>
      </c>
      <c r="T725">
        <f>SUMIF(POP!$A$3:$A$235,'World-LPIraw'!R725,POP!$E$3:$E$235)</f>
        <v>65261.245000000003</v>
      </c>
    </row>
    <row r="726" spans="1:20" x14ac:dyDescent="0.3">
      <c r="A726">
        <v>2014</v>
      </c>
      <c r="B726" s="12" t="s">
        <v>273</v>
      </c>
      <c r="C726" s="12" t="s">
        <v>276</v>
      </c>
      <c r="D726" s="10">
        <v>12691109.568</v>
      </c>
      <c r="E726" s="10">
        <v>4627500</v>
      </c>
      <c r="F726" s="2">
        <f t="shared" si="26"/>
        <v>17318609.568</v>
      </c>
      <c r="G726" s="2">
        <f t="shared" si="27"/>
        <v>-8063609.568</v>
      </c>
      <c r="H726">
        <v>1069.71</v>
      </c>
      <c r="I726">
        <v>52234.868999999999</v>
      </c>
      <c r="J726" s="21">
        <v>2.015987</v>
      </c>
      <c r="K726" s="21">
        <v>2.2990819999999998</v>
      </c>
      <c r="L726" s="21">
        <v>2.9090910000000001</v>
      </c>
      <c r="M726" s="21">
        <v>2.4220160000000002</v>
      </c>
      <c r="N726" s="21">
        <v>2.4220160000000002</v>
      </c>
      <c r="O726" s="21">
        <v>3.1590449999999999</v>
      </c>
      <c r="R726" s="11" t="s">
        <v>221</v>
      </c>
      <c r="S726">
        <f>SUMIF(GDP!$A$2:$A$195,'World-LPIraw'!B726,GDP!$G$2:$G$195)</f>
        <v>1069.71</v>
      </c>
      <c r="T726">
        <f>SUMIF(POP!$A$3:$A$235,'World-LPIraw'!R726,POP!$E$3:$E$235)</f>
        <v>52234.868999999999</v>
      </c>
    </row>
    <row r="727" spans="1:20" x14ac:dyDescent="0.3">
      <c r="A727">
        <v>2014</v>
      </c>
      <c r="B727" s="12" t="s">
        <v>485</v>
      </c>
      <c r="C727" s="12" t="s">
        <v>499</v>
      </c>
      <c r="D727" s="10">
        <v>2410855476.2069998</v>
      </c>
      <c r="E727" s="10">
        <v>1619742863.865</v>
      </c>
      <c r="F727" s="2">
        <f t="shared" si="26"/>
        <v>4030598340.0719995</v>
      </c>
      <c r="G727" s="2">
        <f t="shared" si="27"/>
        <v>-791112612.34199977</v>
      </c>
      <c r="H727">
        <v>54992.73</v>
      </c>
      <c r="I727">
        <v>321504.60399999999</v>
      </c>
      <c r="J727" s="21">
        <v>3.728529</v>
      </c>
      <c r="K727" s="21">
        <v>4.184653</v>
      </c>
      <c r="L727" s="21">
        <v>3.4480400000000002</v>
      </c>
      <c r="M727" s="21">
        <v>3.970199</v>
      </c>
      <c r="N727" s="21">
        <v>4.1375960000000003</v>
      </c>
      <c r="O727" s="21">
        <v>4.136495</v>
      </c>
      <c r="R727" s="11" t="s">
        <v>370</v>
      </c>
      <c r="S727">
        <f>SUMIF(GDP!$A$2:$A$195,'World-LPIraw'!B727,GDP!$G$2:$G$195)</f>
        <v>54992.73</v>
      </c>
      <c r="T727">
        <f>SUMIF(POP!$A$3:$A$235,'World-LPIraw'!R727,POP!$E$3:$E$235)</f>
        <v>321504.60399999999</v>
      </c>
    </row>
    <row r="728" spans="1:20" x14ac:dyDescent="0.3">
      <c r="A728">
        <v>2014</v>
      </c>
      <c r="B728" s="12" t="s">
        <v>470</v>
      </c>
      <c r="C728" s="12" t="s">
        <v>498</v>
      </c>
      <c r="D728" s="10">
        <v>10762296.786</v>
      </c>
      <c r="E728" s="10">
        <v>9165707.5940000005</v>
      </c>
      <c r="F728" s="2">
        <f t="shared" si="26"/>
        <v>19928004.380000003</v>
      </c>
      <c r="G728" s="2">
        <f t="shared" si="27"/>
        <v>-1596589.1919999998</v>
      </c>
      <c r="H728">
        <v>16572.36</v>
      </c>
      <c r="I728">
        <v>3419.5459999999998</v>
      </c>
      <c r="J728" s="24">
        <v>2.3888889999999998</v>
      </c>
      <c r="K728" s="24">
        <v>2.5110749999999999</v>
      </c>
      <c r="L728" s="24">
        <v>2.6387529999999999</v>
      </c>
      <c r="M728" s="24">
        <v>2.5762529999999999</v>
      </c>
      <c r="N728" s="24">
        <v>2.8887529999999999</v>
      </c>
      <c r="O728" s="24">
        <v>3.0598399999999999</v>
      </c>
      <c r="R728" s="11" t="s">
        <v>371</v>
      </c>
      <c r="S728">
        <f>SUMIF(GDP!$A$2:$A$195,'World-LPIraw'!B728,GDP!$G$2:$G$195)</f>
        <v>16572.36</v>
      </c>
      <c r="T728">
        <f>SUMIF(POP!$A$3:$A$235,'World-LPIraw'!R728,POP!$E$3:$E$235)</f>
        <v>3419.5459999999998</v>
      </c>
    </row>
    <row r="729" spans="1:20" x14ac:dyDescent="0.3">
      <c r="A729">
        <v>2014</v>
      </c>
      <c r="B729" s="12" t="s">
        <v>471</v>
      </c>
      <c r="C729" s="12" t="s">
        <v>137</v>
      </c>
      <c r="D729" s="10">
        <v>13924749.509</v>
      </c>
      <c r="E729" s="10">
        <v>11500000</v>
      </c>
      <c r="F729" s="2">
        <f t="shared" si="26"/>
        <v>25424749.509</v>
      </c>
      <c r="G729" s="2">
        <f t="shared" si="27"/>
        <v>-2424749.5089999996</v>
      </c>
      <c r="H729">
        <v>2069.77</v>
      </c>
      <c r="I729">
        <v>30499.617999999999</v>
      </c>
      <c r="J729" s="24">
        <v>1.8</v>
      </c>
      <c r="K729" s="24">
        <v>2.0111110000000001</v>
      </c>
      <c r="L729" s="24">
        <v>2.2253970000000001</v>
      </c>
      <c r="M729" s="24">
        <v>2.3682539999999999</v>
      </c>
      <c r="N729" s="24">
        <v>2.8666670000000001</v>
      </c>
      <c r="O729" s="24">
        <v>3.0825399999999998</v>
      </c>
      <c r="R729" s="11" t="s">
        <v>372</v>
      </c>
      <c r="S729">
        <f>SUMIF(GDP!$A$2:$A$195,'World-LPIraw'!B729,GDP!$G$2:$G$195)</f>
        <v>2069.77</v>
      </c>
      <c r="T729">
        <f>SUMIF(POP!$A$3:$A$235,'World-LPIraw'!R729,POP!$E$3:$E$235)</f>
        <v>30499.617999999999</v>
      </c>
    </row>
    <row r="730" spans="1:20" x14ac:dyDescent="0.3">
      <c r="A730">
        <v>2014</v>
      </c>
      <c r="B730" s="28" t="s">
        <v>472</v>
      </c>
      <c r="C730" s="12" t="s">
        <v>497</v>
      </c>
      <c r="D730" s="10">
        <v>288958.46999999997</v>
      </c>
      <c r="E730" s="10">
        <v>59353.474000000002</v>
      </c>
      <c r="F730" s="2">
        <f t="shared" si="26"/>
        <v>348311.94399999996</v>
      </c>
      <c r="G730" s="2">
        <f t="shared" si="27"/>
        <v>-229604.99599999998</v>
      </c>
      <c r="H730">
        <v>3110.71</v>
      </c>
      <c r="I730">
        <v>258.85000000000002</v>
      </c>
      <c r="J730" s="21">
        <v>0</v>
      </c>
      <c r="K730" s="21">
        <v>0</v>
      </c>
      <c r="L730" s="21">
        <v>0</v>
      </c>
      <c r="M730" s="21">
        <v>0</v>
      </c>
      <c r="N730" s="21">
        <v>0</v>
      </c>
      <c r="O730" s="21">
        <v>0</v>
      </c>
      <c r="R730" s="11" t="s">
        <v>373</v>
      </c>
      <c r="S730">
        <f>SUMIF(GDP!$A$2:$A$195,'World-LPIraw'!B730,GDP!$G$2:$G$195)</f>
        <v>3110.71</v>
      </c>
      <c r="T730">
        <f>SUMIF(POP!$A$3:$A$235,'World-LPIraw'!R730,POP!$E$3:$E$235)</f>
        <v>258.85000000000002</v>
      </c>
    </row>
    <row r="731" spans="1:20" x14ac:dyDescent="0.3">
      <c r="A731">
        <v>2014</v>
      </c>
      <c r="B731" s="12" t="s">
        <v>486</v>
      </c>
      <c r="C731" s="12" t="s">
        <v>498</v>
      </c>
      <c r="D731" s="10">
        <v>40136041.397</v>
      </c>
      <c r="E731" s="10">
        <v>74047458.574000001</v>
      </c>
      <c r="F731" s="2">
        <f t="shared" si="26"/>
        <v>114183499.971</v>
      </c>
      <c r="G731" s="2">
        <f t="shared" si="27"/>
        <v>33911417.177000001</v>
      </c>
      <c r="H731">
        <v>7029.89</v>
      </c>
      <c r="I731">
        <v>30738.378000000001</v>
      </c>
      <c r="J731" s="24">
        <v>2.3913039999999999</v>
      </c>
      <c r="K731" s="24">
        <v>2.6050819999999999</v>
      </c>
      <c r="L731" s="24">
        <v>2.938415</v>
      </c>
      <c r="M731" s="24">
        <v>2.7637290000000001</v>
      </c>
      <c r="N731" s="24">
        <v>2.9216229999999999</v>
      </c>
      <c r="O731" s="24">
        <v>3.1847810000000001</v>
      </c>
      <c r="R731" s="11" t="s">
        <v>374</v>
      </c>
      <c r="S731">
        <f>SUMIF(GDP!$A$2:$A$195,'World-LPIraw'!B731,GDP!$G$2:$G$195)</f>
        <v>7029.89</v>
      </c>
      <c r="T731">
        <f>SUMIF(POP!$A$3:$A$235,'World-LPIraw'!R731,POP!$E$3:$E$235)</f>
        <v>30738.378000000001</v>
      </c>
    </row>
    <row r="732" spans="1:20" x14ac:dyDescent="0.3">
      <c r="A732">
        <v>2014</v>
      </c>
      <c r="B732" s="12" t="s">
        <v>16</v>
      </c>
      <c r="C732" s="12" t="s">
        <v>17</v>
      </c>
      <c r="D732" s="10">
        <v>147839047.55899999</v>
      </c>
      <c r="E732" s="10">
        <v>150217138.752</v>
      </c>
      <c r="F732" s="2">
        <f t="shared" si="26"/>
        <v>298056186.31099999</v>
      </c>
      <c r="G732" s="2">
        <f t="shared" si="27"/>
        <v>2378091.1930000186</v>
      </c>
      <c r="H732">
        <v>2047.43</v>
      </c>
      <c r="I732">
        <v>92544.914999999994</v>
      </c>
      <c r="J732" s="21">
        <v>2.809177</v>
      </c>
      <c r="K732" s="21">
        <v>3.1128629999999999</v>
      </c>
      <c r="L732" s="21">
        <v>3.2173910000000001</v>
      </c>
      <c r="M732" s="21">
        <v>3.092069</v>
      </c>
      <c r="N732" s="21">
        <v>3.192069</v>
      </c>
      <c r="O732" s="21">
        <v>3.490345</v>
      </c>
      <c r="R732" s="11" t="s">
        <v>375</v>
      </c>
      <c r="S732">
        <f>SUMIF(GDP!$A$2:$A$195,'World-LPIraw'!B732,GDP!$G$2:$G$195)</f>
        <v>2047.43</v>
      </c>
      <c r="T732">
        <f>SUMIF(POP!$A$3:$A$235,'World-LPIraw'!R732,POP!$E$3:$E$235)</f>
        <v>92544.914999999994</v>
      </c>
    </row>
    <row r="733" spans="1:20" x14ac:dyDescent="0.3">
      <c r="A733">
        <v>2014</v>
      </c>
      <c r="B733" s="12" t="s">
        <v>170</v>
      </c>
      <c r="C733" s="12" t="s">
        <v>137</v>
      </c>
      <c r="D733" s="10">
        <v>12041580.986</v>
      </c>
      <c r="E733" s="10">
        <v>7792000</v>
      </c>
      <c r="F733" s="2">
        <f t="shared" si="26"/>
        <v>19833580.986000001</v>
      </c>
      <c r="G733" s="2">
        <f t="shared" si="27"/>
        <v>-4249580.9859999996</v>
      </c>
      <c r="H733">
        <v>1574.25</v>
      </c>
      <c r="I733">
        <v>26246.327000000001</v>
      </c>
      <c r="J733" s="21">
        <v>1.625</v>
      </c>
      <c r="K733" s="21">
        <v>1.8740699999999999</v>
      </c>
      <c r="L733" s="21">
        <v>2.3504459999999998</v>
      </c>
      <c r="M733" s="21">
        <v>2.2074029999999998</v>
      </c>
      <c r="N733" s="21">
        <v>2.207589</v>
      </c>
      <c r="O733" s="21">
        <v>2.7790180000000002</v>
      </c>
      <c r="R733" s="11" t="s">
        <v>154</v>
      </c>
      <c r="S733">
        <f>SUMIF(GDP!$A$2:$A$195,'World-LPIraw'!B733,GDP!$G$2:$G$195)</f>
        <v>1574.25</v>
      </c>
      <c r="T733">
        <f>SUMIF(POP!$A$3:$A$235,'World-LPIraw'!R733,POP!$E$3:$E$235)</f>
        <v>26246.327000000001</v>
      </c>
    </row>
    <row r="734" spans="1:20" x14ac:dyDescent="0.3">
      <c r="A734">
        <v>2014</v>
      </c>
      <c r="B734" s="12" t="s">
        <v>274</v>
      </c>
      <c r="C734" s="12" t="s">
        <v>276</v>
      </c>
      <c r="D734" s="10">
        <v>9539024.0710000005</v>
      </c>
      <c r="E734" s="10">
        <v>9687918.2349999994</v>
      </c>
      <c r="F734" s="2">
        <f t="shared" si="26"/>
        <v>19226942.306000002</v>
      </c>
      <c r="G734" s="2">
        <f t="shared" si="27"/>
        <v>148894.16399999894</v>
      </c>
      <c r="H734">
        <v>1727.03</v>
      </c>
      <c r="I734">
        <v>15620.974</v>
      </c>
      <c r="J734" s="21">
        <v>2.539209</v>
      </c>
      <c r="K734" s="21">
        <v>2.3106059999999999</v>
      </c>
      <c r="L734" s="21">
        <v>2.1287880000000001</v>
      </c>
      <c r="M734" s="21">
        <v>2.4679929999999999</v>
      </c>
      <c r="N734" s="21">
        <v>2.4679929999999999</v>
      </c>
      <c r="O734" s="21">
        <v>2.9126259999999999</v>
      </c>
      <c r="R734" s="11" t="s">
        <v>222</v>
      </c>
      <c r="S734">
        <f>SUMIF(GDP!$A$2:$A$195,'World-LPIraw'!B734,GDP!$G$2:$G$195)</f>
        <v>1727.03</v>
      </c>
      <c r="T734">
        <f>SUMIF(POP!$A$3:$A$235,'World-LPIraw'!R734,POP!$E$3:$E$235)</f>
        <v>15620.974</v>
      </c>
    </row>
    <row r="735" spans="1:20" x14ac:dyDescent="0.3">
      <c r="A735">
        <v>2014</v>
      </c>
      <c r="B735" s="12" t="s">
        <v>275</v>
      </c>
      <c r="C735" s="12" t="s">
        <v>276</v>
      </c>
      <c r="D735" s="10">
        <v>4200000</v>
      </c>
      <c r="E735" s="10">
        <v>3866377.8730000001</v>
      </c>
      <c r="F735" s="2">
        <f t="shared" si="26"/>
        <v>8066377.8729999997</v>
      </c>
      <c r="G735" s="2">
        <f t="shared" si="27"/>
        <v>-333622.12699999986</v>
      </c>
      <c r="H735">
        <v>1415.03</v>
      </c>
      <c r="I735">
        <v>15411.674999999999</v>
      </c>
      <c r="J735" s="21">
        <v>1.888889</v>
      </c>
      <c r="K735" s="21">
        <v>2.2484570000000001</v>
      </c>
      <c r="L735" s="21">
        <v>2.2484570000000001</v>
      </c>
      <c r="M735" s="21">
        <v>2.4984570000000001</v>
      </c>
      <c r="N735" s="21">
        <v>2.2202929999999999</v>
      </c>
      <c r="O735" s="21">
        <v>2.9345789999999998</v>
      </c>
      <c r="R735" s="11" t="s">
        <v>223</v>
      </c>
      <c r="S735">
        <f>SUMIF(GDP!$A$2:$A$195,'World-LPIraw'!B735,GDP!$G$2:$G$195)</f>
        <v>1415.03</v>
      </c>
      <c r="T735">
        <f>SUMIF(POP!$A$3:$A$235,'World-LPIraw'!R735,POP!$E$3:$E$235)</f>
        <v>15411.674999999999</v>
      </c>
    </row>
    <row r="736" spans="1:20" x14ac:dyDescent="0.3">
      <c r="A736">
        <v>2016</v>
      </c>
      <c r="B736" s="12" t="s">
        <v>407</v>
      </c>
      <c r="C736" s="12" t="s">
        <v>487</v>
      </c>
      <c r="D736" s="10">
        <v>6534140.4129999997</v>
      </c>
      <c r="E736" s="10">
        <v>596455.33700000006</v>
      </c>
      <c r="F736" s="2">
        <f t="shared" si="26"/>
        <v>7130595.75</v>
      </c>
      <c r="G736" s="2">
        <f t="shared" si="27"/>
        <v>-5937685.0759999994</v>
      </c>
      <c r="H736">
        <v>560.601</v>
      </c>
      <c r="I736">
        <v>34656.031999999999</v>
      </c>
      <c r="J736" s="24">
        <v>2.0111469999999998</v>
      </c>
      <c r="K736" s="24">
        <v>1.8354729999999999</v>
      </c>
      <c r="L736" s="24">
        <v>2.3750260000000001</v>
      </c>
      <c r="M736" s="24">
        <v>2.145073</v>
      </c>
      <c r="N736" s="24">
        <v>1.772402</v>
      </c>
      <c r="O736" s="24">
        <v>2.6112030000000002</v>
      </c>
      <c r="R736" s="11" t="s">
        <v>277</v>
      </c>
      <c r="S736">
        <f>SUMIF(GDP!$A$2:$A$195,'World-LPIraw'!B736,GDP!$H$2:$H$195)</f>
        <v>560.601</v>
      </c>
      <c r="T736">
        <f>SUMIF(POP!$A$3:$A$235,'World-LPIraw'!R736,POP!$F$3:$F$235)</f>
        <v>34656.031999999999</v>
      </c>
    </row>
    <row r="737" spans="1:20" x14ac:dyDescent="0.3">
      <c r="A737">
        <v>2016</v>
      </c>
      <c r="B737" s="12" t="s">
        <v>98</v>
      </c>
      <c r="C737" s="12" t="s">
        <v>488</v>
      </c>
      <c r="D737" s="10">
        <v>4669289.9129999997</v>
      </c>
      <c r="E737" s="10">
        <v>1962117.416</v>
      </c>
      <c r="F737" s="2">
        <f t="shared" ref="F737:F791" si="28">E737+D737</f>
        <v>6631407.3289999999</v>
      </c>
      <c r="G737" s="2">
        <f t="shared" ref="G737:G791" si="29">E737-D737</f>
        <v>-2707172.4969999995</v>
      </c>
      <c r="H737">
        <v>4126.5600000000004</v>
      </c>
      <c r="I737">
        <v>2926.348</v>
      </c>
      <c r="J737" s="24">
        <v>2.234391</v>
      </c>
      <c r="K737" s="24">
        <v>1.980952</v>
      </c>
      <c r="L737" s="24">
        <v>2.4848330000000001</v>
      </c>
      <c r="M737" s="24">
        <v>2.4848330000000001</v>
      </c>
      <c r="N737" s="24">
        <v>2.1514989999999998</v>
      </c>
      <c r="O737" s="24">
        <v>3.0504760000000002</v>
      </c>
      <c r="R737" s="11" t="s">
        <v>54</v>
      </c>
      <c r="S737">
        <f>SUMIF(GDP!$A$2:$A$195,'World-LPIraw'!B737,GDP!$H$2:$H$195)</f>
        <v>4126.5600000000004</v>
      </c>
      <c r="T737">
        <f>SUMIF(POP!$A$3:$A$235,'World-LPIraw'!R737,POP!$F$3:$F$235)</f>
        <v>2926.348</v>
      </c>
    </row>
    <row r="738" spans="1:20" x14ac:dyDescent="0.3">
      <c r="A738">
        <v>2016</v>
      </c>
      <c r="B738" s="12" t="s">
        <v>224</v>
      </c>
      <c r="C738" s="12" t="s">
        <v>276</v>
      </c>
      <c r="D738" s="10">
        <v>47090683.586000003</v>
      </c>
      <c r="E738" s="10">
        <v>29992101.469999999</v>
      </c>
      <c r="F738" s="2">
        <f t="shared" si="28"/>
        <v>77082785.055999994</v>
      </c>
      <c r="G738" s="2">
        <f t="shared" si="29"/>
        <v>-17098582.116000004</v>
      </c>
      <c r="H738">
        <v>3921.29</v>
      </c>
      <c r="I738">
        <v>40606.052000000003</v>
      </c>
      <c r="J738" s="21">
        <v>2.3684210000000001</v>
      </c>
      <c r="K738" s="21">
        <v>2.577318</v>
      </c>
      <c r="L738" s="21">
        <v>2.8010429999999999</v>
      </c>
      <c r="M738" s="21">
        <v>2.9124979999999998</v>
      </c>
      <c r="N738" s="21">
        <v>2.8567710000000002</v>
      </c>
      <c r="O738" s="21">
        <v>3.0796809999999999</v>
      </c>
      <c r="R738" s="11" t="s">
        <v>171</v>
      </c>
      <c r="S738">
        <f>SUMIF(GDP!$A$2:$A$195,'World-LPIraw'!B738,GDP!$H$2:$H$195)</f>
        <v>3921.29</v>
      </c>
      <c r="T738">
        <f>SUMIF(POP!$A$3:$A$235,'World-LPIraw'!R738,POP!$F$3:$F$235)</f>
        <v>40606.052000000003</v>
      </c>
    </row>
    <row r="739" spans="1:20" x14ac:dyDescent="0.3">
      <c r="A739">
        <v>2016</v>
      </c>
      <c r="B739" s="12" t="s">
        <v>225</v>
      </c>
      <c r="C739" s="12" t="s">
        <v>276</v>
      </c>
      <c r="D739" s="10">
        <v>13040500</v>
      </c>
      <c r="E739" s="10">
        <v>27478023.241999999</v>
      </c>
      <c r="F739" s="2">
        <f t="shared" si="28"/>
        <v>40518523.241999999</v>
      </c>
      <c r="G739" s="2">
        <f t="shared" si="29"/>
        <v>14437523.241999999</v>
      </c>
      <c r="H739">
        <v>3676.83</v>
      </c>
      <c r="I739">
        <v>28813.463</v>
      </c>
      <c r="J739" s="21">
        <v>1.7968329999999999</v>
      </c>
      <c r="K739" s="21">
        <v>2.1337890000000002</v>
      </c>
      <c r="L739" s="21">
        <v>2.3707379999999998</v>
      </c>
      <c r="M739" s="21">
        <v>2.3106300000000002</v>
      </c>
      <c r="N739" s="21">
        <v>2.2118790000000002</v>
      </c>
      <c r="O739" s="21">
        <v>2.589369</v>
      </c>
      <c r="R739" s="11" t="s">
        <v>172</v>
      </c>
      <c r="S739">
        <f>SUMIF(GDP!$A$2:$A$195,'World-LPIraw'!B739,GDP!$H$2:$H$195)</f>
        <v>3676.83</v>
      </c>
      <c r="T739">
        <f>SUMIF(POP!$A$3:$A$235,'World-LPIraw'!R739,POP!$F$3:$F$235)</f>
        <v>28813.463</v>
      </c>
    </row>
    <row r="740" spans="1:20" x14ac:dyDescent="0.3">
      <c r="A740">
        <v>2016</v>
      </c>
      <c r="B740" s="28" t="s">
        <v>410</v>
      </c>
      <c r="C740" s="12" t="s">
        <v>498</v>
      </c>
      <c r="D740" s="10">
        <v>490525.30499999999</v>
      </c>
      <c r="E740" s="10">
        <v>85452</v>
      </c>
      <c r="F740" s="2">
        <f t="shared" si="28"/>
        <v>575977.30499999993</v>
      </c>
      <c r="G740" s="2">
        <f t="shared" si="29"/>
        <v>-405073.30499999999</v>
      </c>
      <c r="H740">
        <v>16225.28</v>
      </c>
      <c r="I740">
        <v>100.96299999999999</v>
      </c>
      <c r="J740" s="21">
        <v>0</v>
      </c>
      <c r="K740" s="21">
        <v>0</v>
      </c>
      <c r="L740" s="21">
        <v>0</v>
      </c>
      <c r="M740" s="21">
        <v>0</v>
      </c>
      <c r="N740" s="21">
        <v>0</v>
      </c>
      <c r="O740" s="21">
        <v>0</v>
      </c>
      <c r="R740" s="11" t="s">
        <v>380</v>
      </c>
      <c r="S740">
        <f>SUMIF(GDP!$A$2:$A$195,'World-LPIraw'!B740,GDP!$H$2:$H$195)</f>
        <v>16225.28</v>
      </c>
      <c r="T740">
        <f>SUMIF(POP!$A$3:$A$235,'World-LPIraw'!R740,POP!$F$3:$F$235)</f>
        <v>100.96299999999999</v>
      </c>
    </row>
    <row r="741" spans="1:20" x14ac:dyDescent="0.3">
      <c r="A741">
        <v>2016</v>
      </c>
      <c r="B741" s="12" t="s">
        <v>411</v>
      </c>
      <c r="C741" s="12" t="s">
        <v>498</v>
      </c>
      <c r="D741" s="10">
        <v>55609517.490999997</v>
      </c>
      <c r="E741" s="10">
        <v>57733350.413999997</v>
      </c>
      <c r="F741" s="2">
        <f t="shared" si="28"/>
        <v>113342867.905</v>
      </c>
      <c r="G741" s="2">
        <f t="shared" si="29"/>
        <v>2123832.9230000004</v>
      </c>
      <c r="H741">
        <v>12772.87</v>
      </c>
      <c r="I741">
        <v>43847.43</v>
      </c>
      <c r="J741" s="24">
        <v>2.6285720000000001</v>
      </c>
      <c r="K741" s="24">
        <v>2.8564120000000002</v>
      </c>
      <c r="L741" s="24">
        <v>2.7596379999999998</v>
      </c>
      <c r="M741" s="24">
        <v>2.8252329999999999</v>
      </c>
      <c r="N741" s="24">
        <v>3.2607309999999998</v>
      </c>
      <c r="O741" s="24">
        <v>3.4709850000000002</v>
      </c>
      <c r="R741" s="11" t="s">
        <v>381</v>
      </c>
      <c r="S741">
        <f>SUMIF(GDP!$A$2:$A$195,'World-LPIraw'!B741,GDP!$H$2:$H$195)</f>
        <v>12772.87</v>
      </c>
      <c r="T741">
        <f>SUMIF(POP!$A$3:$A$235,'World-LPIraw'!R741,POP!$F$3:$F$235)</f>
        <v>43847.43</v>
      </c>
    </row>
    <row r="742" spans="1:20" x14ac:dyDescent="0.3">
      <c r="A742">
        <v>2016</v>
      </c>
      <c r="B742" s="12" t="s">
        <v>155</v>
      </c>
      <c r="C742" s="12" t="s">
        <v>137</v>
      </c>
      <c r="D742" s="10">
        <v>3218457.7059999998</v>
      </c>
      <c r="E742" s="10">
        <v>1807789.51</v>
      </c>
      <c r="F742" s="2">
        <f t="shared" si="28"/>
        <v>5026247.216</v>
      </c>
      <c r="G742" s="2">
        <f t="shared" si="29"/>
        <v>-1410668.1959999998</v>
      </c>
      <c r="H742">
        <v>3526.34</v>
      </c>
      <c r="I742">
        <v>2924.8159999999998</v>
      </c>
      <c r="J742" s="21">
        <v>1.9466639999999999</v>
      </c>
      <c r="K742" s="21">
        <v>2.2167729999999999</v>
      </c>
      <c r="L742" s="21">
        <v>2.2151450000000001</v>
      </c>
      <c r="M742" s="21">
        <v>2.2064949999999999</v>
      </c>
      <c r="N742" s="21">
        <v>2.0218859999999999</v>
      </c>
      <c r="O742" s="21">
        <v>2.6040030000000001</v>
      </c>
      <c r="R742" s="11" t="s">
        <v>138</v>
      </c>
      <c r="S742">
        <f>SUMIF(GDP!$A$2:$A$195,'World-LPIraw'!B742,GDP!$H$2:$H$195)</f>
        <v>3526.34</v>
      </c>
      <c r="T742">
        <f>SUMIF(POP!$A$3:$A$235,'World-LPIraw'!R742,POP!$F$3:$F$235)</f>
        <v>2924.8159999999998</v>
      </c>
    </row>
    <row r="743" spans="1:20" x14ac:dyDescent="0.3">
      <c r="A743">
        <v>2016</v>
      </c>
      <c r="B743" s="28" t="s">
        <v>412</v>
      </c>
      <c r="C743" s="12" t="s">
        <v>498</v>
      </c>
      <c r="D743" s="10">
        <v>1116855.3899999999</v>
      </c>
      <c r="E743" s="10">
        <v>284022</v>
      </c>
      <c r="F743" s="2">
        <f t="shared" si="28"/>
        <v>1400877.39</v>
      </c>
      <c r="G743" s="2">
        <f t="shared" si="29"/>
        <v>-832833.3899999999</v>
      </c>
      <c r="H743">
        <v>23988.63</v>
      </c>
      <c r="I743">
        <v>104.822</v>
      </c>
      <c r="J743" s="21">
        <v>0</v>
      </c>
      <c r="K743" s="21">
        <v>0</v>
      </c>
      <c r="L743" s="21">
        <v>0</v>
      </c>
      <c r="M743" s="21">
        <v>0</v>
      </c>
      <c r="N743" s="21">
        <v>0</v>
      </c>
      <c r="O743" s="21">
        <v>0</v>
      </c>
      <c r="R743" s="11" t="s">
        <v>278</v>
      </c>
      <c r="S743">
        <f>SUMIF(GDP!$A$2:$A$195,'World-LPIraw'!B743,GDP!$H$2:$H$195)</f>
        <v>23988.63</v>
      </c>
      <c r="T743">
        <f>SUMIF(POP!$A$3:$A$235,'World-LPIraw'!R743,POP!$F$3:$F$235)</f>
        <v>104.822</v>
      </c>
    </row>
    <row r="744" spans="1:20" x14ac:dyDescent="0.3">
      <c r="A744">
        <v>2016</v>
      </c>
      <c r="B744" s="12" t="s">
        <v>413</v>
      </c>
      <c r="C744" s="12" t="s">
        <v>497</v>
      </c>
      <c r="D744" s="10">
        <v>189406027.94100001</v>
      </c>
      <c r="E744" s="10">
        <v>189629974.55899999</v>
      </c>
      <c r="F744" s="2">
        <f t="shared" si="28"/>
        <v>379036002.5</v>
      </c>
      <c r="G744" s="2">
        <f t="shared" si="29"/>
        <v>223946.61799997091</v>
      </c>
      <c r="H744">
        <v>51982.83</v>
      </c>
      <c r="I744">
        <v>24125.848000000002</v>
      </c>
      <c r="J744" s="24">
        <v>3.5439569999999998</v>
      </c>
      <c r="K744" s="24">
        <v>3.816468</v>
      </c>
      <c r="L744" s="24">
        <v>3.6336040000000001</v>
      </c>
      <c r="M744" s="24">
        <v>3.871699</v>
      </c>
      <c r="N744" s="24">
        <v>3.871699</v>
      </c>
      <c r="O744" s="24">
        <v>4.0445279999999997</v>
      </c>
      <c r="R744" s="11" t="s">
        <v>279</v>
      </c>
      <c r="S744">
        <f>SUMIF(GDP!$A$2:$A$195,'World-LPIraw'!B744,GDP!$H$2:$H$195)</f>
        <v>51982.83</v>
      </c>
      <c r="T744">
        <f>SUMIF(POP!$A$3:$A$235,'World-LPIraw'!R744,POP!$F$3:$F$235)</f>
        <v>24125.848000000002</v>
      </c>
    </row>
    <row r="745" spans="1:20" x14ac:dyDescent="0.3">
      <c r="A745">
        <v>2016</v>
      </c>
      <c r="B745" s="12" t="s">
        <v>99</v>
      </c>
      <c r="C745" s="12" t="s">
        <v>488</v>
      </c>
      <c r="D745" s="10">
        <v>149987386.05500001</v>
      </c>
      <c r="E745" s="10">
        <v>144700690.21599999</v>
      </c>
      <c r="F745" s="2">
        <f t="shared" si="28"/>
        <v>294688076.27100003</v>
      </c>
      <c r="G745" s="2">
        <f t="shared" si="29"/>
        <v>-5286695.8390000165</v>
      </c>
      <c r="H745">
        <v>45105.75</v>
      </c>
      <c r="I745">
        <v>8712.1370000000006</v>
      </c>
      <c r="J745" s="21">
        <v>3.7908740000000001</v>
      </c>
      <c r="K745" s="21">
        <v>4.0784099999999999</v>
      </c>
      <c r="L745" s="21">
        <v>3.8500890000000001</v>
      </c>
      <c r="M745" s="21">
        <v>4.1818629999999999</v>
      </c>
      <c r="N745" s="21">
        <v>4.3557870000000003</v>
      </c>
      <c r="O745" s="21">
        <v>4.3718139999999996</v>
      </c>
      <c r="R745" s="11" t="s">
        <v>56</v>
      </c>
      <c r="S745">
        <f>SUMIF(GDP!$A$2:$A$195,'World-LPIraw'!B745,GDP!$H$2:$H$195)</f>
        <v>45105.75</v>
      </c>
      <c r="T745">
        <f>SUMIF(POP!$A$3:$A$235,'World-LPIraw'!R745,POP!$F$3:$F$235)</f>
        <v>8712.1370000000006</v>
      </c>
    </row>
    <row r="746" spans="1:20" x14ac:dyDescent="0.3">
      <c r="A746">
        <v>2016</v>
      </c>
      <c r="B746" s="28" t="s">
        <v>156</v>
      </c>
      <c r="C746" s="12" t="s">
        <v>137</v>
      </c>
      <c r="D746" s="10">
        <v>8472499.9159999993</v>
      </c>
      <c r="E746" s="10">
        <v>13380818.567</v>
      </c>
      <c r="F746" s="2">
        <f t="shared" si="28"/>
        <v>21853318.482999999</v>
      </c>
      <c r="G746" s="2">
        <f t="shared" si="29"/>
        <v>4908318.6510000005</v>
      </c>
      <c r="H746">
        <v>3897.71</v>
      </c>
      <c r="I746">
        <v>9725.3760000000002</v>
      </c>
      <c r="J746" s="21">
        <v>0</v>
      </c>
      <c r="K746" s="21">
        <v>0</v>
      </c>
      <c r="L746" s="21">
        <v>0</v>
      </c>
      <c r="M746" s="21">
        <v>0</v>
      </c>
      <c r="N746" s="21">
        <v>0</v>
      </c>
      <c r="O746" s="21">
        <v>0</v>
      </c>
      <c r="R746" s="11" t="s">
        <v>139</v>
      </c>
      <c r="S746">
        <f>SUMIF(GDP!$A$2:$A$195,'World-LPIraw'!B746,GDP!$H$2:$H$195)</f>
        <v>3897.71</v>
      </c>
      <c r="T746">
        <f>SUMIF(POP!$A$3:$A$235,'World-LPIraw'!R746,POP!$F$3:$F$235)</f>
        <v>9725.3760000000002</v>
      </c>
    </row>
    <row r="747" spans="1:20" x14ac:dyDescent="0.3">
      <c r="A747">
        <v>2016</v>
      </c>
      <c r="B747" s="12" t="s">
        <v>473</v>
      </c>
      <c r="C747" s="12" t="s">
        <v>498</v>
      </c>
      <c r="D747" s="10">
        <v>2816287.9610000001</v>
      </c>
      <c r="E747" s="10">
        <v>481400</v>
      </c>
      <c r="F747" s="2">
        <f t="shared" si="28"/>
        <v>3297687.9610000001</v>
      </c>
      <c r="G747" s="2">
        <f t="shared" si="29"/>
        <v>-2334887.9610000001</v>
      </c>
      <c r="H747">
        <v>32147.4</v>
      </c>
      <c r="I747">
        <v>391.23200000000003</v>
      </c>
      <c r="J747" s="24">
        <v>2.6547939999999999</v>
      </c>
      <c r="K747" s="24">
        <v>2.7212960000000002</v>
      </c>
      <c r="L747" s="24">
        <v>2.7965140000000002</v>
      </c>
      <c r="M747" s="24">
        <v>2.7411940000000001</v>
      </c>
      <c r="N747" s="24">
        <v>2.6370939999999998</v>
      </c>
      <c r="O747" s="24">
        <v>2.928102</v>
      </c>
      <c r="R747" s="11" t="s">
        <v>280</v>
      </c>
      <c r="S747">
        <f>SUMIF(GDP!$A$2:$A$195,'World-LPIraw'!B747,GDP!$H$2:$H$195)</f>
        <v>32147.4</v>
      </c>
      <c r="T747">
        <f>SUMIF(POP!$A$3:$A$235,'World-LPIraw'!R747,POP!$F$3:$F$235)</f>
        <v>391.23200000000003</v>
      </c>
    </row>
    <row r="748" spans="1:20" x14ac:dyDescent="0.3">
      <c r="A748">
        <v>2016</v>
      </c>
      <c r="B748" s="12" t="s">
        <v>157</v>
      </c>
      <c r="C748" s="12" t="s">
        <v>137</v>
      </c>
      <c r="D748" s="10">
        <v>9168980.0130000003</v>
      </c>
      <c r="E748" s="10">
        <v>12892354.638</v>
      </c>
      <c r="F748" s="2">
        <f t="shared" si="28"/>
        <v>22061334.651000001</v>
      </c>
      <c r="G748" s="2">
        <f t="shared" si="29"/>
        <v>3723374.625</v>
      </c>
      <c r="H748">
        <v>22651.91</v>
      </c>
      <c r="I748">
        <v>1425.171</v>
      </c>
      <c r="J748" s="21">
        <v>3.1410819999999999</v>
      </c>
      <c r="K748" s="21">
        <v>3.095094</v>
      </c>
      <c r="L748" s="21">
        <v>3.3274849999999998</v>
      </c>
      <c r="M748" s="21">
        <v>3.383041</v>
      </c>
      <c r="N748" s="21">
        <v>3.324776</v>
      </c>
      <c r="O748" s="21">
        <v>3.5834489999999999</v>
      </c>
      <c r="R748" s="11" t="s">
        <v>140</v>
      </c>
      <c r="S748">
        <f>SUMIF(GDP!$A$2:$A$195,'World-LPIraw'!B748,GDP!$H$2:$H$195)</f>
        <v>22651.91</v>
      </c>
      <c r="T748">
        <f>SUMIF(POP!$A$3:$A$235,'World-LPIraw'!R748,POP!$F$3:$F$235)</f>
        <v>1425.171</v>
      </c>
    </row>
    <row r="749" spans="1:20" x14ac:dyDescent="0.3">
      <c r="A749">
        <v>2016</v>
      </c>
      <c r="B749" s="12" t="s">
        <v>414</v>
      </c>
      <c r="C749" s="12" t="s">
        <v>487</v>
      </c>
      <c r="D749" s="10">
        <v>44832100</v>
      </c>
      <c r="E749" s="10">
        <v>34199779.104999997</v>
      </c>
      <c r="F749" s="2">
        <f t="shared" si="28"/>
        <v>79031879.104999989</v>
      </c>
      <c r="G749" s="2">
        <f t="shared" si="29"/>
        <v>-10632320.895000003</v>
      </c>
      <c r="H749">
        <v>1458.85</v>
      </c>
      <c r="I749">
        <v>162951.56</v>
      </c>
      <c r="J749" s="24">
        <v>2.567212</v>
      </c>
      <c r="K749" s="24">
        <v>2.48</v>
      </c>
      <c r="L749" s="24">
        <v>2.73</v>
      </c>
      <c r="M749" s="24">
        <v>2.6739389999999998</v>
      </c>
      <c r="N749" s="24">
        <v>2.5938789999999998</v>
      </c>
      <c r="O749" s="24">
        <v>2.9012120000000001</v>
      </c>
      <c r="R749" s="11" t="s">
        <v>281</v>
      </c>
      <c r="S749">
        <f>SUMIF(GDP!$A$2:$A$195,'World-LPIraw'!B749,GDP!$H$2:$H$195)</f>
        <v>1458.85</v>
      </c>
      <c r="T749">
        <f>SUMIF(POP!$A$3:$A$235,'World-LPIraw'!R749,POP!$F$3:$F$235)</f>
        <v>162951.56</v>
      </c>
    </row>
    <row r="750" spans="1:20" x14ac:dyDescent="0.3">
      <c r="A750">
        <v>2016</v>
      </c>
      <c r="B750" s="28" t="s">
        <v>415</v>
      </c>
      <c r="C750" s="12" t="s">
        <v>498</v>
      </c>
      <c r="D750" s="10">
        <v>1621269.7590000001</v>
      </c>
      <c r="E750" s="10">
        <v>516825.88199999998</v>
      </c>
      <c r="F750" s="2">
        <f t="shared" si="28"/>
        <v>2138095.6409999998</v>
      </c>
      <c r="G750" s="2">
        <f t="shared" si="29"/>
        <v>-1104443.8770000001</v>
      </c>
      <c r="H750">
        <v>16984.990000000002</v>
      </c>
      <c r="I750">
        <v>284.99599999999998</v>
      </c>
      <c r="J750" s="21">
        <v>0</v>
      </c>
      <c r="K750" s="21">
        <v>0</v>
      </c>
      <c r="L750" s="21">
        <v>0</v>
      </c>
      <c r="M750" s="21">
        <v>0</v>
      </c>
      <c r="N750" s="21">
        <v>0</v>
      </c>
      <c r="O750" s="21">
        <v>0</v>
      </c>
      <c r="R750" s="11" t="s">
        <v>282</v>
      </c>
      <c r="S750">
        <f>SUMIF(GDP!$A$2:$A$195,'World-LPIraw'!B750,GDP!$H$2:$H$195)</f>
        <v>16984.990000000002</v>
      </c>
      <c r="T750">
        <f>SUMIF(POP!$A$3:$A$235,'World-LPIraw'!R750,POP!$F$3:$F$235)</f>
        <v>284.99599999999998</v>
      </c>
    </row>
    <row r="751" spans="1:20" x14ac:dyDescent="0.3">
      <c r="A751">
        <v>2016</v>
      </c>
      <c r="B751" s="12" t="s">
        <v>100</v>
      </c>
      <c r="C751" s="12" t="s">
        <v>488</v>
      </c>
      <c r="D751" s="10">
        <v>27609883.699999999</v>
      </c>
      <c r="E751" s="10">
        <v>23537354.5</v>
      </c>
      <c r="F751" s="2">
        <f t="shared" si="28"/>
        <v>51147238.200000003</v>
      </c>
      <c r="G751" s="2">
        <f t="shared" si="29"/>
        <v>-4072529.1999999993</v>
      </c>
      <c r="H751">
        <v>5022.47</v>
      </c>
      <c r="I751">
        <v>9480.0419999999995</v>
      </c>
      <c r="J751" s="24">
        <v>2.062392</v>
      </c>
      <c r="K751" s="24">
        <v>2.0996839999999999</v>
      </c>
      <c r="L751" s="24">
        <v>2.6240410000000001</v>
      </c>
      <c r="M751" s="24">
        <v>2.316265</v>
      </c>
      <c r="N751" s="24">
        <v>2.1645840000000001</v>
      </c>
      <c r="O751" s="24">
        <v>3.0409229999999998</v>
      </c>
      <c r="R751" s="11" t="s">
        <v>57</v>
      </c>
      <c r="S751">
        <f>SUMIF(GDP!$A$2:$A$195,'World-LPIraw'!B751,GDP!$H$2:$H$195)</f>
        <v>5022.47</v>
      </c>
      <c r="T751">
        <f>SUMIF(POP!$A$3:$A$235,'World-LPIraw'!R751,POP!$F$3:$F$235)</f>
        <v>9480.0419999999995</v>
      </c>
    </row>
    <row r="752" spans="1:20" x14ac:dyDescent="0.3">
      <c r="A752">
        <v>2016</v>
      </c>
      <c r="B752" s="12" t="s">
        <v>101</v>
      </c>
      <c r="C752" s="12" t="s">
        <v>488</v>
      </c>
      <c r="D752" s="10">
        <v>372712712.54400003</v>
      </c>
      <c r="E752" s="10">
        <v>398033265.36000001</v>
      </c>
      <c r="F752" s="2">
        <f t="shared" si="28"/>
        <v>770745977.90400004</v>
      </c>
      <c r="G752" s="2">
        <f t="shared" si="29"/>
        <v>25320552.815999985</v>
      </c>
      <c r="H752">
        <v>41545.96</v>
      </c>
      <c r="I752">
        <v>11358.379000000001</v>
      </c>
      <c r="J752" s="21">
        <v>3.8296990000000002</v>
      </c>
      <c r="K752" s="21">
        <v>4.0535569999999996</v>
      </c>
      <c r="L752" s="21">
        <v>4.0509969999999997</v>
      </c>
      <c r="M752" s="21">
        <v>4.0706020000000001</v>
      </c>
      <c r="N752" s="21">
        <v>4.2243940000000002</v>
      </c>
      <c r="O752" s="21">
        <v>4.4261869999999996</v>
      </c>
      <c r="R752" s="11" t="s">
        <v>58</v>
      </c>
      <c r="S752">
        <f>SUMIF(GDP!$A$2:$A$195,'World-LPIraw'!B752,GDP!$H$2:$H$195)</f>
        <v>41545.96</v>
      </c>
      <c r="T752">
        <f>SUMIF(POP!$A$3:$A$235,'World-LPIraw'!R752,POP!$F$3:$F$235)</f>
        <v>11358.379000000001</v>
      </c>
    </row>
    <row r="753" spans="1:20" x14ac:dyDescent="0.3">
      <c r="A753">
        <v>2016</v>
      </c>
      <c r="B753" s="28" t="s">
        <v>416</v>
      </c>
      <c r="C753" s="12" t="s">
        <v>498</v>
      </c>
      <c r="D753" s="10">
        <v>952493.78599999996</v>
      </c>
      <c r="E753" s="10">
        <v>442800</v>
      </c>
      <c r="F753" s="2">
        <f t="shared" si="28"/>
        <v>1395293.7859999998</v>
      </c>
      <c r="G753" s="2">
        <f t="shared" si="29"/>
        <v>-509693.78599999996</v>
      </c>
      <c r="H753">
        <v>4806.07</v>
      </c>
      <c r="I753">
        <v>366.95400000000001</v>
      </c>
      <c r="J753" s="21">
        <v>0</v>
      </c>
      <c r="K753" s="21">
        <v>0</v>
      </c>
      <c r="L753" s="21">
        <v>0</v>
      </c>
      <c r="M753" s="21">
        <v>0</v>
      </c>
      <c r="N753" s="21">
        <v>0</v>
      </c>
      <c r="O753" s="21">
        <v>0</v>
      </c>
      <c r="R753" s="11" t="s">
        <v>283</v>
      </c>
      <c r="S753">
        <f>SUMIF(GDP!$A$2:$A$195,'World-LPIraw'!B753,GDP!$H$2:$H$195)</f>
        <v>4806.07</v>
      </c>
      <c r="T753">
        <f>SUMIF(POP!$A$3:$A$235,'World-LPIraw'!R753,POP!$F$3:$F$235)</f>
        <v>366.95400000000001</v>
      </c>
    </row>
    <row r="754" spans="1:20" x14ac:dyDescent="0.3">
      <c r="A754">
        <v>2016</v>
      </c>
      <c r="B754" s="12" t="s">
        <v>226</v>
      </c>
      <c r="C754" s="12" t="s">
        <v>276</v>
      </c>
      <c r="D754" s="10">
        <v>2630157.5989999999</v>
      </c>
      <c r="E754" s="10">
        <v>1774303.682</v>
      </c>
      <c r="F754" s="2">
        <f t="shared" si="28"/>
        <v>4404461.2809999995</v>
      </c>
      <c r="G754" s="2">
        <f t="shared" si="29"/>
        <v>-855853.9169999999</v>
      </c>
      <c r="H754">
        <v>791.495</v>
      </c>
      <c r="I754">
        <v>10872.298000000001</v>
      </c>
      <c r="J754" s="21">
        <v>2.1971500000000002</v>
      </c>
      <c r="K754" s="21">
        <v>2.3914740000000001</v>
      </c>
      <c r="L754" s="21">
        <v>2.5492309999999998</v>
      </c>
      <c r="M754" s="21">
        <v>2.471603</v>
      </c>
      <c r="N754" s="21">
        <v>2.230769</v>
      </c>
      <c r="O754" s="21">
        <v>2.6906620000000001</v>
      </c>
      <c r="R754" s="11" t="s">
        <v>173</v>
      </c>
      <c r="S754">
        <f>SUMIF(GDP!$A$2:$A$195,'World-LPIraw'!B754,GDP!$H$2:$H$195)</f>
        <v>791.495</v>
      </c>
      <c r="T754">
        <f>SUMIF(POP!$A$3:$A$235,'World-LPIraw'!R754,POP!$F$3:$F$235)</f>
        <v>10872.298000000001</v>
      </c>
    </row>
    <row r="755" spans="1:20" x14ac:dyDescent="0.3">
      <c r="A755">
        <v>2016</v>
      </c>
      <c r="B755" s="12" t="s">
        <v>417</v>
      </c>
      <c r="C755" s="12" t="s">
        <v>487</v>
      </c>
      <c r="D755" s="10">
        <v>1002759.017</v>
      </c>
      <c r="E755" s="10">
        <v>520804.18599999999</v>
      </c>
      <c r="F755" s="2">
        <f t="shared" si="28"/>
        <v>1523563.203</v>
      </c>
      <c r="G755" s="2">
        <f t="shared" si="29"/>
        <v>-481954.83100000001</v>
      </c>
      <c r="H755">
        <v>2675.39</v>
      </c>
      <c r="I755">
        <v>797.76499999999999</v>
      </c>
      <c r="J755" s="24">
        <v>2.209524</v>
      </c>
      <c r="K755" s="24">
        <v>1.9558439999999999</v>
      </c>
      <c r="L755" s="24">
        <v>2.5012989999999999</v>
      </c>
      <c r="M755" s="24">
        <v>2.2952379999999999</v>
      </c>
      <c r="N755" s="24">
        <v>2.1952379999999998</v>
      </c>
      <c r="O755" s="24">
        <v>2.6952379999999998</v>
      </c>
      <c r="R755" s="11" t="s">
        <v>285</v>
      </c>
      <c r="S755">
        <f>SUMIF(GDP!$A$2:$A$195,'World-LPIraw'!B755,GDP!$H$2:$H$195)</f>
        <v>2675.39</v>
      </c>
      <c r="T755">
        <f>SUMIF(POP!$A$3:$A$235,'World-LPIraw'!R755,POP!$F$3:$F$235)</f>
        <v>797.76499999999999</v>
      </c>
    </row>
    <row r="756" spans="1:20" x14ac:dyDescent="0.3">
      <c r="A756">
        <v>2016</v>
      </c>
      <c r="B756" s="12" t="s">
        <v>474</v>
      </c>
      <c r="C756" s="12" t="s">
        <v>498</v>
      </c>
      <c r="D756" s="10">
        <v>8515081.0510000009</v>
      </c>
      <c r="E756" s="10">
        <v>7228167.7019999996</v>
      </c>
      <c r="F756" s="2">
        <f t="shared" si="28"/>
        <v>15743248.753</v>
      </c>
      <c r="G756" s="2">
        <f t="shared" si="29"/>
        <v>-1286913.3490000013</v>
      </c>
      <c r="H756">
        <v>3128.69</v>
      </c>
      <c r="I756">
        <v>10887.882</v>
      </c>
      <c r="J756" s="24">
        <v>1.967352</v>
      </c>
      <c r="K756" s="24">
        <v>2.1096680000000001</v>
      </c>
      <c r="L756" s="24">
        <v>2.3991699999999998</v>
      </c>
      <c r="M756" s="24">
        <v>1.8992659999999999</v>
      </c>
      <c r="N756" s="24">
        <v>2.3056160000000001</v>
      </c>
      <c r="O756" s="24">
        <v>2.791455</v>
      </c>
      <c r="R756" s="11" t="s">
        <v>382</v>
      </c>
      <c r="S756">
        <f>SUMIF(GDP!$A$2:$A$195,'World-LPIraw'!B756,GDP!$H$2:$H$195)</f>
        <v>3128.69</v>
      </c>
      <c r="T756">
        <f>SUMIF(POP!$A$3:$A$235,'World-LPIraw'!R756,POP!$F$3:$F$235)</f>
        <v>10887.882</v>
      </c>
    </row>
    <row r="757" spans="1:20" x14ac:dyDescent="0.3">
      <c r="A757">
        <v>2016</v>
      </c>
      <c r="B757" s="28" t="s">
        <v>418</v>
      </c>
      <c r="C757" s="12" t="s">
        <v>488</v>
      </c>
      <c r="D757" s="10">
        <v>9141880.4130000006</v>
      </c>
      <c r="E757" s="10">
        <v>5327578.3389999997</v>
      </c>
      <c r="F757" s="2">
        <f t="shared" si="28"/>
        <v>14469458.752</v>
      </c>
      <c r="G757" s="2">
        <f t="shared" si="29"/>
        <v>-3814302.074000001</v>
      </c>
      <c r="H757">
        <v>4808.3</v>
      </c>
      <c r="I757">
        <v>3516.8159999999998</v>
      </c>
      <c r="J757" s="21">
        <v>0</v>
      </c>
      <c r="K757" s="21">
        <v>0</v>
      </c>
      <c r="L757" s="21">
        <v>0</v>
      </c>
      <c r="M757" s="21">
        <v>0</v>
      </c>
      <c r="N757" s="21">
        <v>0</v>
      </c>
      <c r="O757" s="21">
        <v>0</v>
      </c>
      <c r="R757" s="11" t="s">
        <v>59</v>
      </c>
      <c r="S757">
        <f>SUMIF(GDP!$A$2:$A$195,'World-LPIraw'!B757,GDP!$H$2:$H$195)</f>
        <v>4808.3</v>
      </c>
      <c r="T757">
        <f>SUMIF(POP!$A$3:$A$235,'World-LPIraw'!R757,POP!$F$3:$F$235)</f>
        <v>3516.8159999999998</v>
      </c>
    </row>
    <row r="758" spans="1:20" x14ac:dyDescent="0.3">
      <c r="A758">
        <v>2016</v>
      </c>
      <c r="B758" s="12" t="s">
        <v>227</v>
      </c>
      <c r="C758" s="12" t="s">
        <v>276</v>
      </c>
      <c r="D758" s="10">
        <v>6102721.5750000002</v>
      </c>
      <c r="E758" s="10">
        <v>7320705.8300000001</v>
      </c>
      <c r="F758" s="2">
        <f t="shared" si="28"/>
        <v>13423427.405000001</v>
      </c>
      <c r="G758" s="2">
        <f t="shared" si="29"/>
        <v>1217984.2549999999</v>
      </c>
      <c r="H758">
        <v>6958.34</v>
      </c>
      <c r="I758">
        <v>2250.2600000000002</v>
      </c>
      <c r="J758" s="21">
        <v>3.049388</v>
      </c>
      <c r="K758" s="21">
        <v>2.95539</v>
      </c>
      <c r="L758" s="21">
        <v>2.9080270000000001</v>
      </c>
      <c r="M758" s="21">
        <v>2.7351619999999999</v>
      </c>
      <c r="N758" s="21">
        <v>2.8851619999999998</v>
      </c>
      <c r="O758" s="21">
        <v>3.7187399999999999</v>
      </c>
      <c r="R758" s="11" t="s">
        <v>174</v>
      </c>
      <c r="S758">
        <f>SUMIF(GDP!$A$2:$A$195,'World-LPIraw'!B758,GDP!$H$2:$H$195)</f>
        <v>6958.34</v>
      </c>
      <c r="T758">
        <f>SUMIF(POP!$A$3:$A$235,'World-LPIraw'!R758,POP!$F$3:$F$235)</f>
        <v>2250.2600000000002</v>
      </c>
    </row>
    <row r="759" spans="1:20" x14ac:dyDescent="0.3">
      <c r="A759">
        <v>2016</v>
      </c>
      <c r="B759" s="12" t="s">
        <v>419</v>
      </c>
      <c r="C759" s="12" t="s">
        <v>498</v>
      </c>
      <c r="D759" s="10">
        <v>137552002.46599999</v>
      </c>
      <c r="E759" s="10">
        <v>185235399.10100001</v>
      </c>
      <c r="F759" s="2">
        <f t="shared" si="28"/>
        <v>322787401.56700003</v>
      </c>
      <c r="G759" s="2">
        <f t="shared" si="29"/>
        <v>47683396.63500002</v>
      </c>
      <c r="H759">
        <v>8752.33</v>
      </c>
      <c r="I759">
        <v>207652.86499999999</v>
      </c>
      <c r="J759" s="24">
        <v>2.7571840000000001</v>
      </c>
      <c r="K759" s="24">
        <v>3.110258</v>
      </c>
      <c r="L759" s="24">
        <v>2.8989319999999998</v>
      </c>
      <c r="M759" s="24">
        <v>3.122646</v>
      </c>
      <c r="N759" s="24">
        <v>3.2801969999999998</v>
      </c>
      <c r="O759" s="24">
        <v>3.391947</v>
      </c>
      <c r="R759" s="11" t="s">
        <v>287</v>
      </c>
      <c r="S759">
        <f>SUMIF(GDP!$A$2:$A$195,'World-LPIraw'!B759,GDP!$H$2:$H$195)</f>
        <v>8752.33</v>
      </c>
      <c r="T759">
        <f>SUMIF(POP!$A$3:$A$235,'World-LPIraw'!R759,POP!$F$3:$F$235)</f>
        <v>207652.86499999999</v>
      </c>
    </row>
    <row r="760" spans="1:20" x14ac:dyDescent="0.3">
      <c r="A760">
        <v>2016</v>
      </c>
      <c r="B760" s="12" t="s">
        <v>7</v>
      </c>
      <c r="C760" s="12" t="s">
        <v>17</v>
      </c>
      <c r="D760" s="10">
        <v>2678505.8640000001</v>
      </c>
      <c r="E760" s="10">
        <v>4875075.307</v>
      </c>
      <c r="F760" s="2">
        <f t="shared" si="28"/>
        <v>7553581.1710000001</v>
      </c>
      <c r="G760" s="2">
        <f t="shared" si="29"/>
        <v>2196569.443</v>
      </c>
      <c r="H760">
        <v>27318.05</v>
      </c>
      <c r="I760">
        <v>423.19600000000003</v>
      </c>
      <c r="J760" s="21">
        <v>2.7818179999999999</v>
      </c>
      <c r="K760" s="21">
        <v>2.7477269999999998</v>
      </c>
      <c r="L760" s="21">
        <v>2.9977269999999998</v>
      </c>
      <c r="M760" s="21">
        <v>2.5672730000000001</v>
      </c>
      <c r="N760" s="21">
        <v>2.9064930000000002</v>
      </c>
      <c r="O760" s="21">
        <v>3.1922079999999999</v>
      </c>
      <c r="R760" s="11" t="s">
        <v>289</v>
      </c>
      <c r="S760">
        <f>SUMIF(GDP!$A$2:$A$195,'World-LPIraw'!B760,GDP!$H$2:$H$195)</f>
        <v>27318.05</v>
      </c>
      <c r="T760">
        <f>SUMIF(POP!$A$3:$A$235,'World-LPIraw'!R760,POP!$F$3:$F$235)</f>
        <v>423.19600000000003</v>
      </c>
    </row>
    <row r="761" spans="1:20" x14ac:dyDescent="0.3">
      <c r="A761">
        <v>2016</v>
      </c>
      <c r="B761" s="12" t="s">
        <v>120</v>
      </c>
      <c r="C761" s="12" t="s">
        <v>488</v>
      </c>
      <c r="D761" s="10">
        <v>28958139.912999999</v>
      </c>
      <c r="E761" s="10">
        <v>26688182.909000002</v>
      </c>
      <c r="F761" s="2">
        <f t="shared" si="28"/>
        <v>55646322.821999997</v>
      </c>
      <c r="G761" s="2">
        <f t="shared" si="29"/>
        <v>-2269957.0039999969</v>
      </c>
      <c r="H761">
        <v>7496.08</v>
      </c>
      <c r="I761">
        <v>7131.4939999999997</v>
      </c>
      <c r="J761" s="24">
        <v>2.4</v>
      </c>
      <c r="K761" s="24">
        <v>2.3510529999999998</v>
      </c>
      <c r="L761" s="24">
        <v>2.93</v>
      </c>
      <c r="M761" s="24">
        <v>3.057436</v>
      </c>
      <c r="N761" s="24">
        <v>2.7194739999999999</v>
      </c>
      <c r="O761" s="24">
        <v>3.3091840000000001</v>
      </c>
      <c r="R761" s="11" t="s">
        <v>60</v>
      </c>
      <c r="S761">
        <f>SUMIF(GDP!$A$2:$A$195,'World-LPIraw'!B761,GDP!$H$2:$H$195)</f>
        <v>7496.08</v>
      </c>
      <c r="T761">
        <f>SUMIF(POP!$A$3:$A$235,'World-LPIraw'!R761,POP!$F$3:$F$235)</f>
        <v>7131.4939999999997</v>
      </c>
    </row>
    <row r="762" spans="1:20" x14ac:dyDescent="0.3">
      <c r="A762">
        <v>2016</v>
      </c>
      <c r="B762" s="12" t="s">
        <v>228</v>
      </c>
      <c r="C762" s="12" t="s">
        <v>276</v>
      </c>
      <c r="D762" s="10">
        <v>3342727.12</v>
      </c>
      <c r="E762" s="10">
        <v>2520012.338</v>
      </c>
      <c r="F762" s="2">
        <f t="shared" si="28"/>
        <v>5862739.4580000006</v>
      </c>
      <c r="G762" s="2">
        <f t="shared" si="29"/>
        <v>-822714.78200000012</v>
      </c>
      <c r="H762">
        <v>584.21299999999997</v>
      </c>
      <c r="I762">
        <v>18646.433000000001</v>
      </c>
      <c r="J762" s="21">
        <v>2.5517240000000001</v>
      </c>
      <c r="K762" s="21">
        <v>2.6685120000000002</v>
      </c>
      <c r="L762" s="21">
        <v>2.7311429999999999</v>
      </c>
      <c r="M762" s="21">
        <v>2.7815400000000001</v>
      </c>
      <c r="N762" s="21">
        <v>2.4852439999999998</v>
      </c>
      <c r="O762" s="21">
        <v>3.1322580000000002</v>
      </c>
      <c r="R762" s="11" t="s">
        <v>175</v>
      </c>
      <c r="S762">
        <f>SUMIF(GDP!$A$2:$A$195,'World-LPIraw'!B762,GDP!$H$2:$H$195)</f>
        <v>584.21299999999997</v>
      </c>
      <c r="T762">
        <f>SUMIF(POP!$A$3:$A$235,'World-LPIraw'!R762,POP!$F$3:$F$235)</f>
        <v>18646.433000000001</v>
      </c>
    </row>
    <row r="763" spans="1:20" x14ac:dyDescent="0.3">
      <c r="A763">
        <v>2016</v>
      </c>
      <c r="B763" s="12" t="s">
        <v>229</v>
      </c>
      <c r="C763" s="12" t="s">
        <v>276</v>
      </c>
      <c r="D763" s="10">
        <v>625328.49199999997</v>
      </c>
      <c r="E763" s="10">
        <v>123055.821</v>
      </c>
      <c r="F763" s="2">
        <f t="shared" si="28"/>
        <v>748384.31299999997</v>
      </c>
      <c r="G763" s="2">
        <f t="shared" si="29"/>
        <v>-502272.67099999997</v>
      </c>
      <c r="H763">
        <v>298.00599999999997</v>
      </c>
      <c r="I763">
        <v>10524.117</v>
      </c>
      <c r="J763" s="21">
        <v>2.0169760000000001</v>
      </c>
      <c r="K763" s="21">
        <v>1.98495</v>
      </c>
      <c r="L763" s="21">
        <v>2.41805</v>
      </c>
      <c r="M763" s="21">
        <v>2.461408</v>
      </c>
      <c r="N763" s="21">
        <v>2.677575</v>
      </c>
      <c r="O763" s="21">
        <v>3.4494039999999999</v>
      </c>
      <c r="R763" s="11" t="s">
        <v>176</v>
      </c>
      <c r="S763">
        <f>SUMIF(GDP!$A$2:$A$195,'World-LPIraw'!B763,GDP!$H$2:$H$195)</f>
        <v>298.00599999999997</v>
      </c>
      <c r="T763">
        <f>SUMIF(POP!$A$3:$A$235,'World-LPIraw'!R763,POP!$F$3:$F$235)</f>
        <v>10524.117</v>
      </c>
    </row>
    <row r="764" spans="1:20" x14ac:dyDescent="0.3">
      <c r="A764">
        <v>2016</v>
      </c>
      <c r="B764" s="28" t="s">
        <v>230</v>
      </c>
      <c r="C764" s="12" t="s">
        <v>276</v>
      </c>
      <c r="D764" s="10">
        <v>672160.14</v>
      </c>
      <c r="E764" s="10">
        <v>60361.08</v>
      </c>
      <c r="F764" s="2">
        <f t="shared" si="28"/>
        <v>732521.22</v>
      </c>
      <c r="G764" s="2">
        <f t="shared" si="29"/>
        <v>-611799.06000000006</v>
      </c>
      <c r="H764">
        <v>3083.57</v>
      </c>
      <c r="I764">
        <v>539.55999999999995</v>
      </c>
      <c r="J764" s="21">
        <v>0</v>
      </c>
      <c r="K764" s="21">
        <v>0</v>
      </c>
      <c r="L764" s="21">
        <v>0</v>
      </c>
      <c r="M764" s="21">
        <v>0</v>
      </c>
      <c r="N764" s="21">
        <v>0</v>
      </c>
      <c r="O764" s="21">
        <v>0</v>
      </c>
      <c r="R764" s="11" t="s">
        <v>177</v>
      </c>
      <c r="S764">
        <f>SUMIF(GDP!$A$2:$A$195,'World-LPIraw'!B764,GDP!$H$2:$H$195)</f>
        <v>3083.57</v>
      </c>
      <c r="T764">
        <f>SUMIF(POP!$A$3:$A$235,'World-LPIraw'!R764,POP!$F$3:$F$235)</f>
        <v>539.55999999999995</v>
      </c>
    </row>
    <row r="765" spans="1:20" x14ac:dyDescent="0.3">
      <c r="A765">
        <v>2016</v>
      </c>
      <c r="B765" s="12" t="s">
        <v>8</v>
      </c>
      <c r="C765" s="12" t="s">
        <v>17</v>
      </c>
      <c r="D765" s="10">
        <v>14100832</v>
      </c>
      <c r="E765" s="10">
        <v>10069331.577</v>
      </c>
      <c r="F765" s="2">
        <f t="shared" si="28"/>
        <v>24170163.577</v>
      </c>
      <c r="G765" s="2">
        <f t="shared" si="29"/>
        <v>-4031500.4230000004</v>
      </c>
      <c r="H765">
        <v>1270.48</v>
      </c>
      <c r="I765">
        <v>15762.37</v>
      </c>
      <c r="J765" s="21">
        <v>2.6153849999999998</v>
      </c>
      <c r="K765" s="21">
        <v>2.3629190000000002</v>
      </c>
      <c r="L765" s="21">
        <v>3.1129190000000002</v>
      </c>
      <c r="M765" s="21">
        <v>2.6048650000000002</v>
      </c>
      <c r="N765" s="21">
        <v>2.7048649999999999</v>
      </c>
      <c r="O765" s="21">
        <v>3.3046479999999998</v>
      </c>
      <c r="R765" s="11" t="s">
        <v>290</v>
      </c>
      <c r="S765">
        <f>SUMIF(GDP!$A$2:$A$195,'World-LPIraw'!B765,GDP!$H$2:$H$195)</f>
        <v>1270.48</v>
      </c>
      <c r="T765">
        <f>SUMIF(POP!$A$3:$A$235,'World-LPIraw'!R765,POP!$F$3:$F$235)</f>
        <v>15762.37</v>
      </c>
    </row>
    <row r="766" spans="1:20" x14ac:dyDescent="0.3">
      <c r="A766">
        <v>2016</v>
      </c>
      <c r="B766" s="12" t="s">
        <v>231</v>
      </c>
      <c r="C766" s="12" t="s">
        <v>276</v>
      </c>
      <c r="D766" s="10">
        <v>4898887.03</v>
      </c>
      <c r="E766" s="10">
        <v>3304636.7</v>
      </c>
      <c r="F766" s="2">
        <f t="shared" si="28"/>
        <v>8203523.7300000004</v>
      </c>
      <c r="G766" s="2">
        <f t="shared" si="29"/>
        <v>-1594250.33</v>
      </c>
      <c r="H766">
        <v>1377.87</v>
      </c>
      <c r="I766">
        <v>23439.188999999998</v>
      </c>
      <c r="J766" s="21">
        <v>2.0909089999999999</v>
      </c>
      <c r="K766" s="21">
        <v>2.2056930000000001</v>
      </c>
      <c r="L766" s="21">
        <v>1.983471</v>
      </c>
      <c r="M766" s="21">
        <v>2.3168039999999999</v>
      </c>
      <c r="N766" s="21">
        <v>2.0369609999999998</v>
      </c>
      <c r="O766" s="21">
        <v>2.2869609999999998</v>
      </c>
      <c r="R766" s="11" t="s">
        <v>178</v>
      </c>
      <c r="S766">
        <f>SUMIF(GDP!$A$2:$A$195,'World-LPIraw'!B766,GDP!$H$2:$H$195)</f>
        <v>1377.87</v>
      </c>
      <c r="T766">
        <f>SUMIF(POP!$A$3:$A$235,'World-LPIraw'!R766,POP!$F$3:$F$235)</f>
        <v>23439.188999999998</v>
      </c>
    </row>
    <row r="767" spans="1:20" x14ac:dyDescent="0.3">
      <c r="A767">
        <v>2016</v>
      </c>
      <c r="B767" s="12" t="s">
        <v>420</v>
      </c>
      <c r="C767" s="12" t="s">
        <v>499</v>
      </c>
      <c r="D767" s="10">
        <v>402966133.66100001</v>
      </c>
      <c r="E767" s="10">
        <v>389071103.12800002</v>
      </c>
      <c r="F767" s="2">
        <f t="shared" si="28"/>
        <v>792037236.78900003</v>
      </c>
      <c r="G767" s="2">
        <f t="shared" si="29"/>
        <v>-13895030.532999992</v>
      </c>
      <c r="H767">
        <v>42446.55</v>
      </c>
      <c r="I767">
        <v>36289.822</v>
      </c>
      <c r="J767" s="24">
        <v>3.9520710000000001</v>
      </c>
      <c r="K767" s="24">
        <v>4.1416139999999997</v>
      </c>
      <c r="L767" s="24">
        <v>3.5583429999999998</v>
      </c>
      <c r="M767" s="24">
        <v>3.8971930000000001</v>
      </c>
      <c r="N767" s="24">
        <v>4.1008969999999998</v>
      </c>
      <c r="O767" s="24">
        <v>4.0093930000000002</v>
      </c>
      <c r="R767" s="11" t="s">
        <v>291</v>
      </c>
      <c r="S767">
        <f>SUMIF(GDP!$A$2:$A$195,'World-LPIraw'!B767,GDP!$H$2:$H$195)</f>
        <v>42446.55</v>
      </c>
      <c r="T767">
        <f>SUMIF(POP!$A$3:$A$235,'World-LPIraw'!R767,POP!$F$3:$F$235)</f>
        <v>36289.822</v>
      </c>
    </row>
    <row r="768" spans="1:20" x14ac:dyDescent="0.3">
      <c r="A768">
        <v>2016</v>
      </c>
      <c r="B768" s="28" t="s">
        <v>232</v>
      </c>
      <c r="C768" s="12" t="s">
        <v>276</v>
      </c>
      <c r="D768" s="10">
        <v>401319.712</v>
      </c>
      <c r="E768" s="10">
        <v>114838.24800000001</v>
      </c>
      <c r="F768" s="2">
        <f t="shared" si="28"/>
        <v>516157.96</v>
      </c>
      <c r="G768" s="2">
        <f t="shared" si="29"/>
        <v>-286481.46399999998</v>
      </c>
      <c r="H768">
        <v>359.36500000000001</v>
      </c>
      <c r="I768">
        <v>4594.6210000000001</v>
      </c>
      <c r="J768" s="21">
        <v>0</v>
      </c>
      <c r="K768" s="21">
        <v>0</v>
      </c>
      <c r="L768" s="21">
        <v>0</v>
      </c>
      <c r="M768" s="21">
        <v>0</v>
      </c>
      <c r="N768" s="21">
        <v>0</v>
      </c>
      <c r="O768" s="21">
        <v>0</v>
      </c>
      <c r="R768" s="11" t="s">
        <v>179</v>
      </c>
      <c r="S768">
        <f>SUMIF(GDP!$A$2:$A$195,'World-LPIraw'!B768,GDP!$H$2:$H$195)</f>
        <v>359.36500000000001</v>
      </c>
      <c r="T768">
        <f>SUMIF(POP!$A$3:$A$235,'World-LPIraw'!R768,POP!$F$3:$F$235)</f>
        <v>4594.6210000000001</v>
      </c>
    </row>
    <row r="769" spans="1:20" x14ac:dyDescent="0.3">
      <c r="A769">
        <v>2016</v>
      </c>
      <c r="B769" s="12" t="s">
        <v>233</v>
      </c>
      <c r="C769" s="12" t="s">
        <v>276</v>
      </c>
      <c r="D769" s="10">
        <v>2500000</v>
      </c>
      <c r="E769" s="10">
        <v>1800000</v>
      </c>
      <c r="F769" s="2">
        <f t="shared" si="28"/>
        <v>4300000</v>
      </c>
      <c r="G769" s="2">
        <f t="shared" si="29"/>
        <v>-700000</v>
      </c>
      <c r="H769">
        <v>851.54399999999998</v>
      </c>
      <c r="I769">
        <v>14452.543</v>
      </c>
      <c r="J769" s="21">
        <v>2.0772590000000002</v>
      </c>
      <c r="K769" s="21">
        <v>2.0743740000000002</v>
      </c>
      <c r="L769" s="21">
        <v>2.405843</v>
      </c>
      <c r="M769" s="21">
        <v>2.0586350000000002</v>
      </c>
      <c r="N769" s="21">
        <v>2.071723</v>
      </c>
      <c r="O769" s="21">
        <v>2.2541509999999998</v>
      </c>
      <c r="R769" s="11" t="s">
        <v>180</v>
      </c>
      <c r="S769">
        <f>SUMIF(GDP!$A$2:$A$195,'World-LPIraw'!B769,GDP!$H$2:$H$195)</f>
        <v>851.54399999999998</v>
      </c>
      <c r="T769">
        <f>SUMIF(POP!$A$3:$A$235,'World-LPIraw'!R769,POP!$F$3:$F$235)</f>
        <v>14452.543</v>
      </c>
    </row>
    <row r="770" spans="1:20" x14ac:dyDescent="0.3">
      <c r="A770">
        <v>2016</v>
      </c>
      <c r="B770" s="12" t="s">
        <v>421</v>
      </c>
      <c r="C770" s="12" t="s">
        <v>498</v>
      </c>
      <c r="D770" s="10">
        <v>59352044.171999998</v>
      </c>
      <c r="E770" s="10">
        <v>60717528.241999999</v>
      </c>
      <c r="F770" s="2">
        <f t="shared" si="28"/>
        <v>120069572.414</v>
      </c>
      <c r="G770" s="2">
        <f t="shared" si="29"/>
        <v>1365484.0700000003</v>
      </c>
      <c r="H770">
        <v>13775.71</v>
      </c>
      <c r="I770">
        <v>17909.754000000001</v>
      </c>
      <c r="J770" s="24">
        <v>3.1904759999999999</v>
      </c>
      <c r="K770" s="24">
        <v>2.7713190000000001</v>
      </c>
      <c r="L770" s="24">
        <v>3.2956919999999998</v>
      </c>
      <c r="M770" s="24">
        <v>2.9729459999999999</v>
      </c>
      <c r="N770" s="24">
        <v>3.5045310000000001</v>
      </c>
      <c r="O770" s="24">
        <v>3.7114950000000002</v>
      </c>
      <c r="R770" s="11" t="s">
        <v>293</v>
      </c>
      <c r="S770">
        <f>SUMIF(GDP!$A$2:$A$195,'World-LPIraw'!B770,GDP!$H$2:$H$195)</f>
        <v>13775.71</v>
      </c>
      <c r="T770">
        <f>SUMIF(POP!$A$3:$A$235,'World-LPIraw'!R770,POP!$F$3:$F$235)</f>
        <v>17909.754000000001</v>
      </c>
    </row>
    <row r="771" spans="1:20" x14ac:dyDescent="0.3">
      <c r="A771">
        <v>2016</v>
      </c>
      <c r="B771" s="12" t="s">
        <v>422</v>
      </c>
      <c r="C771" s="12" t="s">
        <v>500</v>
      </c>
      <c r="D771" s="10">
        <v>1587920688.1619999</v>
      </c>
      <c r="E771" s="10">
        <v>2097637171.895</v>
      </c>
      <c r="F771" s="2">
        <f t="shared" si="28"/>
        <v>3685557860.0570002</v>
      </c>
      <c r="G771" s="2">
        <f t="shared" si="29"/>
        <v>509716483.73300004</v>
      </c>
      <c r="H771">
        <v>8115.83</v>
      </c>
      <c r="I771">
        <v>1403500.365</v>
      </c>
      <c r="J771" s="21">
        <v>3.318883</v>
      </c>
      <c r="K771" s="21">
        <v>3.7523590000000002</v>
      </c>
      <c r="L771" s="21">
        <v>3.7049609999999999</v>
      </c>
      <c r="M771" s="21">
        <v>3.6200709999999998</v>
      </c>
      <c r="N771" s="21">
        <v>3.6767020000000001</v>
      </c>
      <c r="O771" s="21">
        <v>3.8962840000000001</v>
      </c>
      <c r="R771" s="11" t="s">
        <v>294</v>
      </c>
      <c r="S771">
        <f>SUMIF(GDP!$A$2:$A$195,'World-LPIraw'!B771,GDP!$H$2:$H$195)</f>
        <v>8115.83</v>
      </c>
      <c r="T771">
        <f>SUMIF(POP!$A$3:$A$235,'World-LPIraw'!R771,POP!$F$3:$F$235)</f>
        <v>1403500.365</v>
      </c>
    </row>
    <row r="772" spans="1:20" x14ac:dyDescent="0.3">
      <c r="A772">
        <v>2016</v>
      </c>
      <c r="B772" s="12" t="s">
        <v>475</v>
      </c>
      <c r="C772" s="12" t="s">
        <v>500</v>
      </c>
      <c r="D772" s="10">
        <v>547124448.11099994</v>
      </c>
      <c r="E772" s="10">
        <v>516588130.93300003</v>
      </c>
      <c r="F772" s="2">
        <f t="shared" si="28"/>
        <v>1063712579.0439999</v>
      </c>
      <c r="G772" s="2">
        <f t="shared" si="29"/>
        <v>-30536317.177999914</v>
      </c>
      <c r="H772">
        <v>43496.3</v>
      </c>
      <c r="I772">
        <v>7302.8429999999998</v>
      </c>
      <c r="J772" s="24">
        <v>3.9377209999999998</v>
      </c>
      <c r="K772" s="24">
        <v>4.1025989999999997</v>
      </c>
      <c r="L772" s="24">
        <v>4.0546829999999998</v>
      </c>
      <c r="M772" s="24">
        <v>3.9998800000000001</v>
      </c>
      <c r="N772" s="24">
        <v>4.0279049999999996</v>
      </c>
      <c r="O772" s="24">
        <v>4.2896869999999998</v>
      </c>
      <c r="R772" s="11" t="s">
        <v>295</v>
      </c>
      <c r="S772">
        <f>SUMIF(GDP!$A$2:$A$195,'World-LPIraw'!B772,GDP!$H$2:$H$195)</f>
        <v>43496.3</v>
      </c>
      <c r="T772">
        <f>SUMIF(POP!$A$3:$A$235,'World-LPIraw'!R772,POP!$F$3:$F$235)</f>
        <v>7302.8429999999998</v>
      </c>
    </row>
    <row r="773" spans="1:20" x14ac:dyDescent="0.3">
      <c r="A773">
        <v>2016</v>
      </c>
      <c r="B773" s="28" t="s">
        <v>476</v>
      </c>
      <c r="C773" s="12" t="s">
        <v>500</v>
      </c>
      <c r="D773" s="10">
        <v>8924463.3469999991</v>
      </c>
      <c r="E773" s="10">
        <v>1256603.0989999999</v>
      </c>
      <c r="F773" s="2">
        <f t="shared" si="28"/>
        <v>10181066.445999999</v>
      </c>
      <c r="G773" s="2">
        <f t="shared" si="29"/>
        <v>-7667860.2479999997</v>
      </c>
      <c r="H773">
        <v>70278.05</v>
      </c>
      <c r="I773">
        <v>612.16700000000003</v>
      </c>
      <c r="J773" s="21">
        <v>0</v>
      </c>
      <c r="K773" s="21">
        <v>0</v>
      </c>
      <c r="L773" s="21">
        <v>0</v>
      </c>
      <c r="M773" s="21">
        <v>0</v>
      </c>
      <c r="N773" s="21">
        <v>0</v>
      </c>
      <c r="O773" s="21">
        <v>0</v>
      </c>
      <c r="R773" s="11" t="s">
        <v>296</v>
      </c>
      <c r="S773">
        <f>SUMIF(GDP!$A$2:$A$195,'World-LPIraw'!B773,GDP!$H$2:$H$195)</f>
        <v>70278.05</v>
      </c>
      <c r="T773">
        <f>SUMIF(POP!$A$3:$A$235,'World-LPIraw'!R773,POP!$F$3:$F$235)</f>
        <v>612.16700000000003</v>
      </c>
    </row>
    <row r="774" spans="1:20" x14ac:dyDescent="0.3">
      <c r="A774">
        <v>2016</v>
      </c>
      <c r="B774" s="12" t="s">
        <v>477</v>
      </c>
      <c r="C774" s="12" t="s">
        <v>500</v>
      </c>
      <c r="D774" s="10">
        <v>230930098.259</v>
      </c>
      <c r="E774" s="10">
        <v>280478676.09899998</v>
      </c>
      <c r="F774" s="2">
        <f t="shared" si="28"/>
        <v>511408774.35799998</v>
      </c>
      <c r="G774" s="2">
        <f t="shared" si="29"/>
        <v>49548577.839999974</v>
      </c>
      <c r="H774">
        <v>22572.7</v>
      </c>
      <c r="I774">
        <v>23556.705999999998</v>
      </c>
      <c r="J774" s="24">
        <v>3.23244</v>
      </c>
      <c r="K774" s="24">
        <v>3.5726110000000002</v>
      </c>
      <c r="L774" s="24">
        <v>3.5745079999999998</v>
      </c>
      <c r="M774" s="24">
        <v>3.9503879999999998</v>
      </c>
      <c r="N774" s="24">
        <v>3.5867520000000002</v>
      </c>
      <c r="O774" s="24">
        <v>4.2494170000000002</v>
      </c>
      <c r="R774" s="11" t="s">
        <v>297</v>
      </c>
      <c r="S774">
        <f>SUMIF(GDP!$A$2:$A$195,'World-LPIraw'!B774,GDP!$H$2:$H$195)</f>
        <v>22572.7</v>
      </c>
      <c r="T774">
        <f>SUMIF(POP!$A$3:$A$235,'World-LPIraw'!R774,POP!$F$3:$F$235)</f>
        <v>23556.705999999998</v>
      </c>
    </row>
    <row r="775" spans="1:20" x14ac:dyDescent="0.3">
      <c r="A775">
        <v>2016</v>
      </c>
      <c r="B775" s="12" t="s">
        <v>423</v>
      </c>
      <c r="C775" s="12" t="s">
        <v>498</v>
      </c>
      <c r="D775" s="10">
        <v>44831142.873999998</v>
      </c>
      <c r="E775" s="10">
        <v>31044991.243000001</v>
      </c>
      <c r="F775" s="2">
        <f t="shared" si="28"/>
        <v>75876134.116999999</v>
      </c>
      <c r="G775" s="2">
        <f t="shared" si="29"/>
        <v>-13786151.630999997</v>
      </c>
      <c r="H775">
        <v>5799.62</v>
      </c>
      <c r="I775">
        <v>48653.419000000002</v>
      </c>
      <c r="J775" s="24">
        <v>2.2079710000000001</v>
      </c>
      <c r="K775" s="24">
        <v>2.4291510000000001</v>
      </c>
      <c r="L775" s="24">
        <v>2.5503130000000001</v>
      </c>
      <c r="M775" s="24">
        <v>2.672612</v>
      </c>
      <c r="N775" s="24">
        <v>2.5533700000000001</v>
      </c>
      <c r="O775" s="24">
        <v>3.2314349999999998</v>
      </c>
      <c r="R775" s="11" t="s">
        <v>298</v>
      </c>
      <c r="S775">
        <f>SUMIF(GDP!$A$2:$A$195,'World-LPIraw'!B775,GDP!$H$2:$H$195)</f>
        <v>5799.62</v>
      </c>
      <c r="T775">
        <f>SUMIF(POP!$A$3:$A$235,'World-LPIraw'!R775,POP!$F$3:$F$235)</f>
        <v>48653.419000000002</v>
      </c>
    </row>
    <row r="776" spans="1:20" x14ac:dyDescent="0.3">
      <c r="A776">
        <v>2016</v>
      </c>
      <c r="B776" s="12" t="s">
        <v>234</v>
      </c>
      <c r="C776" s="12" t="s">
        <v>276</v>
      </c>
      <c r="D776" s="10">
        <v>219324.753</v>
      </c>
      <c r="E776" s="10">
        <v>30643.769</v>
      </c>
      <c r="F776" s="2">
        <f t="shared" si="28"/>
        <v>249968.522</v>
      </c>
      <c r="G776" s="2">
        <f t="shared" si="29"/>
        <v>-188680.984</v>
      </c>
      <c r="H776">
        <v>759.68399999999997</v>
      </c>
      <c r="I776">
        <v>795.601</v>
      </c>
      <c r="J776" s="21">
        <v>2.632571</v>
      </c>
      <c r="K776" s="21">
        <v>2.3641200000000002</v>
      </c>
      <c r="L776" s="21">
        <v>2.5761500000000002</v>
      </c>
      <c r="M776" s="21">
        <v>2.6049340000000001</v>
      </c>
      <c r="N776" s="21">
        <v>2.4382670000000002</v>
      </c>
      <c r="O776" s="21">
        <v>2.8194720000000002</v>
      </c>
      <c r="R776" s="11" t="s">
        <v>181</v>
      </c>
      <c r="S776">
        <f>SUMIF(GDP!$A$2:$A$195,'World-LPIraw'!B776,GDP!$H$2:$H$195)</f>
        <v>759.68399999999997</v>
      </c>
      <c r="T776">
        <f>SUMIF(POP!$A$3:$A$235,'World-LPIraw'!R776,POP!$F$3:$F$235)</f>
        <v>795.601</v>
      </c>
    </row>
    <row r="777" spans="1:20" x14ac:dyDescent="0.3">
      <c r="A777">
        <v>2016</v>
      </c>
      <c r="B777" s="12" t="s">
        <v>235</v>
      </c>
      <c r="C777" s="12" t="s">
        <v>276</v>
      </c>
      <c r="D777" s="10">
        <v>5071093.7089999998</v>
      </c>
      <c r="E777" s="10">
        <v>4355757.8640000001</v>
      </c>
      <c r="F777" s="2">
        <f t="shared" si="28"/>
        <v>9426851.5729999989</v>
      </c>
      <c r="G777" s="2">
        <f t="shared" si="29"/>
        <v>-715335.84499999974</v>
      </c>
      <c r="H777">
        <v>439.01</v>
      </c>
      <c r="I777">
        <v>5125.8209999999999</v>
      </c>
      <c r="J777" s="21">
        <v>2.2231130000000001</v>
      </c>
      <c r="K777" s="21">
        <v>2.0099179999999999</v>
      </c>
      <c r="L777" s="21">
        <v>2.3291949999999999</v>
      </c>
      <c r="M777" s="21">
        <v>2.333415</v>
      </c>
      <c r="N777" s="21">
        <v>2.369828</v>
      </c>
      <c r="O777" s="21">
        <v>2.9433889999999998</v>
      </c>
      <c r="R777" s="11" t="s">
        <v>182</v>
      </c>
      <c r="S777">
        <f>SUMIF(GDP!$A$2:$A$195,'World-LPIraw'!B777,GDP!$H$2:$H$195)</f>
        <v>439.01</v>
      </c>
      <c r="T777">
        <f>SUMIF(POP!$A$3:$A$235,'World-LPIraw'!R777,POP!$F$3:$F$235)</f>
        <v>5125.8209999999999</v>
      </c>
    </row>
    <row r="778" spans="1:20" x14ac:dyDescent="0.3">
      <c r="A778">
        <v>2016</v>
      </c>
      <c r="B778" s="12" t="s">
        <v>424</v>
      </c>
      <c r="C778" s="12" t="s">
        <v>498</v>
      </c>
      <c r="D778" s="10">
        <v>15321512.291999999</v>
      </c>
      <c r="E778" s="10">
        <v>8256029.2070000004</v>
      </c>
      <c r="F778" s="2">
        <f t="shared" si="28"/>
        <v>23577541.498999998</v>
      </c>
      <c r="G778" s="2">
        <f t="shared" si="29"/>
        <v>-7065483.084999999</v>
      </c>
      <c r="H778">
        <v>11779.24</v>
      </c>
      <c r="I778">
        <v>4857.2740000000003</v>
      </c>
      <c r="J778" s="24">
        <v>2.3256410000000001</v>
      </c>
      <c r="K778" s="24">
        <v>2.317628</v>
      </c>
      <c r="L778" s="24">
        <v>2.8932440000000001</v>
      </c>
      <c r="M778" s="24">
        <v>2.551282</v>
      </c>
      <c r="N778" s="24">
        <v>2.773504</v>
      </c>
      <c r="O778" s="24">
        <v>2.9751270000000001</v>
      </c>
      <c r="R778" s="11" t="s">
        <v>300</v>
      </c>
      <c r="S778">
        <f>SUMIF(GDP!$A$2:$A$195,'World-LPIraw'!B778,GDP!$H$2:$H$195)</f>
        <v>11779.24</v>
      </c>
      <c r="T778">
        <f>SUMIF(POP!$A$3:$A$235,'World-LPIraw'!R778,POP!$F$3:$F$235)</f>
        <v>4857.2740000000003</v>
      </c>
    </row>
    <row r="779" spans="1:20" x14ac:dyDescent="0.3">
      <c r="A779">
        <v>2016</v>
      </c>
      <c r="B779" s="12" t="s">
        <v>236</v>
      </c>
      <c r="C779" s="12" t="s">
        <v>276</v>
      </c>
      <c r="D779" s="10">
        <v>8404078.2970000003</v>
      </c>
      <c r="E779" s="10">
        <v>10604810.362</v>
      </c>
      <c r="F779" s="2">
        <f t="shared" si="28"/>
        <v>19008888.659000002</v>
      </c>
      <c r="G779" s="2">
        <f t="shared" si="29"/>
        <v>2200732.0649999995</v>
      </c>
      <c r="H779">
        <v>1450.92</v>
      </c>
      <c r="I779">
        <v>23695.919000000002</v>
      </c>
      <c r="J779" s="24">
        <v>2.6666669999999999</v>
      </c>
      <c r="K779" s="24">
        <v>2.4632480000000001</v>
      </c>
      <c r="L779" s="24">
        <v>2.5367519999999999</v>
      </c>
      <c r="M779" s="24">
        <v>2.6172360000000001</v>
      </c>
      <c r="N779" s="24">
        <v>2.6157699999999999</v>
      </c>
      <c r="O779" s="24">
        <v>2.7066789999999998</v>
      </c>
      <c r="R779" s="11" t="s">
        <v>183</v>
      </c>
      <c r="S779">
        <f>SUMIF(GDP!$A$2:$A$195,'World-LPIraw'!B779,GDP!$H$2:$H$195)</f>
        <v>1450.92</v>
      </c>
      <c r="T779">
        <f>SUMIF(POP!$A$3:$A$235,'World-LPIraw'!R779,POP!$F$3:$F$235)</f>
        <v>23695.919000000002</v>
      </c>
    </row>
    <row r="780" spans="1:20" x14ac:dyDescent="0.3">
      <c r="A780">
        <v>2016</v>
      </c>
      <c r="B780" s="12" t="s">
        <v>127</v>
      </c>
      <c r="C780" s="12" t="s">
        <v>488</v>
      </c>
      <c r="D780" s="10">
        <v>21829864.971000001</v>
      </c>
      <c r="E780" s="10">
        <v>13647534.058</v>
      </c>
      <c r="F780" s="2">
        <f t="shared" si="28"/>
        <v>35477399.028999999</v>
      </c>
      <c r="G780" s="2">
        <f t="shared" si="29"/>
        <v>-8182330.9130000006</v>
      </c>
      <c r="H780">
        <v>12367.8</v>
      </c>
      <c r="I780">
        <v>4213.2650000000003</v>
      </c>
      <c r="J780" s="24">
        <v>3.0742419999999999</v>
      </c>
      <c r="K780" s="24">
        <v>2.989697</v>
      </c>
      <c r="L780" s="24">
        <v>3.1153659999999999</v>
      </c>
      <c r="M780" s="24">
        <v>3.2145060000000001</v>
      </c>
      <c r="N780" s="24">
        <v>3.1645059999999998</v>
      </c>
      <c r="O780" s="24">
        <v>3.3890189999999998</v>
      </c>
      <c r="R780" s="11" t="s">
        <v>61</v>
      </c>
      <c r="S780">
        <f>SUMIF(GDP!$A$2:$A$195,'World-LPIraw'!B780,GDP!$H$2:$H$195)</f>
        <v>12367.8</v>
      </c>
      <c r="T780">
        <f>SUMIF(POP!$A$3:$A$235,'World-LPIraw'!R780,POP!$F$3:$F$235)</f>
        <v>4213.2650000000003</v>
      </c>
    </row>
    <row r="781" spans="1:20" x14ac:dyDescent="0.3">
      <c r="A781">
        <v>2016</v>
      </c>
      <c r="B781" s="12" t="s">
        <v>128</v>
      </c>
      <c r="C781" s="12" t="s">
        <v>488</v>
      </c>
      <c r="D781" s="10">
        <v>6604059.335</v>
      </c>
      <c r="E781" s="10">
        <v>1920371.402</v>
      </c>
      <c r="F781" s="2">
        <f t="shared" si="28"/>
        <v>8524430.7369999997</v>
      </c>
      <c r="G781" s="2">
        <f t="shared" si="29"/>
        <v>-4683687.9330000002</v>
      </c>
      <c r="H781">
        <v>24119.95</v>
      </c>
      <c r="I781">
        <v>850.76748094410004</v>
      </c>
      <c r="J781" s="21">
        <v>3.1111110000000002</v>
      </c>
      <c r="K781" s="21">
        <v>3</v>
      </c>
      <c r="L781" s="21">
        <v>2.7972980000000001</v>
      </c>
      <c r="M781" s="21">
        <v>2.7222219999999999</v>
      </c>
      <c r="N781" s="21">
        <v>2.5389430000000002</v>
      </c>
      <c r="O781" s="21">
        <v>3.7934100000000002</v>
      </c>
      <c r="R781" s="11" t="s">
        <v>62</v>
      </c>
      <c r="S781">
        <f>SUMIF(GDP!$A$2:$A$195,'World-LPIraw'!B781,GDP!$H$2:$H$195)</f>
        <v>24119.95</v>
      </c>
      <c r="T781">
        <f>SUMIF(POP!$A$3:$A$235,'World-LPIraw'!R781,POP!$F$3:$F$235)</f>
        <v>850.76748094410004</v>
      </c>
    </row>
    <row r="782" spans="1:20" x14ac:dyDescent="0.3">
      <c r="A782">
        <v>2016</v>
      </c>
      <c r="B782" s="12" t="s">
        <v>129</v>
      </c>
      <c r="C782" s="12" t="s">
        <v>488</v>
      </c>
      <c r="D782" s="10">
        <v>142327655.949</v>
      </c>
      <c r="E782" s="10">
        <v>162087332.19</v>
      </c>
      <c r="F782" s="2">
        <f t="shared" si="28"/>
        <v>304414988.139</v>
      </c>
      <c r="G782" s="2">
        <f t="shared" si="29"/>
        <v>19759676.240999997</v>
      </c>
      <c r="H782">
        <v>18485.240000000002</v>
      </c>
      <c r="I782">
        <v>10610.947</v>
      </c>
      <c r="J782" s="21">
        <v>3.580444</v>
      </c>
      <c r="K782" s="21">
        <v>3.357148</v>
      </c>
      <c r="L782" s="21">
        <v>3.6506099999999999</v>
      </c>
      <c r="M782" s="21">
        <v>3.6483989999999999</v>
      </c>
      <c r="N782" s="21">
        <v>3.84138</v>
      </c>
      <c r="O782" s="21">
        <v>3.9448180000000002</v>
      </c>
      <c r="R782" s="11" t="s">
        <v>63</v>
      </c>
      <c r="S782">
        <f>SUMIF(GDP!$A$2:$A$195,'World-LPIraw'!B782,GDP!$H$2:$H$195)</f>
        <v>18485.240000000002</v>
      </c>
      <c r="T782">
        <f>SUMIF(POP!$A$3:$A$235,'World-LPIraw'!R782,POP!$F$3:$F$235)</f>
        <v>10610.947</v>
      </c>
    </row>
    <row r="783" spans="1:20" x14ac:dyDescent="0.3">
      <c r="A783">
        <v>2016</v>
      </c>
      <c r="B783" s="28" t="s">
        <v>237</v>
      </c>
      <c r="C783" s="12" t="s">
        <v>276</v>
      </c>
      <c r="D783" s="10">
        <v>4800000</v>
      </c>
      <c r="E783" s="10">
        <v>5400000</v>
      </c>
      <c r="F783" s="2">
        <f t="shared" si="28"/>
        <v>10200000</v>
      </c>
      <c r="G783" s="2">
        <f t="shared" si="29"/>
        <v>600000</v>
      </c>
      <c r="H783">
        <v>1835.83</v>
      </c>
      <c r="I783">
        <v>78736.153000000006</v>
      </c>
      <c r="J783" s="21">
        <v>0</v>
      </c>
      <c r="K783" s="21">
        <v>0</v>
      </c>
      <c r="L783" s="21">
        <v>0</v>
      </c>
      <c r="M783" s="21">
        <v>0</v>
      </c>
      <c r="N783" s="21">
        <v>0</v>
      </c>
      <c r="O783" s="21">
        <v>0</v>
      </c>
      <c r="R783" s="11" t="s">
        <v>184</v>
      </c>
      <c r="S783">
        <f>SUMIF(GDP!$A$2:$A$195,'World-LPIraw'!B783,GDP!$H$2:$H$195)</f>
        <v>1835.83</v>
      </c>
      <c r="T783">
        <f>SUMIF(POP!$A$3:$A$235,'World-LPIraw'!R783,POP!$F$3:$F$235)</f>
        <v>78736.153000000006</v>
      </c>
    </row>
    <row r="784" spans="1:20" x14ac:dyDescent="0.3">
      <c r="A784">
        <v>2016</v>
      </c>
      <c r="B784" s="12" t="s">
        <v>130</v>
      </c>
      <c r="C784" s="12" t="s">
        <v>488</v>
      </c>
      <c r="D784" s="10">
        <v>84427760.620000005</v>
      </c>
      <c r="E784" s="10">
        <v>94729013.060000002</v>
      </c>
      <c r="F784" s="2">
        <f t="shared" si="28"/>
        <v>179156773.68000001</v>
      </c>
      <c r="G784" s="2">
        <f t="shared" si="29"/>
        <v>10301252.439999998</v>
      </c>
      <c r="H784">
        <v>54665.22</v>
      </c>
      <c r="I784">
        <v>5711.87</v>
      </c>
      <c r="J784" s="21">
        <v>3.819922</v>
      </c>
      <c r="K784" s="21">
        <v>3.7459030000000002</v>
      </c>
      <c r="L784" s="21">
        <v>3.6584569999999998</v>
      </c>
      <c r="M784" s="21">
        <v>4.0105579999999996</v>
      </c>
      <c r="N784" s="21">
        <v>3.7360709999999999</v>
      </c>
      <c r="O784" s="21">
        <v>3.9243049999999999</v>
      </c>
      <c r="R784" s="11" t="s">
        <v>64</v>
      </c>
      <c r="S784">
        <f>SUMIF(GDP!$A$2:$A$195,'World-LPIraw'!B784,GDP!$H$2:$H$195)</f>
        <v>54665.22</v>
      </c>
      <c r="T784">
        <f>SUMIF(POP!$A$3:$A$235,'World-LPIraw'!R784,POP!$F$3:$F$235)</f>
        <v>5711.87</v>
      </c>
    </row>
    <row r="785" spans="1:20" x14ac:dyDescent="0.3">
      <c r="A785">
        <v>2016</v>
      </c>
      <c r="B785" s="12" t="s">
        <v>238</v>
      </c>
      <c r="C785" s="12" t="s">
        <v>137</v>
      </c>
      <c r="D785" s="10">
        <v>705176.68200000003</v>
      </c>
      <c r="E785" s="10">
        <v>138980.14199999999</v>
      </c>
      <c r="F785" s="2">
        <f t="shared" si="28"/>
        <v>844156.82400000002</v>
      </c>
      <c r="G785" s="2">
        <f t="shared" si="29"/>
        <v>-566196.54</v>
      </c>
      <c r="H785">
        <v>1902.75</v>
      </c>
      <c r="I785">
        <v>942.33299999999997</v>
      </c>
      <c r="J785" s="24">
        <v>2.3744779999999999</v>
      </c>
      <c r="K785" s="24">
        <v>2.297812</v>
      </c>
      <c r="L785" s="24">
        <v>2.4805280000000001</v>
      </c>
      <c r="M785" s="24">
        <v>1.956725</v>
      </c>
      <c r="N785" s="24">
        <v>2.0900590000000001</v>
      </c>
      <c r="O785" s="24">
        <v>2.6900580000000001</v>
      </c>
      <c r="R785" s="11" t="s">
        <v>185</v>
      </c>
      <c r="S785">
        <f>SUMIF(GDP!$A$2:$A$195,'World-LPIraw'!B785,GDP!$H$2:$H$195)</f>
        <v>1902.75</v>
      </c>
      <c r="T785">
        <f>SUMIF(POP!$A$3:$A$235,'World-LPIraw'!R785,POP!$F$3:$F$235)</f>
        <v>942.33299999999997</v>
      </c>
    </row>
    <row r="786" spans="1:20" x14ac:dyDescent="0.3">
      <c r="A786">
        <v>2016</v>
      </c>
      <c r="B786" s="12" t="s">
        <v>425</v>
      </c>
      <c r="C786" s="12" t="s">
        <v>498</v>
      </c>
      <c r="D786" s="10">
        <v>217249.88800000001</v>
      </c>
      <c r="E786" s="10">
        <v>24708.649000000001</v>
      </c>
      <c r="F786" s="2">
        <f t="shared" si="28"/>
        <v>241958.53700000001</v>
      </c>
      <c r="G786" s="2">
        <f t="shared" si="29"/>
        <v>-192541.239</v>
      </c>
      <c r="H786">
        <v>8220.1299999999992</v>
      </c>
      <c r="I786">
        <v>73.543000000000006</v>
      </c>
      <c r="J786" s="24">
        <v>2.3878789999999999</v>
      </c>
      <c r="K786" s="24">
        <v>2.2896969999999999</v>
      </c>
      <c r="L786" s="24">
        <v>2.6701009999999998</v>
      </c>
      <c r="M786" s="24">
        <v>2.677222</v>
      </c>
      <c r="N786" s="24">
        <v>2.6272220000000002</v>
      </c>
      <c r="O786" s="24">
        <v>3.062424</v>
      </c>
      <c r="R786" s="11" t="s">
        <v>302</v>
      </c>
      <c r="S786">
        <f>SUMIF(GDP!$A$2:$A$195,'World-LPIraw'!B786,GDP!$H$2:$H$195)</f>
        <v>8220.1299999999992</v>
      </c>
      <c r="T786">
        <f>SUMIF(POP!$A$3:$A$235,'World-LPIraw'!R786,POP!$F$3:$F$235)</f>
        <v>73.543000000000006</v>
      </c>
    </row>
    <row r="787" spans="1:20" x14ac:dyDescent="0.3">
      <c r="A787">
        <v>2016</v>
      </c>
      <c r="B787" s="12" t="s">
        <v>426</v>
      </c>
      <c r="C787" s="12" t="s">
        <v>498</v>
      </c>
      <c r="D787" s="10">
        <v>17788807.960000001</v>
      </c>
      <c r="E787" s="10">
        <v>9839600</v>
      </c>
      <c r="F787" s="2">
        <f t="shared" si="28"/>
        <v>27628407.960000001</v>
      </c>
      <c r="G787" s="2">
        <f t="shared" si="29"/>
        <v>-7949207.9600000009</v>
      </c>
      <c r="H787">
        <v>7189.4</v>
      </c>
      <c r="I787">
        <v>10648.790999999999</v>
      </c>
      <c r="J787" s="24">
        <v>2.3878789999999999</v>
      </c>
      <c r="K787" s="24">
        <v>2.2896969999999999</v>
      </c>
      <c r="L787" s="24">
        <v>2.6701009999999998</v>
      </c>
      <c r="M787" s="24">
        <v>2.677222</v>
      </c>
      <c r="N787" s="24">
        <v>2.6272220000000002</v>
      </c>
      <c r="O787" s="24">
        <v>3.062424</v>
      </c>
      <c r="R787" s="11" t="s">
        <v>303</v>
      </c>
      <c r="S787">
        <f>SUMIF(GDP!$A$2:$A$195,'World-LPIraw'!B787,GDP!$H$2:$H$195)</f>
        <v>7189.4</v>
      </c>
      <c r="T787">
        <f>SUMIF(POP!$A$3:$A$235,'World-LPIraw'!R787,POP!$F$3:$F$235)</f>
        <v>10648.790999999999</v>
      </c>
    </row>
    <row r="788" spans="1:20" x14ac:dyDescent="0.3">
      <c r="A788">
        <v>2016</v>
      </c>
      <c r="B788" s="12" t="s">
        <v>427</v>
      </c>
      <c r="C788" s="12" t="s">
        <v>498</v>
      </c>
      <c r="D788" s="10">
        <v>16188692.759</v>
      </c>
      <c r="E788" s="10">
        <v>16797664.624000002</v>
      </c>
      <c r="F788" s="2">
        <f t="shared" si="28"/>
        <v>32986357.383000001</v>
      </c>
      <c r="G788" s="2">
        <f t="shared" si="29"/>
        <v>608971.86500000209</v>
      </c>
      <c r="H788">
        <v>6046.3</v>
      </c>
      <c r="I788">
        <v>16385.067999999999</v>
      </c>
      <c r="J788" s="24">
        <v>2.6393800000000001</v>
      </c>
      <c r="K788" s="24">
        <v>2.4692099999999999</v>
      </c>
      <c r="L788" s="24">
        <v>2.9532690000000001</v>
      </c>
      <c r="M788" s="24">
        <v>2.6593339999999999</v>
      </c>
      <c r="N788" s="24">
        <v>2.6493340000000001</v>
      </c>
      <c r="O788" s="24">
        <v>3.2326860000000002</v>
      </c>
      <c r="R788" s="11" t="s">
        <v>304</v>
      </c>
      <c r="S788">
        <f>SUMIF(GDP!$A$2:$A$195,'World-LPIraw'!B788,GDP!$H$2:$H$195)</f>
        <v>6046.3</v>
      </c>
      <c r="T788">
        <f>SUMIF(POP!$A$3:$A$235,'World-LPIraw'!R788,POP!$F$3:$F$235)</f>
        <v>16385.067999999999</v>
      </c>
    </row>
    <row r="789" spans="1:20" x14ac:dyDescent="0.3">
      <c r="A789">
        <v>2016</v>
      </c>
      <c r="B789" s="12" t="s">
        <v>239</v>
      </c>
      <c r="C789" s="12" t="s">
        <v>276</v>
      </c>
      <c r="D789" s="10">
        <v>58052631.648999996</v>
      </c>
      <c r="E789" s="10">
        <v>25468000</v>
      </c>
      <c r="F789" s="2">
        <f t="shared" si="28"/>
        <v>83520631.648999989</v>
      </c>
      <c r="G789" s="2">
        <f t="shared" si="29"/>
        <v>-32584631.648999996</v>
      </c>
      <c r="H789">
        <v>3686.07</v>
      </c>
      <c r="I789">
        <v>95688.680999999997</v>
      </c>
      <c r="J789" s="21">
        <v>2.7496200000000002</v>
      </c>
      <c r="K789" s="21">
        <v>3.0724100000000001</v>
      </c>
      <c r="L789" s="21">
        <v>3.2732610000000002</v>
      </c>
      <c r="M789" s="21">
        <v>3.2039849999999999</v>
      </c>
      <c r="N789" s="21">
        <v>3.1503519999999998</v>
      </c>
      <c r="O789" s="21">
        <v>3.6279319999999999</v>
      </c>
      <c r="R789" s="11" t="s">
        <v>186</v>
      </c>
      <c r="S789">
        <f>SUMIF(GDP!$A$2:$A$195,'World-LPIraw'!B789,GDP!$H$2:$H$195)</f>
        <v>3686.07</v>
      </c>
      <c r="T789">
        <f>SUMIF(POP!$A$3:$A$235,'World-LPIraw'!R789,POP!$F$3:$F$235)</f>
        <v>95688.680999999997</v>
      </c>
    </row>
    <row r="790" spans="1:20" x14ac:dyDescent="0.3">
      <c r="A790">
        <v>2016</v>
      </c>
      <c r="B790" s="12" t="s">
        <v>428</v>
      </c>
      <c r="C790" s="12" t="s">
        <v>498</v>
      </c>
      <c r="D790" s="10">
        <v>9829302.0370000005</v>
      </c>
      <c r="E790" s="10">
        <v>5419576.5250000004</v>
      </c>
      <c r="F790" s="2">
        <f t="shared" si="28"/>
        <v>15248878.562000001</v>
      </c>
      <c r="G790" s="2">
        <f t="shared" si="29"/>
        <v>-4409725.5120000001</v>
      </c>
      <c r="H790">
        <v>3704.24</v>
      </c>
      <c r="I790">
        <v>6344.7219999999998</v>
      </c>
      <c r="J790" s="24">
        <v>2.373656</v>
      </c>
      <c r="K790" s="24">
        <v>2.249288</v>
      </c>
      <c r="L790" s="24">
        <v>2.8182239999999998</v>
      </c>
      <c r="M790" s="24">
        <v>2.6600969999999999</v>
      </c>
      <c r="N790" s="24">
        <v>2.7771819999999998</v>
      </c>
      <c r="O790" s="24">
        <v>3.2897270000000001</v>
      </c>
      <c r="R790" s="11" t="s">
        <v>305</v>
      </c>
      <c r="S790">
        <f>SUMIF(GDP!$A$2:$A$195,'World-LPIraw'!B790,GDP!$H$2:$H$195)</f>
        <v>3704.24</v>
      </c>
      <c r="T790">
        <f>SUMIF(POP!$A$3:$A$235,'World-LPIraw'!R790,POP!$F$3:$F$235)</f>
        <v>6344.7219999999998</v>
      </c>
    </row>
    <row r="791" spans="1:20" x14ac:dyDescent="0.3">
      <c r="A791">
        <v>2016</v>
      </c>
      <c r="B791" s="12" t="s">
        <v>240</v>
      </c>
      <c r="C791" s="12" t="s">
        <v>276</v>
      </c>
      <c r="D791" s="10">
        <v>2322059.0699999998</v>
      </c>
      <c r="E791" s="10">
        <v>4900000</v>
      </c>
      <c r="F791" s="2">
        <f t="shared" si="28"/>
        <v>7222059.0700000003</v>
      </c>
      <c r="G791" s="2">
        <f t="shared" si="29"/>
        <v>2577940.9300000002</v>
      </c>
      <c r="H791">
        <v>9196.2900000000009</v>
      </c>
      <c r="I791">
        <v>1221.49</v>
      </c>
      <c r="J791" s="24">
        <v>1.875</v>
      </c>
      <c r="K791" s="24">
        <v>1.5</v>
      </c>
      <c r="L791" s="24">
        <v>1.890625</v>
      </c>
      <c r="M791" s="24">
        <v>1.75</v>
      </c>
      <c r="N791" s="24">
        <v>1.890625</v>
      </c>
      <c r="O791" s="24">
        <v>2.3191959999999998</v>
      </c>
      <c r="R791" s="11" t="s">
        <v>187</v>
      </c>
      <c r="S791">
        <f>SUMIF(GDP!$A$2:$A$195,'World-LPIraw'!B791,GDP!$H$2:$H$195)</f>
        <v>9196.2900000000009</v>
      </c>
      <c r="T791">
        <f>SUMIF(POP!$A$3:$A$235,'World-LPIraw'!R791,POP!$F$3:$F$235)</f>
        <v>1221.49</v>
      </c>
    </row>
    <row r="792" spans="1:20" x14ac:dyDescent="0.3">
      <c r="A792">
        <v>2016</v>
      </c>
      <c r="B792" s="12" t="s">
        <v>241</v>
      </c>
      <c r="C792" s="12" t="s">
        <v>276</v>
      </c>
      <c r="D792" s="10">
        <v>1032506.562</v>
      </c>
      <c r="E792" s="10">
        <v>424333.33500000002</v>
      </c>
      <c r="F792" s="2">
        <f t="shared" ref="F792:F845" si="30">E792+D792</f>
        <v>1456839.8970000001</v>
      </c>
      <c r="G792" s="2">
        <f t="shared" ref="G792:G845" si="31">E792-D792</f>
        <v>-608173.22699999996</v>
      </c>
      <c r="H792">
        <v>860.27300000000002</v>
      </c>
      <c r="I792">
        <v>4954.6450000000004</v>
      </c>
      <c r="J792" s="21">
        <v>2.006993</v>
      </c>
      <c r="K792" s="21">
        <v>2.0629369999999998</v>
      </c>
      <c r="L792" s="21">
        <v>2.1608390000000002</v>
      </c>
      <c r="M792" s="21">
        <v>2.24864</v>
      </c>
      <c r="N792" s="21">
        <v>2.0264180000000001</v>
      </c>
      <c r="O792" s="21">
        <v>2.4966200000000001</v>
      </c>
      <c r="R792" s="11" t="s">
        <v>188</v>
      </c>
      <c r="S792">
        <f>SUMIF(GDP!$A$2:$A$195,'World-LPIraw'!B792,GDP!$H$2:$H$195)</f>
        <v>860.27300000000002</v>
      </c>
      <c r="T792">
        <f>SUMIF(POP!$A$3:$A$235,'World-LPIraw'!R792,POP!$F$3:$F$235)</f>
        <v>4954.6450000000004</v>
      </c>
    </row>
    <row r="793" spans="1:20" x14ac:dyDescent="0.3">
      <c r="A793">
        <v>2016</v>
      </c>
      <c r="B793" s="12" t="s">
        <v>131</v>
      </c>
      <c r="C793" s="12" t="s">
        <v>488</v>
      </c>
      <c r="D793" s="10">
        <v>15682263.347999999</v>
      </c>
      <c r="E793" s="10">
        <v>13967429.426000001</v>
      </c>
      <c r="F793" s="2">
        <f t="shared" si="30"/>
        <v>29649692.774</v>
      </c>
      <c r="G793" s="2">
        <f t="shared" si="31"/>
        <v>-1714833.9219999984</v>
      </c>
      <c r="H793">
        <v>18235.580000000002</v>
      </c>
      <c r="I793">
        <v>1312.442</v>
      </c>
      <c r="J793" s="21">
        <v>3.4118249999999999</v>
      </c>
      <c r="K793" s="21">
        <v>3.1763499999999998</v>
      </c>
      <c r="L793" s="21">
        <v>3.07308</v>
      </c>
      <c r="M793" s="21">
        <v>3.1763499999999998</v>
      </c>
      <c r="N793" s="21">
        <v>3.254</v>
      </c>
      <c r="O793" s="21">
        <v>4.0775300000000003</v>
      </c>
      <c r="R793" s="11" t="s">
        <v>65</v>
      </c>
      <c r="S793">
        <f>SUMIF(GDP!$A$2:$A$195,'World-LPIraw'!B793,GDP!$H$2:$H$195)</f>
        <v>18235.580000000002</v>
      </c>
      <c r="T793">
        <f>SUMIF(POP!$A$3:$A$235,'World-LPIraw'!R793,POP!$F$3:$F$235)</f>
        <v>1312.442</v>
      </c>
    </row>
    <row r="794" spans="1:20" x14ac:dyDescent="0.3">
      <c r="A794">
        <v>2016</v>
      </c>
      <c r="B794" s="28" t="s">
        <v>249</v>
      </c>
      <c r="C794" s="12" t="s">
        <v>276</v>
      </c>
      <c r="D794" s="10">
        <v>1475788.2919999999</v>
      </c>
      <c r="E794" s="10">
        <v>1571941.1780000001</v>
      </c>
      <c r="F794" s="2">
        <f t="shared" si="30"/>
        <v>3047729.4699999997</v>
      </c>
      <c r="G794" s="2">
        <f t="shared" si="31"/>
        <v>96152.886000000173</v>
      </c>
      <c r="H794">
        <v>3515.19</v>
      </c>
      <c r="I794">
        <v>1343.098</v>
      </c>
      <c r="J794" s="21">
        <v>0</v>
      </c>
      <c r="K794" s="21">
        <v>0</v>
      </c>
      <c r="L794" s="21">
        <v>0</v>
      </c>
      <c r="M794" s="21">
        <v>0</v>
      </c>
      <c r="N794" s="21">
        <v>0</v>
      </c>
      <c r="O794" s="21">
        <v>0</v>
      </c>
      <c r="R794" s="11" t="s">
        <v>189</v>
      </c>
      <c r="S794">
        <f>SUMIF(GDP!$A$2:$A$195,'World-LPIraw'!B794,GDP!$H$2:$H$195)</f>
        <v>3515.19</v>
      </c>
      <c r="T794">
        <f>SUMIF(POP!$A$3:$A$235,'World-LPIraw'!R794,POP!$F$3:$F$235)</f>
        <v>1343.098</v>
      </c>
    </row>
    <row r="795" spans="1:20" x14ac:dyDescent="0.3">
      <c r="A795">
        <v>2016</v>
      </c>
      <c r="B795" s="12" t="s">
        <v>429</v>
      </c>
      <c r="C795" s="12" t="s">
        <v>276</v>
      </c>
      <c r="D795" s="10">
        <v>16632808.518999999</v>
      </c>
      <c r="E795" s="10">
        <v>2918700.9339999999</v>
      </c>
      <c r="F795" s="2">
        <f t="shared" si="30"/>
        <v>19551509.452999998</v>
      </c>
      <c r="G795" s="2">
        <f t="shared" si="31"/>
        <v>-13714107.584999999</v>
      </c>
      <c r="H795">
        <v>777.29399999999998</v>
      </c>
      <c r="I795">
        <v>102403.196</v>
      </c>
      <c r="J795" s="21">
        <v>2.5989429999999998</v>
      </c>
      <c r="K795" s="21">
        <v>2.1176740000000001</v>
      </c>
      <c r="L795" s="21">
        <v>2.562729</v>
      </c>
      <c r="M795" s="21">
        <v>2.3676740000000001</v>
      </c>
      <c r="N795" s="21">
        <v>2.1781130000000002</v>
      </c>
      <c r="O795" s="21">
        <v>2.3708040000000001</v>
      </c>
      <c r="R795" s="11" t="s">
        <v>306</v>
      </c>
      <c r="S795">
        <f>SUMIF(GDP!$A$2:$A$195,'World-LPIraw'!B795,GDP!$H$2:$H$195)</f>
        <v>777.29399999999998</v>
      </c>
      <c r="T795">
        <f>SUMIF(POP!$A$3:$A$235,'World-LPIraw'!R795,POP!$F$3:$F$235)</f>
        <v>102403.196</v>
      </c>
    </row>
    <row r="796" spans="1:20" x14ac:dyDescent="0.3">
      <c r="A796">
        <v>2016</v>
      </c>
      <c r="B796" s="12" t="s">
        <v>430</v>
      </c>
      <c r="C796" s="12" t="s">
        <v>497</v>
      </c>
      <c r="D796" s="10">
        <v>2316409.8569999998</v>
      </c>
      <c r="E796" s="10">
        <v>925878.39500000002</v>
      </c>
      <c r="F796" s="2">
        <f t="shared" si="30"/>
        <v>3242288.2519999999</v>
      </c>
      <c r="G796" s="2">
        <f t="shared" si="31"/>
        <v>-1390531.4619999998</v>
      </c>
      <c r="H796">
        <v>5209.3100000000004</v>
      </c>
      <c r="I796">
        <v>898.76</v>
      </c>
      <c r="J796" s="24">
        <v>2.3318430000000001</v>
      </c>
      <c r="K796" s="24">
        <v>2.2456960000000001</v>
      </c>
      <c r="L796" s="24">
        <v>2.211138</v>
      </c>
      <c r="M796" s="24">
        <v>2.2522440000000001</v>
      </c>
      <c r="N796" s="24">
        <v>2.2456960000000001</v>
      </c>
      <c r="O796" s="24">
        <v>2.6028389999999999</v>
      </c>
      <c r="R796" s="11" t="s">
        <v>308</v>
      </c>
      <c r="S796">
        <f>SUMIF(GDP!$A$2:$A$195,'World-LPIraw'!B796,GDP!$H$2:$H$195)</f>
        <v>5209.3100000000004</v>
      </c>
      <c r="T796">
        <f>SUMIF(POP!$A$3:$A$235,'World-LPIraw'!R796,POP!$F$3:$F$235)</f>
        <v>898.76</v>
      </c>
    </row>
    <row r="797" spans="1:20" x14ac:dyDescent="0.3">
      <c r="A797">
        <v>2016</v>
      </c>
      <c r="B797" s="12" t="s">
        <v>132</v>
      </c>
      <c r="C797" s="12" t="s">
        <v>488</v>
      </c>
      <c r="D797" s="10">
        <v>60501949.553999998</v>
      </c>
      <c r="E797" s="10">
        <v>57325871.718000002</v>
      </c>
      <c r="F797" s="2">
        <f t="shared" si="30"/>
        <v>117827821.272</v>
      </c>
      <c r="G797" s="2">
        <f t="shared" si="31"/>
        <v>-3176077.8359999955</v>
      </c>
      <c r="H797">
        <v>43582.43</v>
      </c>
      <c r="I797">
        <v>5503.1319999999996</v>
      </c>
      <c r="J797" s="21">
        <v>4.0053640000000001</v>
      </c>
      <c r="K797" s="21">
        <v>4.007231</v>
      </c>
      <c r="L797" s="21">
        <v>3.507231</v>
      </c>
      <c r="M797" s="21">
        <v>3.883877</v>
      </c>
      <c r="N797" s="21">
        <v>4.0385390000000001</v>
      </c>
      <c r="O797" s="21">
        <v>4.1412680000000002</v>
      </c>
      <c r="R797" s="11" t="s">
        <v>67</v>
      </c>
      <c r="S797">
        <f>SUMIF(GDP!$A$2:$A$195,'World-LPIraw'!B797,GDP!$H$2:$H$195)</f>
        <v>43582.43</v>
      </c>
      <c r="T797">
        <f>SUMIF(POP!$A$3:$A$235,'World-LPIraw'!R797,POP!$F$3:$F$235)</f>
        <v>5503.1319999999996</v>
      </c>
    </row>
    <row r="798" spans="1:20" x14ac:dyDescent="0.3">
      <c r="A798">
        <v>2016</v>
      </c>
      <c r="B798" s="12" t="s">
        <v>133</v>
      </c>
      <c r="C798" s="12" t="s">
        <v>488</v>
      </c>
      <c r="D798" s="10">
        <v>560554862.70200002</v>
      </c>
      <c r="E798" s="10">
        <v>488885072.44300002</v>
      </c>
      <c r="F798" s="2">
        <f t="shared" si="30"/>
        <v>1049439935.145</v>
      </c>
      <c r="G798" s="2">
        <f t="shared" si="31"/>
        <v>-71669790.259000003</v>
      </c>
      <c r="H798">
        <v>38253.42</v>
      </c>
      <c r="I798">
        <v>66986.394</v>
      </c>
      <c r="J798" s="21">
        <v>3.7135180000000001</v>
      </c>
      <c r="K798" s="21">
        <v>4.0110150000000004</v>
      </c>
      <c r="L798" s="21">
        <v>3.641893</v>
      </c>
      <c r="M798" s="21">
        <v>3.8151540000000002</v>
      </c>
      <c r="N798" s="21">
        <v>4.0206379999999999</v>
      </c>
      <c r="O798" s="21">
        <v>4.2468399999999997</v>
      </c>
      <c r="R798" s="11" t="s">
        <v>68</v>
      </c>
      <c r="S798">
        <f>SUMIF(GDP!$A$2:$A$195,'World-LPIraw'!B798,GDP!$H$2:$H$195)</f>
        <v>38253.42</v>
      </c>
      <c r="T798">
        <f>SUMIF(POP!$A$3:$A$235,'World-LPIraw'!R798,POP!$F$3:$F$235)</f>
        <v>66986.394</v>
      </c>
    </row>
    <row r="799" spans="1:20" x14ac:dyDescent="0.3">
      <c r="A799">
        <v>2016</v>
      </c>
      <c r="B799" s="12" t="s">
        <v>242</v>
      </c>
      <c r="C799" s="12" t="s">
        <v>276</v>
      </c>
      <c r="D799" s="10">
        <v>2214294.5660000001</v>
      </c>
      <c r="E799" s="10">
        <v>4362672.8640000001</v>
      </c>
      <c r="F799" s="2">
        <f t="shared" si="30"/>
        <v>6576967.4299999997</v>
      </c>
      <c r="G799" s="2">
        <f t="shared" si="31"/>
        <v>2148378.298</v>
      </c>
      <c r="H799">
        <v>7082.29</v>
      </c>
      <c r="I799">
        <v>1979.7860000000001</v>
      </c>
      <c r="J799" s="21">
        <v>2.069849</v>
      </c>
      <c r="K799" s="21">
        <v>2.0459429999999998</v>
      </c>
      <c r="L799" s="21">
        <v>2.281237</v>
      </c>
      <c r="M799" s="21">
        <v>2.1211690000000001</v>
      </c>
      <c r="N799" s="21">
        <v>2.0676600000000001</v>
      </c>
      <c r="O799" s="21">
        <v>2.5223770000000001</v>
      </c>
      <c r="R799" s="11" t="s">
        <v>190</v>
      </c>
      <c r="S799">
        <f>SUMIF(GDP!$A$2:$A$195,'World-LPIraw'!B799,GDP!$H$2:$H$195)</f>
        <v>7082.29</v>
      </c>
      <c r="T799">
        <f>SUMIF(POP!$A$3:$A$235,'World-LPIraw'!R799,POP!$F$3:$F$235)</f>
        <v>1979.7860000000001</v>
      </c>
    </row>
    <row r="800" spans="1:20" x14ac:dyDescent="0.3">
      <c r="A800">
        <v>2016</v>
      </c>
      <c r="B800" s="28" t="s">
        <v>243</v>
      </c>
      <c r="C800" s="12" t="s">
        <v>276</v>
      </c>
      <c r="D800" s="10">
        <v>384337.73599999998</v>
      </c>
      <c r="E800" s="10">
        <v>94014.948000000004</v>
      </c>
      <c r="F800" s="2">
        <f t="shared" si="30"/>
        <v>478352.68400000001</v>
      </c>
      <c r="G800" s="2">
        <f t="shared" si="31"/>
        <v>-290322.78799999994</v>
      </c>
      <c r="H800">
        <v>708.85500000000002</v>
      </c>
      <c r="I800">
        <v>2038.501</v>
      </c>
      <c r="J800" s="21">
        <v>0</v>
      </c>
      <c r="K800" s="21">
        <v>0</v>
      </c>
      <c r="L800" s="21">
        <v>0</v>
      </c>
      <c r="M800" s="21">
        <v>0</v>
      </c>
      <c r="N800" s="21">
        <v>0</v>
      </c>
      <c r="O800" s="21">
        <v>0</v>
      </c>
      <c r="R800" s="11" t="s">
        <v>191</v>
      </c>
      <c r="S800">
        <f>SUMIF(GDP!$A$2:$A$195,'World-LPIraw'!B800,GDP!$H$2:$H$195)</f>
        <v>708.85500000000002</v>
      </c>
      <c r="T800">
        <f>SUMIF(POP!$A$3:$A$235,'World-LPIraw'!R800,POP!$F$3:$F$235)</f>
        <v>2038.501</v>
      </c>
    </row>
    <row r="801" spans="1:20" x14ac:dyDescent="0.3">
      <c r="A801">
        <v>2016</v>
      </c>
      <c r="B801" s="12" t="s">
        <v>158</v>
      </c>
      <c r="C801" s="12" t="s">
        <v>488</v>
      </c>
      <c r="D801" s="10">
        <v>7235769.557</v>
      </c>
      <c r="E801" s="10">
        <v>2113733.9029999999</v>
      </c>
      <c r="F801" s="2">
        <f t="shared" si="30"/>
        <v>9349503.4600000009</v>
      </c>
      <c r="G801" s="2">
        <f t="shared" si="31"/>
        <v>-5122035.6540000001</v>
      </c>
      <c r="H801">
        <v>3856.07</v>
      </c>
      <c r="I801">
        <v>3925.4050000000002</v>
      </c>
      <c r="J801" s="21">
        <v>2.2588379999999999</v>
      </c>
      <c r="K801" s="21">
        <v>2.1666669999999999</v>
      </c>
      <c r="L801" s="21">
        <v>2.3497469999999998</v>
      </c>
      <c r="M801" s="21">
        <v>2.0770200000000001</v>
      </c>
      <c r="N801" s="21">
        <v>2.4406569999999999</v>
      </c>
      <c r="O801" s="21">
        <v>2.8042929999999999</v>
      </c>
      <c r="R801" s="11" t="s">
        <v>141</v>
      </c>
      <c r="S801">
        <f>SUMIF(GDP!$A$2:$A$195,'World-LPIraw'!B801,GDP!$H$2:$H$195)</f>
        <v>3856.07</v>
      </c>
      <c r="T801">
        <f>SUMIF(POP!$A$3:$A$235,'World-LPIraw'!R801,POP!$F$3:$F$235)</f>
        <v>3925.4050000000002</v>
      </c>
    </row>
    <row r="802" spans="1:20" x14ac:dyDescent="0.3">
      <c r="A802">
        <v>2016</v>
      </c>
      <c r="B802" s="12" t="s">
        <v>134</v>
      </c>
      <c r="C802" s="12" t="s">
        <v>488</v>
      </c>
      <c r="D802" s="10">
        <v>1060672017.229</v>
      </c>
      <c r="E802" s="10">
        <v>1340752046.1700001</v>
      </c>
      <c r="F802" s="2">
        <f t="shared" si="30"/>
        <v>2401424063.3990002</v>
      </c>
      <c r="G802" s="2">
        <f t="shared" si="31"/>
        <v>280080028.9410001</v>
      </c>
      <c r="H802">
        <v>42460.69</v>
      </c>
      <c r="I802">
        <v>81914.672000000006</v>
      </c>
      <c r="J802" s="21">
        <v>4.1230669999999998</v>
      </c>
      <c r="K802" s="21">
        <v>4.4393560000000001</v>
      </c>
      <c r="L802" s="21">
        <v>3.8572410000000001</v>
      </c>
      <c r="M802" s="21">
        <v>4.2790499999999998</v>
      </c>
      <c r="N802" s="21">
        <v>4.26539</v>
      </c>
      <c r="O802" s="21">
        <v>4.4533680000000002</v>
      </c>
      <c r="R802" s="11" t="s">
        <v>69</v>
      </c>
      <c r="S802">
        <f>SUMIF(GDP!$A$2:$A$195,'World-LPIraw'!B802,GDP!$H$2:$H$195)</f>
        <v>42460.69</v>
      </c>
      <c r="T802">
        <f>SUMIF(POP!$A$3:$A$235,'World-LPIraw'!R802,POP!$F$3:$F$235)</f>
        <v>81914.672000000006</v>
      </c>
    </row>
    <row r="803" spans="1:20" x14ac:dyDescent="0.3">
      <c r="A803">
        <v>2016</v>
      </c>
      <c r="B803" s="12" t="s">
        <v>250</v>
      </c>
      <c r="C803" s="12" t="s">
        <v>276</v>
      </c>
      <c r="D803" s="10">
        <v>12920110</v>
      </c>
      <c r="E803" s="10">
        <v>10655796.413000001</v>
      </c>
      <c r="F803" s="2">
        <f t="shared" si="30"/>
        <v>23575906.413000003</v>
      </c>
      <c r="G803" s="2">
        <f t="shared" si="31"/>
        <v>-2264313.5869999994</v>
      </c>
      <c r="H803">
        <v>1941.46</v>
      </c>
      <c r="I803">
        <v>28206.727999999999</v>
      </c>
      <c r="J803" s="21">
        <v>2.4568940000000001</v>
      </c>
      <c r="K803" s="21">
        <v>2.484248</v>
      </c>
      <c r="L803" s="21">
        <v>2.7141730000000002</v>
      </c>
      <c r="M803" s="21">
        <v>2.5384039999999999</v>
      </c>
      <c r="N803" s="21">
        <v>2.5153650000000001</v>
      </c>
      <c r="O803" s="21">
        <v>3.2096149999999999</v>
      </c>
      <c r="R803" s="11" t="s">
        <v>192</v>
      </c>
      <c r="S803">
        <f>SUMIF(GDP!$A$2:$A$195,'World-LPIraw'!B803,GDP!$H$2:$H$195)</f>
        <v>1941.46</v>
      </c>
      <c r="T803">
        <f>SUMIF(POP!$A$3:$A$235,'World-LPIraw'!R803,POP!$F$3:$F$235)</f>
        <v>28206.727999999999</v>
      </c>
    </row>
    <row r="804" spans="1:20" x14ac:dyDescent="0.3">
      <c r="A804">
        <v>2016</v>
      </c>
      <c r="B804" s="12" t="s">
        <v>135</v>
      </c>
      <c r="C804" s="12" t="s">
        <v>488</v>
      </c>
      <c r="D804" s="10">
        <v>47595035.419</v>
      </c>
      <c r="E804" s="10">
        <v>27810924.840999998</v>
      </c>
      <c r="F804" s="2">
        <f t="shared" si="30"/>
        <v>75405960.25999999</v>
      </c>
      <c r="G804" s="2">
        <f t="shared" si="31"/>
        <v>-19784110.578000002</v>
      </c>
      <c r="H804">
        <v>18110.87</v>
      </c>
      <c r="I804">
        <v>11183.716</v>
      </c>
      <c r="J804" s="21">
        <v>2.8548249999999999</v>
      </c>
      <c r="K804" s="21">
        <v>3.3163840000000002</v>
      </c>
      <c r="L804" s="21">
        <v>2.9708600000000001</v>
      </c>
      <c r="M804" s="21">
        <v>2.9105470000000002</v>
      </c>
      <c r="N804" s="21">
        <v>3.5925069999999999</v>
      </c>
      <c r="O804" s="21">
        <v>3.8475290000000002</v>
      </c>
      <c r="R804" s="11" t="s">
        <v>71</v>
      </c>
      <c r="S804">
        <f>SUMIF(GDP!$A$2:$A$195,'World-LPIraw'!B804,GDP!$H$2:$H$195)</f>
        <v>18110.87</v>
      </c>
      <c r="T804">
        <f>SUMIF(POP!$A$3:$A$235,'World-LPIraw'!R804,POP!$F$3:$F$235)</f>
        <v>11183.716</v>
      </c>
    </row>
    <row r="805" spans="1:20" x14ac:dyDescent="0.3">
      <c r="A805">
        <v>2016</v>
      </c>
      <c r="B805" s="28" t="s">
        <v>431</v>
      </c>
      <c r="C805" s="12" t="s">
        <v>498</v>
      </c>
      <c r="D805" s="10">
        <v>350509.272</v>
      </c>
      <c r="E805" s="10">
        <v>30127.187999999998</v>
      </c>
      <c r="F805" s="2">
        <f t="shared" si="30"/>
        <v>380636.46</v>
      </c>
      <c r="G805" s="2">
        <f t="shared" si="31"/>
        <v>-320382.08399999997</v>
      </c>
      <c r="H805">
        <v>9892.48</v>
      </c>
      <c r="I805">
        <v>107.31699999999999</v>
      </c>
      <c r="J805" s="21">
        <v>0</v>
      </c>
      <c r="K805" s="21">
        <v>0</v>
      </c>
      <c r="L805" s="21">
        <v>0</v>
      </c>
      <c r="M805" s="21">
        <v>0</v>
      </c>
      <c r="N805" s="21">
        <v>0</v>
      </c>
      <c r="O805" s="21">
        <v>0</v>
      </c>
      <c r="R805" s="11" t="s">
        <v>311</v>
      </c>
      <c r="S805">
        <f>SUMIF(GDP!$A$2:$A$195,'World-LPIraw'!B805,GDP!$H$2:$H$195)</f>
        <v>9892.48</v>
      </c>
      <c r="T805">
        <f>SUMIF(POP!$A$3:$A$235,'World-LPIraw'!R805,POP!$F$3:$F$235)</f>
        <v>107.31699999999999</v>
      </c>
    </row>
    <row r="806" spans="1:20" x14ac:dyDescent="0.3">
      <c r="A806">
        <v>2016</v>
      </c>
      <c r="B806" s="12" t="s">
        <v>432</v>
      </c>
      <c r="C806" s="12" t="s">
        <v>498</v>
      </c>
      <c r="D806" s="10">
        <v>16978677.827</v>
      </c>
      <c r="E806" s="10">
        <v>10591329.597999999</v>
      </c>
      <c r="F806" s="2">
        <f t="shared" si="30"/>
        <v>27570007.424999997</v>
      </c>
      <c r="G806" s="2">
        <f t="shared" si="31"/>
        <v>-6387348.2290000003</v>
      </c>
      <c r="H806">
        <v>4140.72</v>
      </c>
      <c r="I806">
        <v>16582.469000000001</v>
      </c>
      <c r="J806" s="24">
        <v>2.4718270000000002</v>
      </c>
      <c r="K806" s="24">
        <v>2.2013500000000001</v>
      </c>
      <c r="L806" s="24">
        <v>2.4124680000000001</v>
      </c>
      <c r="M806" s="24">
        <v>2.2971569999999999</v>
      </c>
      <c r="N806" s="24">
        <v>2.4568759999999998</v>
      </c>
      <c r="O806" s="24">
        <v>2.9841579999999999</v>
      </c>
      <c r="R806" s="11" t="s">
        <v>313</v>
      </c>
      <c r="S806">
        <f>SUMIF(GDP!$A$2:$A$195,'World-LPIraw'!B806,GDP!$H$2:$H$195)</f>
        <v>4140.72</v>
      </c>
      <c r="T806">
        <f>SUMIF(POP!$A$3:$A$235,'World-LPIraw'!R806,POP!$F$3:$F$235)</f>
        <v>16582.469000000001</v>
      </c>
    </row>
    <row r="807" spans="1:20" x14ac:dyDescent="0.3">
      <c r="A807">
        <v>2016</v>
      </c>
      <c r="B807" s="12" t="s">
        <v>244</v>
      </c>
      <c r="C807" s="12" t="s">
        <v>276</v>
      </c>
      <c r="D807" s="10">
        <v>4322122.5480000004</v>
      </c>
      <c r="E807" s="10">
        <v>2414000</v>
      </c>
      <c r="F807" s="2">
        <f t="shared" si="30"/>
        <v>6736122.5480000004</v>
      </c>
      <c r="G807" s="2">
        <f t="shared" si="31"/>
        <v>-1908122.5480000004</v>
      </c>
      <c r="H807">
        <v>687.11800000000005</v>
      </c>
      <c r="I807">
        <v>12395.924000000001</v>
      </c>
      <c r="J807" s="21">
        <v>2.2820510000000001</v>
      </c>
      <c r="K807" s="21">
        <v>2.0116550000000002</v>
      </c>
      <c r="L807" s="21">
        <v>2.3752909999999998</v>
      </c>
      <c r="M807" s="21">
        <v>2.5423460000000002</v>
      </c>
      <c r="N807" s="21">
        <v>2.5423460000000002</v>
      </c>
      <c r="O807" s="21">
        <v>2.3754469999999999</v>
      </c>
      <c r="R807" s="11" t="s">
        <v>193</v>
      </c>
      <c r="S807">
        <f>SUMIF(GDP!$A$2:$A$195,'World-LPIraw'!B807,GDP!$H$2:$H$195)</f>
        <v>687.11800000000005</v>
      </c>
      <c r="T807">
        <f>SUMIF(POP!$A$3:$A$235,'World-LPIraw'!R807,POP!$F$3:$F$235)</f>
        <v>12395.924000000001</v>
      </c>
    </row>
    <row r="808" spans="1:20" x14ac:dyDescent="0.3">
      <c r="A808">
        <v>2016</v>
      </c>
      <c r="B808" s="12" t="s">
        <v>245</v>
      </c>
      <c r="C808" s="12" t="s">
        <v>276</v>
      </c>
      <c r="D808" s="10">
        <v>208714.266</v>
      </c>
      <c r="E808" s="10">
        <v>291901.62699999998</v>
      </c>
      <c r="F808" s="2">
        <f t="shared" si="30"/>
        <v>500615.89299999998</v>
      </c>
      <c r="G808" s="2">
        <f t="shared" si="31"/>
        <v>83187.360999999975</v>
      </c>
      <c r="H808">
        <v>708.39800000000002</v>
      </c>
      <c r="I808">
        <v>1815.6980000000001</v>
      </c>
      <c r="J808" s="21">
        <v>2.4444439999999998</v>
      </c>
      <c r="K808" s="21">
        <v>1.9074070000000001</v>
      </c>
      <c r="L808" s="21">
        <v>2.574074</v>
      </c>
      <c r="M808" s="21">
        <v>2.074074</v>
      </c>
      <c r="N808" s="21">
        <v>2.4074070000000001</v>
      </c>
      <c r="O808" s="21">
        <v>2.7407409999999999</v>
      </c>
      <c r="R808" s="11" t="s">
        <v>194</v>
      </c>
      <c r="S808">
        <f>SUMIF(GDP!$A$2:$A$195,'World-LPIraw'!B808,GDP!$H$2:$H$195)</f>
        <v>708.39800000000002</v>
      </c>
      <c r="T808">
        <f>SUMIF(POP!$A$3:$A$235,'World-LPIraw'!R808,POP!$F$3:$F$235)</f>
        <v>1815.6980000000001</v>
      </c>
    </row>
    <row r="809" spans="1:20" x14ac:dyDescent="0.3">
      <c r="A809">
        <v>2016</v>
      </c>
      <c r="B809" s="12" t="s">
        <v>433</v>
      </c>
      <c r="C809" s="12" t="s">
        <v>498</v>
      </c>
      <c r="D809" s="10">
        <v>1447800</v>
      </c>
      <c r="E809" s="10">
        <v>1452631.561</v>
      </c>
      <c r="F809" s="2">
        <f t="shared" si="30"/>
        <v>2900431.5609999998</v>
      </c>
      <c r="G809" s="2">
        <f t="shared" si="31"/>
        <v>4831.560999999987</v>
      </c>
      <c r="H809">
        <v>4531.24</v>
      </c>
      <c r="I809">
        <v>773.303</v>
      </c>
      <c r="J809" s="24">
        <v>2.3963589999999999</v>
      </c>
      <c r="K809" s="24">
        <v>2.2362320000000002</v>
      </c>
      <c r="L809" s="24">
        <v>2.6557369999999998</v>
      </c>
      <c r="M809" s="24">
        <v>2.6591490000000002</v>
      </c>
      <c r="N809" s="24">
        <v>2.9003930000000002</v>
      </c>
      <c r="O809" s="24">
        <v>3.1198130000000002</v>
      </c>
      <c r="R809" s="11" t="s">
        <v>314</v>
      </c>
      <c r="S809">
        <f>SUMIF(GDP!$A$2:$A$195,'World-LPIraw'!B809,GDP!$H$2:$H$195)</f>
        <v>4531.24</v>
      </c>
      <c r="T809">
        <f>SUMIF(POP!$A$3:$A$235,'World-LPIraw'!R809,POP!$F$3:$F$235)</f>
        <v>773.303</v>
      </c>
    </row>
    <row r="810" spans="1:20" x14ac:dyDescent="0.3">
      <c r="A810">
        <v>2016</v>
      </c>
      <c r="B810" s="12" t="s">
        <v>434</v>
      </c>
      <c r="C810" s="12" t="s">
        <v>498</v>
      </c>
      <c r="D810" s="10">
        <v>3451722.0759999999</v>
      </c>
      <c r="E810" s="10">
        <v>1049232.0889999999</v>
      </c>
      <c r="F810" s="2">
        <f t="shared" si="30"/>
        <v>4500954.165</v>
      </c>
      <c r="G810" s="2">
        <f t="shared" si="31"/>
        <v>-2402489.9869999997</v>
      </c>
      <c r="H810">
        <v>753.91</v>
      </c>
      <c r="I810">
        <v>10847.334000000001</v>
      </c>
      <c r="J810" s="24">
        <v>1.698904</v>
      </c>
      <c r="K810" s="24">
        <v>1.471292</v>
      </c>
      <c r="L810" s="24">
        <v>1.806684</v>
      </c>
      <c r="M810" s="24">
        <v>1.681079</v>
      </c>
      <c r="N810" s="24">
        <v>1.5598669999999999</v>
      </c>
      <c r="O810" s="24">
        <v>2.0237989999999999</v>
      </c>
      <c r="R810" s="11" t="s">
        <v>315</v>
      </c>
      <c r="S810">
        <f>SUMIF(GDP!$A$2:$A$195,'World-LPIraw'!B810,GDP!$H$2:$H$195)</f>
        <v>753.91</v>
      </c>
      <c r="T810">
        <f>SUMIF(POP!$A$3:$A$235,'World-LPIraw'!R810,POP!$F$3:$F$235)</f>
        <v>10847.334000000001</v>
      </c>
    </row>
    <row r="811" spans="1:20" x14ac:dyDescent="0.3">
      <c r="A811">
        <v>2016</v>
      </c>
      <c r="B811" s="12" t="s">
        <v>435</v>
      </c>
      <c r="C811" s="12" t="s">
        <v>498</v>
      </c>
      <c r="D811" s="10">
        <v>10558900</v>
      </c>
      <c r="E811" s="10">
        <v>7959500</v>
      </c>
      <c r="F811" s="2">
        <f t="shared" si="30"/>
        <v>18518400</v>
      </c>
      <c r="G811" s="2">
        <f t="shared" si="31"/>
        <v>-2599400</v>
      </c>
      <c r="H811">
        <v>2382.61</v>
      </c>
      <c r="I811">
        <v>9112.8670000000002</v>
      </c>
      <c r="J811" s="24">
        <v>2.2123499999999998</v>
      </c>
      <c r="K811" s="24">
        <v>2.0397500000000002</v>
      </c>
      <c r="L811" s="24">
        <v>2.5790000000000002</v>
      </c>
      <c r="M811" s="24">
        <v>2.4411429999999998</v>
      </c>
      <c r="N811" s="24">
        <v>2.5325709999999999</v>
      </c>
      <c r="O811" s="24">
        <v>2.911381</v>
      </c>
      <c r="R811" s="11" t="s">
        <v>316</v>
      </c>
      <c r="S811">
        <f>SUMIF(GDP!$A$2:$A$195,'World-LPIraw'!B811,GDP!$H$2:$H$195)</f>
        <v>2382.61</v>
      </c>
      <c r="T811">
        <f>SUMIF(POP!$A$3:$A$235,'World-LPIraw'!R811,POP!$F$3:$F$235)</f>
        <v>9112.8670000000002</v>
      </c>
    </row>
    <row r="812" spans="1:20" x14ac:dyDescent="0.3">
      <c r="A812">
        <v>2016</v>
      </c>
      <c r="B812" s="12" t="s">
        <v>126</v>
      </c>
      <c r="C812" s="12" t="s">
        <v>488</v>
      </c>
      <c r="D812" s="10">
        <v>92044319.515000001</v>
      </c>
      <c r="E812" s="10">
        <v>103071198.017</v>
      </c>
      <c r="F812" s="2">
        <f t="shared" si="30"/>
        <v>195115517.53200001</v>
      </c>
      <c r="G812" s="2">
        <f t="shared" si="31"/>
        <v>11026878.502000004</v>
      </c>
      <c r="H812">
        <v>12818.72</v>
      </c>
      <c r="I812">
        <v>9753.2810000000009</v>
      </c>
      <c r="J812" s="21">
        <v>3.0167579999999998</v>
      </c>
      <c r="K812" s="21">
        <v>3.4839600000000002</v>
      </c>
      <c r="L812" s="21">
        <v>3.4355039999999999</v>
      </c>
      <c r="M812" s="21">
        <v>3.3549280000000001</v>
      </c>
      <c r="N812" s="21">
        <v>3.4021710000000001</v>
      </c>
      <c r="O812" s="21">
        <v>3.875794</v>
      </c>
      <c r="R812" s="11" t="s">
        <v>72</v>
      </c>
      <c r="S812">
        <f>SUMIF(GDP!$A$2:$A$195,'World-LPIraw'!B812,GDP!$H$2:$H$195)</f>
        <v>12818.72</v>
      </c>
      <c r="T812">
        <f>SUMIF(POP!$A$3:$A$235,'World-LPIraw'!R812,POP!$F$3:$F$235)</f>
        <v>9753.2810000000009</v>
      </c>
    </row>
    <row r="813" spans="1:20" x14ac:dyDescent="0.3">
      <c r="A813">
        <v>2016</v>
      </c>
      <c r="B813" s="12" t="s">
        <v>436</v>
      </c>
      <c r="C813" s="12" t="s">
        <v>488</v>
      </c>
      <c r="D813" s="10">
        <v>5703240.1909999996</v>
      </c>
      <c r="E813" s="10">
        <v>4449729.7539999997</v>
      </c>
      <c r="F813" s="2">
        <f t="shared" si="30"/>
        <v>10152969.945</v>
      </c>
      <c r="G813" s="2">
        <f t="shared" si="31"/>
        <v>-1253510.4369999999</v>
      </c>
      <c r="H813">
        <v>62004.7</v>
      </c>
      <c r="I813">
        <v>332.47399999999999</v>
      </c>
      <c r="J813" s="24">
        <v>3.1285259999999999</v>
      </c>
      <c r="K813" s="24">
        <v>3.0230769999999998</v>
      </c>
      <c r="L813" s="24">
        <v>3.3246790000000002</v>
      </c>
      <c r="M813" s="24">
        <v>3.259776</v>
      </c>
      <c r="N813" s="24">
        <v>3.416026</v>
      </c>
      <c r="O813" s="24">
        <v>3.884776</v>
      </c>
      <c r="R813" s="11" t="s">
        <v>73</v>
      </c>
      <c r="S813">
        <f>SUMIF(GDP!$A$2:$A$195,'World-LPIraw'!B813,GDP!$H$2:$H$195)</f>
        <v>62004.7</v>
      </c>
      <c r="T813">
        <f>SUMIF(POP!$A$3:$A$235,'World-LPIraw'!R813,POP!$F$3:$F$235)</f>
        <v>332.47399999999999</v>
      </c>
    </row>
    <row r="814" spans="1:20" x14ac:dyDescent="0.3">
      <c r="A814">
        <v>2016</v>
      </c>
      <c r="B814" s="12" t="s">
        <v>437</v>
      </c>
      <c r="C814" s="12" t="s">
        <v>501</v>
      </c>
      <c r="D814" s="10">
        <v>356704792.10699999</v>
      </c>
      <c r="E814" s="10">
        <v>260326912.33500001</v>
      </c>
      <c r="F814" s="2">
        <f t="shared" si="30"/>
        <v>617031704.44200003</v>
      </c>
      <c r="G814" s="2">
        <f t="shared" si="31"/>
        <v>-96377879.771999985</v>
      </c>
      <c r="H814">
        <v>1761.63</v>
      </c>
      <c r="I814">
        <v>1324171.3540000001</v>
      </c>
      <c r="J814" s="24">
        <v>3.17442</v>
      </c>
      <c r="K814" s="24">
        <v>3.3371780000000002</v>
      </c>
      <c r="L814" s="24">
        <v>3.364115</v>
      </c>
      <c r="M814" s="24">
        <v>3.3870640000000001</v>
      </c>
      <c r="N814" s="24">
        <v>3.5189810000000001</v>
      </c>
      <c r="O814" s="24">
        <v>3.7380499999999999</v>
      </c>
      <c r="R814" s="11" t="s">
        <v>317</v>
      </c>
      <c r="S814">
        <f>SUMIF(GDP!$A$2:$A$195,'World-LPIraw'!B814,GDP!$H$2:$H$195)</f>
        <v>1761.63</v>
      </c>
      <c r="T814">
        <f>SUMIF(POP!$A$3:$A$235,'World-LPIraw'!R814,POP!$F$3:$F$235)</f>
        <v>1324171.3540000001</v>
      </c>
    </row>
    <row r="815" spans="1:20" x14ac:dyDescent="0.3">
      <c r="A815">
        <v>2016</v>
      </c>
      <c r="B815" s="12" t="s">
        <v>9</v>
      </c>
      <c r="C815" s="12" t="s">
        <v>17</v>
      </c>
      <c r="D815" s="10">
        <v>135652799.792</v>
      </c>
      <c r="E815" s="10">
        <v>144489796.41800001</v>
      </c>
      <c r="F815" s="2">
        <f t="shared" si="30"/>
        <v>280142596.21000004</v>
      </c>
      <c r="G815" s="2">
        <f t="shared" si="31"/>
        <v>8836996.6260000169</v>
      </c>
      <c r="H815">
        <v>3605.72</v>
      </c>
      <c r="I815">
        <v>261115.45600000001</v>
      </c>
      <c r="J815" s="21">
        <v>2.6884290000000002</v>
      </c>
      <c r="K815" s="21">
        <v>2.6451609999999999</v>
      </c>
      <c r="L815" s="21">
        <v>2.9019080000000002</v>
      </c>
      <c r="M815" s="21">
        <v>3.000057</v>
      </c>
      <c r="N815" s="21">
        <v>3.1923650000000001</v>
      </c>
      <c r="O815" s="21">
        <v>3.4599169999999999</v>
      </c>
      <c r="R815" s="11" t="s">
        <v>318</v>
      </c>
      <c r="S815">
        <f>SUMIF(GDP!$A$2:$A$195,'World-LPIraw'!B815,GDP!$H$2:$H$195)</f>
        <v>3605.72</v>
      </c>
      <c r="T815">
        <f>SUMIF(POP!$A$3:$A$235,'World-LPIraw'!R815,POP!$F$3:$F$235)</f>
        <v>261115.45600000001</v>
      </c>
    </row>
    <row r="816" spans="1:20" x14ac:dyDescent="0.3">
      <c r="A816">
        <v>2016</v>
      </c>
      <c r="B816" s="12" t="s">
        <v>478</v>
      </c>
      <c r="C816" s="12" t="s">
        <v>137</v>
      </c>
      <c r="D816" s="10">
        <v>42702117.908</v>
      </c>
      <c r="E816" s="10">
        <v>72903000</v>
      </c>
      <c r="F816" s="2">
        <f t="shared" si="30"/>
        <v>115605117.90799999</v>
      </c>
      <c r="G816" s="2">
        <f t="shared" si="31"/>
        <v>30200882.092</v>
      </c>
      <c r="H816">
        <v>5026.6499999999996</v>
      </c>
      <c r="I816">
        <v>80277.428</v>
      </c>
      <c r="J816" s="24">
        <v>2.3333330000000001</v>
      </c>
      <c r="K816" s="24">
        <v>2.6666669999999999</v>
      </c>
      <c r="L816" s="24">
        <v>2.6666669999999999</v>
      </c>
      <c r="M816" s="24">
        <v>2.6666669999999999</v>
      </c>
      <c r="N816" s="24">
        <v>2.4444439999999998</v>
      </c>
      <c r="O816" s="24">
        <v>2.813272</v>
      </c>
      <c r="R816" s="11" t="s">
        <v>319</v>
      </c>
      <c r="S816">
        <f>SUMIF(GDP!$A$2:$A$195,'World-LPIraw'!B816,GDP!$H$2:$H$195)</f>
        <v>5026.6499999999996</v>
      </c>
      <c r="T816">
        <f>SUMIF(POP!$A$3:$A$235,'World-LPIraw'!R816,POP!$F$3:$F$235)</f>
        <v>80277.428</v>
      </c>
    </row>
    <row r="817" spans="1:20" x14ac:dyDescent="0.3">
      <c r="A817">
        <v>2016</v>
      </c>
      <c r="B817" s="12" t="s">
        <v>159</v>
      </c>
      <c r="C817" s="12" t="s">
        <v>137</v>
      </c>
      <c r="D817" s="10">
        <v>41681200</v>
      </c>
      <c r="E817" s="10">
        <v>43774017.809</v>
      </c>
      <c r="F817" s="2">
        <f t="shared" si="30"/>
        <v>85455217.809</v>
      </c>
      <c r="G817" s="2">
        <f t="shared" si="31"/>
        <v>2092817.8090000004</v>
      </c>
      <c r="H817">
        <v>4714.47</v>
      </c>
      <c r="I817">
        <v>37202.572</v>
      </c>
      <c r="J817" s="21">
        <v>2.0087350000000002</v>
      </c>
      <c r="K817" s="21">
        <v>1.8671850000000001</v>
      </c>
      <c r="L817" s="21">
        <v>2.333148</v>
      </c>
      <c r="M817" s="21">
        <v>1.970772</v>
      </c>
      <c r="N817" s="21">
        <v>1.9821979999999999</v>
      </c>
      <c r="O817" s="21">
        <v>2.6638449999999998</v>
      </c>
      <c r="R817" s="11" t="s">
        <v>142</v>
      </c>
      <c r="S817">
        <f>SUMIF(GDP!$A$2:$A$195,'World-LPIraw'!B817,GDP!$H$2:$H$195)</f>
        <v>4714.47</v>
      </c>
      <c r="T817">
        <f>SUMIF(POP!$A$3:$A$235,'World-LPIraw'!R817,POP!$F$3:$F$235)</f>
        <v>37202.572</v>
      </c>
    </row>
    <row r="818" spans="1:20" x14ac:dyDescent="0.3">
      <c r="A818">
        <v>2016</v>
      </c>
      <c r="B818" s="12" t="s">
        <v>125</v>
      </c>
      <c r="C818" s="12" t="s">
        <v>488</v>
      </c>
      <c r="D818" s="10">
        <v>82028942.306999996</v>
      </c>
      <c r="E818" s="10">
        <v>132009760.447</v>
      </c>
      <c r="F818" s="2">
        <f t="shared" si="30"/>
        <v>214038702.75400001</v>
      </c>
      <c r="G818" s="2">
        <f t="shared" si="31"/>
        <v>49980818.140000001</v>
      </c>
      <c r="H818">
        <v>63289.73</v>
      </c>
      <c r="I818">
        <v>4726.0780000000004</v>
      </c>
      <c r="J818" s="21">
        <v>3.1285259999999999</v>
      </c>
      <c r="K818" s="21">
        <v>3.0230769999999998</v>
      </c>
      <c r="L818" s="21">
        <v>3.3246790000000002</v>
      </c>
      <c r="M818" s="21">
        <v>3.259776</v>
      </c>
      <c r="N818" s="21">
        <v>3.416026</v>
      </c>
      <c r="O818" s="21">
        <v>3.884776</v>
      </c>
      <c r="R818" s="11" t="s">
        <v>74</v>
      </c>
      <c r="S818">
        <f>SUMIF(GDP!$A$2:$A$195,'World-LPIraw'!B818,GDP!$H$2:$H$195)</f>
        <v>63289.73</v>
      </c>
      <c r="T818">
        <f>SUMIF(POP!$A$3:$A$235,'World-LPIraw'!R818,POP!$F$3:$F$235)</f>
        <v>4726.0780000000004</v>
      </c>
    </row>
    <row r="819" spans="1:20" x14ac:dyDescent="0.3">
      <c r="A819">
        <v>2016</v>
      </c>
      <c r="B819" s="12" t="s">
        <v>160</v>
      </c>
      <c r="C819" s="12" t="s">
        <v>137</v>
      </c>
      <c r="D819" s="10">
        <v>65802693</v>
      </c>
      <c r="E819" s="10">
        <v>60570596</v>
      </c>
      <c r="F819" s="2">
        <f t="shared" si="30"/>
        <v>126373289</v>
      </c>
      <c r="G819" s="2">
        <f t="shared" si="31"/>
        <v>-5232097</v>
      </c>
      <c r="H819">
        <v>37382.959999999999</v>
      </c>
      <c r="I819">
        <v>8191.8280000000004</v>
      </c>
      <c r="J819" s="21">
        <v>3.5</v>
      </c>
      <c r="K819" s="21">
        <v>3.4944440000000001</v>
      </c>
      <c r="L819" s="21">
        <v>3.3833329999999999</v>
      </c>
      <c r="M819" s="21">
        <v>3.5990739999999999</v>
      </c>
      <c r="N819" s="21">
        <v>3.7240739999999999</v>
      </c>
      <c r="O819" s="21">
        <v>4.2667330000000003</v>
      </c>
      <c r="R819" s="11" t="s">
        <v>143</v>
      </c>
      <c r="S819">
        <f>SUMIF(GDP!$A$2:$A$195,'World-LPIraw'!B819,GDP!$H$2:$H$195)</f>
        <v>37382.959999999999</v>
      </c>
      <c r="T819">
        <f>SUMIF(POP!$A$3:$A$235,'World-LPIraw'!R819,POP!$F$3:$F$235)</f>
        <v>8191.8280000000004</v>
      </c>
    </row>
    <row r="820" spans="1:20" x14ac:dyDescent="0.3">
      <c r="A820">
        <v>2016</v>
      </c>
      <c r="B820" s="12" t="s">
        <v>124</v>
      </c>
      <c r="C820" s="12" t="s">
        <v>488</v>
      </c>
      <c r="D820" s="10">
        <v>404577979.40100002</v>
      </c>
      <c r="E820" s="10">
        <v>461529407.06199998</v>
      </c>
      <c r="F820" s="2">
        <f t="shared" si="30"/>
        <v>866107386.46300006</v>
      </c>
      <c r="G820" s="2">
        <f t="shared" si="31"/>
        <v>56951427.660999954</v>
      </c>
      <c r="H820">
        <v>30824.3</v>
      </c>
      <c r="I820">
        <v>59429.938000000002</v>
      </c>
      <c r="J820" s="21">
        <v>3.4530310000000002</v>
      </c>
      <c r="K820" s="21">
        <v>3.7914680000000001</v>
      </c>
      <c r="L820" s="21">
        <v>3.6512060000000002</v>
      </c>
      <c r="M820" s="21">
        <v>3.765139</v>
      </c>
      <c r="N820" s="21">
        <v>3.8577729999999999</v>
      </c>
      <c r="O820" s="21">
        <v>4.0326089999999999</v>
      </c>
      <c r="R820" s="11" t="s">
        <v>75</v>
      </c>
      <c r="S820">
        <f>SUMIF(GDP!$A$2:$A$195,'World-LPIraw'!B820,GDP!$H$2:$H$195)</f>
        <v>30824.3</v>
      </c>
      <c r="T820">
        <f>SUMIF(POP!$A$3:$A$235,'World-LPIraw'!R820,POP!$F$3:$F$235)</f>
        <v>59429.938000000002</v>
      </c>
    </row>
    <row r="821" spans="1:20" x14ac:dyDescent="0.3">
      <c r="A821">
        <v>2016</v>
      </c>
      <c r="B821" s="12" t="s">
        <v>438</v>
      </c>
      <c r="C821" s="12" t="s">
        <v>276</v>
      </c>
      <c r="D821" s="10">
        <v>4767089.1739999996</v>
      </c>
      <c r="E821" s="10">
        <v>1201786.561</v>
      </c>
      <c r="F821" s="2">
        <f t="shared" si="30"/>
        <v>5968875.7349999994</v>
      </c>
      <c r="G821" s="2">
        <f t="shared" si="31"/>
        <v>-3565302.6129999999</v>
      </c>
      <c r="H821">
        <v>4986.45</v>
      </c>
      <c r="I821">
        <v>2881.355</v>
      </c>
      <c r="J821" s="24">
        <v>2.3661460000000001</v>
      </c>
      <c r="K821" s="24">
        <v>2.23237</v>
      </c>
      <c r="L821" s="24">
        <v>2.4367529999999999</v>
      </c>
      <c r="M821" s="24">
        <v>2.3138290000000001</v>
      </c>
      <c r="N821" s="24">
        <v>2.3804959999999999</v>
      </c>
      <c r="O821" s="24">
        <v>2.6434350000000002</v>
      </c>
      <c r="R821" s="11" t="s">
        <v>320</v>
      </c>
      <c r="S821">
        <f>SUMIF(GDP!$A$2:$A$195,'World-LPIraw'!B821,GDP!$H$2:$H$195)</f>
        <v>4986.45</v>
      </c>
      <c r="T821">
        <f>SUMIF(POP!$A$3:$A$235,'World-LPIraw'!R821,POP!$F$3:$F$235)</f>
        <v>2881.355</v>
      </c>
    </row>
    <row r="822" spans="1:20" x14ac:dyDescent="0.3">
      <c r="A822">
        <v>2016</v>
      </c>
      <c r="B822" s="12" t="s">
        <v>439</v>
      </c>
      <c r="C822" s="12" t="s">
        <v>500</v>
      </c>
      <c r="D822" s="10">
        <v>606924046.81400001</v>
      </c>
      <c r="E822" s="10">
        <v>644932439.49699998</v>
      </c>
      <c r="F822" s="2">
        <f t="shared" si="30"/>
        <v>1251856486.3109999</v>
      </c>
      <c r="G822" s="2">
        <f t="shared" si="31"/>
        <v>38008392.682999969</v>
      </c>
      <c r="H822">
        <v>38804.86</v>
      </c>
      <c r="I822">
        <v>127748.51300000001</v>
      </c>
      <c r="J822" s="21">
        <v>3.8484479999999999</v>
      </c>
      <c r="K822" s="21">
        <v>4.0968869999999997</v>
      </c>
      <c r="L822" s="21">
        <v>3.6945079999999999</v>
      </c>
      <c r="M822" s="21">
        <v>3.9902329999999999</v>
      </c>
      <c r="N822" s="21">
        <v>4.0299459999999998</v>
      </c>
      <c r="O822" s="21">
        <v>4.2066160000000004</v>
      </c>
      <c r="R822" s="11" t="s">
        <v>321</v>
      </c>
      <c r="S822">
        <f>SUMIF(GDP!$A$2:$A$195,'World-LPIraw'!B822,GDP!$H$2:$H$195)</f>
        <v>38804.86</v>
      </c>
      <c r="T822">
        <f>SUMIF(POP!$A$3:$A$235,'World-LPIraw'!R822,POP!$F$3:$F$235)</f>
        <v>127748.51300000001</v>
      </c>
    </row>
    <row r="823" spans="1:20" x14ac:dyDescent="0.3">
      <c r="A823">
        <v>2016</v>
      </c>
      <c r="B823" s="12" t="s">
        <v>161</v>
      </c>
      <c r="C823" s="12" t="s">
        <v>137</v>
      </c>
      <c r="D823" s="10">
        <v>19207038.414000001</v>
      </c>
      <c r="E823" s="10">
        <v>7509082.5209999997</v>
      </c>
      <c r="F823" s="2">
        <f t="shared" si="30"/>
        <v>26716120.935000002</v>
      </c>
      <c r="G823" s="2">
        <f t="shared" si="31"/>
        <v>-11697955.893000001</v>
      </c>
      <c r="H823">
        <v>4151.16</v>
      </c>
      <c r="I823">
        <v>9455.8019999999997</v>
      </c>
      <c r="J823" s="21">
        <v>2.5528040000000001</v>
      </c>
      <c r="K823" s="21">
        <v>2.7747809999999999</v>
      </c>
      <c r="L823" s="21">
        <v>3.1737000000000002</v>
      </c>
      <c r="M823" s="21">
        <v>2.8910520000000002</v>
      </c>
      <c r="N823" s="21">
        <v>2.95825</v>
      </c>
      <c r="O823" s="21">
        <v>3.3397009999999998</v>
      </c>
      <c r="R823" s="11" t="s">
        <v>144</v>
      </c>
      <c r="S823">
        <f>SUMIF(GDP!$A$2:$A$195,'World-LPIraw'!B823,GDP!$H$2:$H$195)</f>
        <v>4151.16</v>
      </c>
      <c r="T823">
        <f>SUMIF(POP!$A$3:$A$235,'World-LPIraw'!R823,POP!$F$3:$F$235)</f>
        <v>9455.8019999999997</v>
      </c>
    </row>
    <row r="824" spans="1:20" x14ac:dyDescent="0.3">
      <c r="A824">
        <v>2016</v>
      </c>
      <c r="B824" s="28" t="s">
        <v>440</v>
      </c>
      <c r="C824" s="12" t="s">
        <v>137</v>
      </c>
      <c r="D824" s="10">
        <v>25174778.826000001</v>
      </c>
      <c r="E824" s="10">
        <v>36775323.402999997</v>
      </c>
      <c r="F824" s="2">
        <f t="shared" si="30"/>
        <v>61950102.229000002</v>
      </c>
      <c r="G824" s="2">
        <f t="shared" si="31"/>
        <v>11600544.576999996</v>
      </c>
      <c r="H824">
        <v>7658.46</v>
      </c>
      <c r="I824">
        <v>17987.736000000001</v>
      </c>
      <c r="J824" s="21">
        <v>0</v>
      </c>
      <c r="K824" s="21">
        <v>0</v>
      </c>
      <c r="L824" s="21">
        <v>0</v>
      </c>
      <c r="M824" s="21">
        <v>0</v>
      </c>
      <c r="N824" s="21">
        <v>0</v>
      </c>
      <c r="O824" s="21">
        <v>0</v>
      </c>
      <c r="R824" s="11" t="s">
        <v>322</v>
      </c>
      <c r="S824">
        <f>SUMIF(GDP!$A$2:$A$195,'World-LPIraw'!B824,GDP!$H$2:$H$195)</f>
        <v>7658.46</v>
      </c>
      <c r="T824">
        <f>SUMIF(POP!$A$3:$A$235,'World-LPIraw'!R824,POP!$F$3:$F$235)</f>
        <v>17987.736000000001</v>
      </c>
    </row>
    <row r="825" spans="1:20" x14ac:dyDescent="0.3">
      <c r="A825">
        <v>2016</v>
      </c>
      <c r="B825" s="12" t="s">
        <v>246</v>
      </c>
      <c r="C825" s="12" t="s">
        <v>276</v>
      </c>
      <c r="D825" s="10">
        <v>14113761.505000001</v>
      </c>
      <c r="E825" s="10">
        <v>5656226.7709999997</v>
      </c>
      <c r="F825" s="2">
        <f t="shared" si="30"/>
        <v>19769988.276000001</v>
      </c>
      <c r="G825" s="2">
        <f t="shared" si="31"/>
        <v>-8457534.7340000011</v>
      </c>
      <c r="H825">
        <v>1559.39</v>
      </c>
      <c r="I825">
        <v>48461.567000000003</v>
      </c>
      <c r="J825" s="21">
        <v>3.1686230000000002</v>
      </c>
      <c r="K825" s="21">
        <v>3.2097090000000001</v>
      </c>
      <c r="L825" s="21">
        <v>3.2432590000000001</v>
      </c>
      <c r="M825" s="21">
        <v>3.2443390000000001</v>
      </c>
      <c r="N825" s="21">
        <v>3.4229379999999998</v>
      </c>
      <c r="O825" s="21">
        <v>3.696094</v>
      </c>
      <c r="R825" s="11" t="s">
        <v>195</v>
      </c>
      <c r="S825">
        <f>SUMIF(GDP!$A$2:$A$195,'World-LPIraw'!B825,GDP!$H$2:$H$195)</f>
        <v>1559.39</v>
      </c>
      <c r="T825">
        <f>SUMIF(POP!$A$3:$A$235,'World-LPIraw'!R825,POP!$F$3:$F$235)</f>
        <v>48461.567000000003</v>
      </c>
    </row>
    <row r="826" spans="1:20" x14ac:dyDescent="0.3">
      <c r="A826">
        <v>2016</v>
      </c>
      <c r="B826" s="12" t="s">
        <v>479</v>
      </c>
      <c r="C826" s="12" t="s">
        <v>500</v>
      </c>
      <c r="D826" s="10">
        <v>406181944.06699997</v>
      </c>
      <c r="E826" s="10">
        <v>495417715.55900002</v>
      </c>
      <c r="F826" s="2">
        <f t="shared" si="30"/>
        <v>901599659.62599993</v>
      </c>
      <c r="G826" s="2">
        <f t="shared" si="31"/>
        <v>89235771.492000043</v>
      </c>
      <c r="H826">
        <v>27608.25</v>
      </c>
      <c r="I826">
        <v>50791.919000000002</v>
      </c>
      <c r="J826" s="24">
        <v>3.4530850000000002</v>
      </c>
      <c r="K826" s="24">
        <v>3.7905350000000002</v>
      </c>
      <c r="L826" s="24">
        <v>3.5825130000000001</v>
      </c>
      <c r="M826" s="24">
        <v>3.690245</v>
      </c>
      <c r="N826" s="24">
        <v>3.783652</v>
      </c>
      <c r="O826" s="24">
        <v>4.0251919999999997</v>
      </c>
      <c r="R826" s="11" t="s">
        <v>325</v>
      </c>
      <c r="S826">
        <f>SUMIF(GDP!$A$2:$A$195,'World-LPIraw'!B826,GDP!$H$2:$H$195)</f>
        <v>27608.25</v>
      </c>
      <c r="T826">
        <f>SUMIF(POP!$A$3:$A$235,'World-LPIraw'!R826,POP!$F$3:$F$235)</f>
        <v>50791.919000000002</v>
      </c>
    </row>
    <row r="827" spans="1:20" x14ac:dyDescent="0.3">
      <c r="A827">
        <v>2016</v>
      </c>
      <c r="B827" s="12" t="s">
        <v>162</v>
      </c>
      <c r="C827" s="12" t="s">
        <v>137</v>
      </c>
      <c r="D827" s="10">
        <v>30820178.692000002</v>
      </c>
      <c r="E827" s="10">
        <v>46241982.281999998</v>
      </c>
      <c r="F827" s="2">
        <f t="shared" si="30"/>
        <v>77062160.974000007</v>
      </c>
      <c r="G827" s="2">
        <f t="shared" si="31"/>
        <v>15421803.589999996</v>
      </c>
      <c r="H827">
        <v>25267.15</v>
      </c>
      <c r="I827">
        <v>4052.5839999999998</v>
      </c>
      <c r="J827" s="21">
        <v>2.8333330000000001</v>
      </c>
      <c r="K827" s="21">
        <v>2.9229799999999999</v>
      </c>
      <c r="L827" s="21">
        <v>3.618687</v>
      </c>
      <c r="M827" s="21">
        <v>2.7860900000000002</v>
      </c>
      <c r="N827" s="21">
        <v>3.1610900000000002</v>
      </c>
      <c r="O827" s="21">
        <v>3.5075759999999998</v>
      </c>
      <c r="R827" s="11" t="s">
        <v>145</v>
      </c>
      <c r="S827">
        <f>SUMIF(GDP!$A$2:$A$195,'World-LPIraw'!B827,GDP!$H$2:$H$195)</f>
        <v>25267.15</v>
      </c>
      <c r="T827">
        <f>SUMIF(POP!$A$3:$A$235,'World-LPIraw'!R827,POP!$F$3:$F$235)</f>
        <v>4052.5839999999998</v>
      </c>
    </row>
    <row r="828" spans="1:20" x14ac:dyDescent="0.3">
      <c r="A828">
        <v>2016</v>
      </c>
      <c r="B828" s="28" t="s">
        <v>480</v>
      </c>
      <c r="C828" s="12" t="s">
        <v>137</v>
      </c>
      <c r="D828" s="10">
        <v>3844473.2990000001</v>
      </c>
      <c r="E828" s="10">
        <v>1423028.4269999999</v>
      </c>
      <c r="F828" s="2">
        <f t="shared" si="30"/>
        <v>5267501.7259999998</v>
      </c>
      <c r="G828" s="2">
        <f t="shared" si="31"/>
        <v>-2421444.8720000004</v>
      </c>
      <c r="H828">
        <v>1109.5899999999999</v>
      </c>
      <c r="I828">
        <v>5955.7340000000004</v>
      </c>
      <c r="J828" s="21">
        <v>0</v>
      </c>
      <c r="K828" s="21">
        <v>0</v>
      </c>
      <c r="L828" s="21">
        <v>0</v>
      </c>
      <c r="M828" s="21">
        <v>0</v>
      </c>
      <c r="N828" s="21">
        <v>0</v>
      </c>
      <c r="O828" s="21">
        <v>0</v>
      </c>
      <c r="R828" s="11" t="s">
        <v>326</v>
      </c>
      <c r="S828">
        <f>SUMIF(GDP!$A$2:$A$195,'World-LPIraw'!B828,GDP!$H$2:$H$195)</f>
        <v>1109.5899999999999</v>
      </c>
      <c r="T828">
        <f>SUMIF(POP!$A$3:$A$235,'World-LPIraw'!R828,POP!$F$3:$F$235)</f>
        <v>5955.7340000000004</v>
      </c>
    </row>
    <row r="829" spans="1:20" x14ac:dyDescent="0.3">
      <c r="A829">
        <v>2016</v>
      </c>
      <c r="B829" s="12" t="s">
        <v>10</v>
      </c>
      <c r="C829" s="12" t="s">
        <v>17</v>
      </c>
      <c r="D829" s="10">
        <v>5372368</v>
      </c>
      <c r="E829" s="10">
        <v>4244775</v>
      </c>
      <c r="F829" s="2">
        <f t="shared" si="30"/>
        <v>9617143</v>
      </c>
      <c r="G829" s="2">
        <f t="shared" si="31"/>
        <v>-1127593</v>
      </c>
      <c r="H829">
        <v>2416.86</v>
      </c>
      <c r="I829">
        <v>6758.3530000000001</v>
      </c>
      <c r="J829" s="21">
        <v>1.8461540000000001</v>
      </c>
      <c r="K829" s="21">
        <v>1.7618339999999999</v>
      </c>
      <c r="L829" s="21">
        <v>2.1785009999999998</v>
      </c>
      <c r="M829" s="21">
        <v>2.0951680000000001</v>
      </c>
      <c r="N829" s="21">
        <v>1.7618339999999999</v>
      </c>
      <c r="O829" s="21">
        <v>2.6785009999999998</v>
      </c>
      <c r="R829" s="11" t="s">
        <v>327</v>
      </c>
      <c r="S829">
        <f>SUMIF(GDP!$A$2:$A$195,'World-LPIraw'!B829,GDP!$H$2:$H$195)</f>
        <v>2416.86</v>
      </c>
      <c r="T829">
        <f>SUMIF(POP!$A$3:$A$235,'World-LPIraw'!R829,POP!$F$3:$F$235)</f>
        <v>6758.3530000000001</v>
      </c>
    </row>
    <row r="830" spans="1:20" x14ac:dyDescent="0.3">
      <c r="A830">
        <v>2016</v>
      </c>
      <c r="B830" s="12" t="s">
        <v>123</v>
      </c>
      <c r="C830" s="12" t="s">
        <v>488</v>
      </c>
      <c r="D830" s="10">
        <v>13593141.732999999</v>
      </c>
      <c r="E830" s="10">
        <v>11469645.227</v>
      </c>
      <c r="F830" s="2">
        <f t="shared" si="30"/>
        <v>25062786.960000001</v>
      </c>
      <c r="G830" s="2">
        <f t="shared" si="31"/>
        <v>-2123496.5059999991</v>
      </c>
      <c r="H830">
        <v>14071.88</v>
      </c>
      <c r="I830">
        <v>1970.53</v>
      </c>
      <c r="J830" s="21">
        <v>3.1107689999999999</v>
      </c>
      <c r="K830" s="21">
        <v>3.235385</v>
      </c>
      <c r="L830" s="21">
        <v>3.2778209999999999</v>
      </c>
      <c r="M830" s="21">
        <v>3.2921800000000001</v>
      </c>
      <c r="N830" s="21">
        <v>3.422615</v>
      </c>
      <c r="O830" s="21">
        <v>3.6218590000000002</v>
      </c>
      <c r="R830" s="11" t="s">
        <v>76</v>
      </c>
      <c r="S830">
        <f>SUMIF(GDP!$A$2:$A$195,'World-LPIraw'!B830,GDP!$H$2:$H$195)</f>
        <v>14071.88</v>
      </c>
      <c r="T830">
        <f>SUMIF(POP!$A$3:$A$235,'World-LPIraw'!R830,POP!$F$3:$F$235)</f>
        <v>1970.53</v>
      </c>
    </row>
    <row r="831" spans="1:20" x14ac:dyDescent="0.3">
      <c r="A831">
        <v>2016</v>
      </c>
      <c r="B831" s="12" t="s">
        <v>163</v>
      </c>
      <c r="C831" s="12" t="s">
        <v>137</v>
      </c>
      <c r="D831" s="10">
        <v>18702745.743999999</v>
      </c>
      <c r="E831" s="10">
        <v>3930114</v>
      </c>
      <c r="F831" s="2">
        <f t="shared" si="30"/>
        <v>22632859.743999999</v>
      </c>
      <c r="G831" s="2">
        <f t="shared" si="31"/>
        <v>-14772631.743999999</v>
      </c>
      <c r="H831">
        <v>8530.36</v>
      </c>
      <c r="I831">
        <v>6006.6679999999997</v>
      </c>
      <c r="J831" s="21">
        <v>2.7272729999999998</v>
      </c>
      <c r="K831" s="21">
        <v>2.6429749999999999</v>
      </c>
      <c r="L831" s="21">
        <v>2.842975</v>
      </c>
      <c r="M831" s="21">
        <v>2.454545</v>
      </c>
      <c r="N831" s="21">
        <v>2.7516989999999999</v>
      </c>
      <c r="O831" s="21">
        <v>2.8628100000000001</v>
      </c>
      <c r="R831" s="11" t="s">
        <v>146</v>
      </c>
      <c r="S831">
        <f>SUMIF(GDP!$A$2:$A$195,'World-LPIraw'!B831,GDP!$H$2:$H$195)</f>
        <v>8530.36</v>
      </c>
      <c r="T831">
        <f>SUMIF(POP!$A$3:$A$235,'World-LPIraw'!R831,POP!$F$3:$F$235)</f>
        <v>6006.6679999999997</v>
      </c>
    </row>
    <row r="832" spans="1:20" x14ac:dyDescent="0.3">
      <c r="A832">
        <v>2016</v>
      </c>
      <c r="B832" s="12" t="s">
        <v>247</v>
      </c>
      <c r="C832" s="12" t="s">
        <v>276</v>
      </c>
      <c r="D832" s="10">
        <v>1842496.32</v>
      </c>
      <c r="E832" s="10">
        <v>883795.20700000005</v>
      </c>
      <c r="F832" s="2">
        <f t="shared" si="30"/>
        <v>2726291.5270000002</v>
      </c>
      <c r="G832" s="2">
        <f t="shared" si="31"/>
        <v>-958701.11300000001</v>
      </c>
      <c r="H832">
        <v>1216.6400000000001</v>
      </c>
      <c r="I832">
        <v>2203.8209999999999</v>
      </c>
      <c r="J832" s="21">
        <v>1.9129069999999999</v>
      </c>
      <c r="K832" s="21">
        <v>1.9616439999999999</v>
      </c>
      <c r="L832" s="21">
        <v>1.838721</v>
      </c>
      <c r="M832" s="21">
        <v>2.1640570000000001</v>
      </c>
      <c r="N832" s="21">
        <v>1.923316</v>
      </c>
      <c r="O832" s="21">
        <v>2.3536839999999999</v>
      </c>
      <c r="R832" s="11" t="s">
        <v>196</v>
      </c>
      <c r="S832">
        <f>SUMIF(GDP!$A$2:$A$195,'World-LPIraw'!B832,GDP!$H$2:$H$195)</f>
        <v>1216.6400000000001</v>
      </c>
      <c r="T832">
        <f>SUMIF(POP!$A$3:$A$235,'World-LPIraw'!R832,POP!$F$3:$F$235)</f>
        <v>2203.8209999999999</v>
      </c>
    </row>
    <row r="833" spans="1:20" x14ac:dyDescent="0.3">
      <c r="A833">
        <v>2016</v>
      </c>
      <c r="B833" s="12" t="s">
        <v>251</v>
      </c>
      <c r="C833" s="12" t="s">
        <v>276</v>
      </c>
      <c r="D833" s="10">
        <v>1301800</v>
      </c>
      <c r="E833" s="10">
        <v>279400</v>
      </c>
      <c r="F833" s="2">
        <f t="shared" si="30"/>
        <v>1581200</v>
      </c>
      <c r="G833" s="2">
        <f t="shared" si="31"/>
        <v>-1022400</v>
      </c>
      <c r="H833">
        <v>772.39300000000003</v>
      </c>
      <c r="I833">
        <v>4613.8230000000003</v>
      </c>
      <c r="J833" s="21">
        <v>2.0657239999999999</v>
      </c>
      <c r="K833" s="21">
        <v>2.0126140000000001</v>
      </c>
      <c r="L833" s="21">
        <v>2.2246760000000001</v>
      </c>
      <c r="M833" s="21">
        <v>2.0742500000000001</v>
      </c>
      <c r="N833" s="21">
        <v>2.0742500000000001</v>
      </c>
      <c r="O833" s="21">
        <v>2.728634</v>
      </c>
      <c r="R833" s="11" t="s">
        <v>197</v>
      </c>
      <c r="S833">
        <f>SUMIF(GDP!$A$2:$A$195,'World-LPIraw'!B833,GDP!$H$2:$H$195)</f>
        <v>772.39300000000003</v>
      </c>
      <c r="T833">
        <f>SUMIF(POP!$A$3:$A$235,'World-LPIraw'!R833,POP!$F$3:$F$235)</f>
        <v>4613.8230000000003</v>
      </c>
    </row>
    <row r="834" spans="1:20" x14ac:dyDescent="0.3">
      <c r="A834">
        <v>2016</v>
      </c>
      <c r="B834" s="12" t="s">
        <v>248</v>
      </c>
      <c r="C834" s="12" t="s">
        <v>276</v>
      </c>
      <c r="D834" s="10">
        <v>8666999.9600000009</v>
      </c>
      <c r="E834" s="10">
        <v>9446000</v>
      </c>
      <c r="F834" s="2">
        <f t="shared" si="30"/>
        <v>18112999.960000001</v>
      </c>
      <c r="G834" s="2">
        <f t="shared" si="31"/>
        <v>779000.03999999911</v>
      </c>
      <c r="H834">
        <v>2903.74</v>
      </c>
      <c r="I834">
        <v>6293.2529999999997</v>
      </c>
      <c r="J834" s="21">
        <v>1.8841540000000001</v>
      </c>
      <c r="K834" s="21">
        <v>2.0407199999999999</v>
      </c>
      <c r="L834" s="21">
        <v>2.39697</v>
      </c>
      <c r="M834" s="21">
        <v>2.4969700000000001</v>
      </c>
      <c r="N834" s="21">
        <v>1.8509260000000001</v>
      </c>
      <c r="O834" s="21">
        <v>2.8342589999999999</v>
      </c>
      <c r="R834" s="11" t="s">
        <v>198</v>
      </c>
      <c r="S834">
        <f>SUMIF(GDP!$A$2:$A$195,'World-LPIraw'!B834,GDP!$H$2:$H$195)</f>
        <v>2903.74</v>
      </c>
      <c r="T834">
        <f>SUMIF(POP!$A$3:$A$235,'World-LPIraw'!R834,POP!$F$3:$F$235)</f>
        <v>6293.2529999999997</v>
      </c>
    </row>
    <row r="835" spans="1:20" x14ac:dyDescent="0.3">
      <c r="A835">
        <v>2016</v>
      </c>
      <c r="B835" s="12" t="s">
        <v>122</v>
      </c>
      <c r="C835" s="12" t="s">
        <v>488</v>
      </c>
      <c r="D835" s="10">
        <v>27349062.896000002</v>
      </c>
      <c r="E835" s="10">
        <v>25022652.473999999</v>
      </c>
      <c r="F835" s="2">
        <f t="shared" si="30"/>
        <v>52371715.370000005</v>
      </c>
      <c r="G835" s="2">
        <f t="shared" si="31"/>
        <v>-2326410.4220000021</v>
      </c>
      <c r="H835">
        <v>14988.71</v>
      </c>
      <c r="I835">
        <v>2908.2489999999998</v>
      </c>
      <c r="J835" s="21">
        <v>3.4152279999999999</v>
      </c>
      <c r="K835" s="21">
        <v>3.5714290000000002</v>
      </c>
      <c r="L835" s="21">
        <v>3.4921509999999998</v>
      </c>
      <c r="M835" s="21">
        <v>3.4921509999999998</v>
      </c>
      <c r="N835" s="21">
        <v>3.6815799999999999</v>
      </c>
      <c r="O835" s="21">
        <v>4.1408829999999996</v>
      </c>
      <c r="R835" s="11" t="s">
        <v>77</v>
      </c>
      <c r="S835">
        <f>SUMIF(GDP!$A$2:$A$195,'World-LPIraw'!B835,GDP!$H$2:$H$195)</f>
        <v>14988.71</v>
      </c>
      <c r="T835">
        <f>SUMIF(POP!$A$3:$A$235,'World-LPIraw'!R835,POP!$F$3:$F$235)</f>
        <v>2908.2489999999998</v>
      </c>
    </row>
    <row r="836" spans="1:20" x14ac:dyDescent="0.3">
      <c r="A836">
        <v>2016</v>
      </c>
      <c r="B836" s="12" t="s">
        <v>121</v>
      </c>
      <c r="C836" s="12" t="s">
        <v>488</v>
      </c>
      <c r="D836" s="10">
        <v>21773836.850000001</v>
      </c>
      <c r="E836" s="10">
        <v>15814619.810000001</v>
      </c>
      <c r="F836" s="2">
        <f t="shared" si="30"/>
        <v>37588456.660000004</v>
      </c>
      <c r="G836" s="2">
        <f t="shared" si="31"/>
        <v>-5959217.040000001</v>
      </c>
      <c r="H836">
        <v>102361.02</v>
      </c>
      <c r="I836">
        <v>575.74699999999996</v>
      </c>
      <c r="J836" s="21">
        <v>3.9</v>
      </c>
      <c r="K836" s="21">
        <v>4.2350000000000003</v>
      </c>
      <c r="L836" s="21">
        <v>4.2350000000000003</v>
      </c>
      <c r="M836" s="21">
        <v>4.01</v>
      </c>
      <c r="N836" s="21">
        <v>4.1224999999999996</v>
      </c>
      <c r="O836" s="21">
        <v>4.7957140000000003</v>
      </c>
      <c r="R836" s="11" t="s">
        <v>78</v>
      </c>
      <c r="S836">
        <f>SUMIF(GDP!$A$2:$A$195,'World-LPIraw'!B836,GDP!$H$2:$H$195)</f>
        <v>102361.02</v>
      </c>
      <c r="T836">
        <f>SUMIF(POP!$A$3:$A$235,'World-LPIraw'!R836,POP!$F$3:$F$235)</f>
        <v>575.74699999999996</v>
      </c>
    </row>
    <row r="837" spans="1:20" x14ac:dyDescent="0.3">
      <c r="A837">
        <v>2016</v>
      </c>
      <c r="B837" s="12" t="s">
        <v>252</v>
      </c>
      <c r="C837" s="12" t="s">
        <v>276</v>
      </c>
      <c r="D837" s="10">
        <v>2971710.0419999999</v>
      </c>
      <c r="E837" s="10">
        <v>2261351.1779999998</v>
      </c>
      <c r="F837" s="2">
        <f t="shared" si="30"/>
        <v>5233061.22</v>
      </c>
      <c r="G837" s="2">
        <f t="shared" si="31"/>
        <v>-710358.86400000006</v>
      </c>
      <c r="H837">
        <v>399.68900000000002</v>
      </c>
      <c r="I837">
        <v>24894.550999999999</v>
      </c>
      <c r="J837" s="21">
        <v>2.3315739999999998</v>
      </c>
      <c r="K837" s="21">
        <v>2.1182219999999998</v>
      </c>
      <c r="L837" s="21">
        <v>2.1713110000000002</v>
      </c>
      <c r="M837" s="21">
        <v>1.927087</v>
      </c>
      <c r="N837" s="21">
        <v>2.0104199999999999</v>
      </c>
      <c r="O837" s="21">
        <v>2.347782</v>
      </c>
      <c r="R837" s="11" t="s">
        <v>199</v>
      </c>
      <c r="S837">
        <f>SUMIF(GDP!$A$2:$A$195,'World-LPIraw'!B837,GDP!$H$2:$H$195)</f>
        <v>399.68900000000002</v>
      </c>
      <c r="T837">
        <f>SUMIF(POP!$A$3:$A$235,'World-LPIraw'!R837,POP!$F$3:$F$235)</f>
        <v>24894.550999999999</v>
      </c>
    </row>
    <row r="838" spans="1:20" x14ac:dyDescent="0.3">
      <c r="A838">
        <v>2016</v>
      </c>
      <c r="B838" s="28" t="s">
        <v>253</v>
      </c>
      <c r="C838" s="12" t="s">
        <v>276</v>
      </c>
      <c r="D838" s="10">
        <v>2209814.62</v>
      </c>
      <c r="E838" s="10">
        <v>1022154.001</v>
      </c>
      <c r="F838" s="2">
        <f t="shared" si="30"/>
        <v>3231968.6210000003</v>
      </c>
      <c r="G838" s="2">
        <f t="shared" si="31"/>
        <v>-1187660.6189999999</v>
      </c>
      <c r="H838">
        <v>294.755</v>
      </c>
      <c r="I838">
        <v>18091.575000000001</v>
      </c>
      <c r="J838" s="21">
        <v>0</v>
      </c>
      <c r="K838" s="21">
        <v>0</v>
      </c>
      <c r="L838" s="21">
        <v>0</v>
      </c>
      <c r="M838" s="21">
        <v>0</v>
      </c>
      <c r="N838" s="21">
        <v>0</v>
      </c>
      <c r="O838" s="21">
        <v>0</v>
      </c>
      <c r="R838" s="11" t="s">
        <v>200</v>
      </c>
      <c r="S838">
        <f>SUMIF(GDP!$A$2:$A$195,'World-LPIraw'!B838,GDP!$H$2:$H$195)</f>
        <v>294.755</v>
      </c>
      <c r="T838">
        <f>SUMIF(POP!$A$3:$A$235,'World-LPIraw'!R838,POP!$F$3:$F$235)</f>
        <v>18091.575000000001</v>
      </c>
    </row>
    <row r="839" spans="1:20" x14ac:dyDescent="0.3">
      <c r="A839">
        <v>2016</v>
      </c>
      <c r="B839" s="12" t="s">
        <v>18</v>
      </c>
      <c r="C839" s="12" t="s">
        <v>17</v>
      </c>
      <c r="D839" s="10">
        <v>168375228.23300001</v>
      </c>
      <c r="E839" s="10">
        <v>189414073.15400001</v>
      </c>
      <c r="F839" s="2">
        <f t="shared" si="30"/>
        <v>357789301.38700002</v>
      </c>
      <c r="G839" s="2">
        <f t="shared" si="31"/>
        <v>21038844.921000004</v>
      </c>
      <c r="H839">
        <v>9380.98</v>
      </c>
      <c r="I839">
        <v>31187.264999999999</v>
      </c>
      <c r="J839" s="21">
        <v>3.167154</v>
      </c>
      <c r="K839" s="21">
        <v>3.4476149999999999</v>
      </c>
      <c r="L839" s="21">
        <v>3.4820790000000001</v>
      </c>
      <c r="M839" s="21">
        <v>3.3422149999999999</v>
      </c>
      <c r="N839" s="21">
        <v>3.4612430000000001</v>
      </c>
      <c r="O839" s="21">
        <v>3.6529539999999998</v>
      </c>
      <c r="R839" s="11" t="s">
        <v>328</v>
      </c>
      <c r="S839">
        <f>SUMIF(GDP!$A$2:$A$195,'World-LPIraw'!B839,GDP!$H$2:$H$195)</f>
        <v>9380.98</v>
      </c>
      <c r="T839">
        <f>SUMIF(POP!$A$3:$A$235,'World-LPIraw'!R839,POP!$F$3:$F$235)</f>
        <v>31187.264999999999</v>
      </c>
    </row>
    <row r="840" spans="1:20" x14ac:dyDescent="0.3">
      <c r="A840">
        <v>2016</v>
      </c>
      <c r="B840" s="12" t="s">
        <v>443</v>
      </c>
      <c r="C840" s="12" t="s">
        <v>487</v>
      </c>
      <c r="D840" s="10">
        <v>2127968.571</v>
      </c>
      <c r="E840" s="10">
        <v>256200</v>
      </c>
      <c r="F840" s="2">
        <f t="shared" si="30"/>
        <v>2384168.571</v>
      </c>
      <c r="G840" s="2">
        <f t="shared" si="31"/>
        <v>-1871768.571</v>
      </c>
      <c r="H840">
        <v>12447.19</v>
      </c>
      <c r="I840">
        <v>427.75599999999997</v>
      </c>
      <c r="J840" s="24">
        <v>2.3874520000000001</v>
      </c>
      <c r="K840" s="24">
        <v>2.5676350000000001</v>
      </c>
      <c r="L840" s="24">
        <v>2.3361559999999999</v>
      </c>
      <c r="M840" s="24">
        <v>2.436842</v>
      </c>
      <c r="N840" s="24">
        <v>2.4888439999999998</v>
      </c>
      <c r="O840" s="24">
        <v>2.8777159999999999</v>
      </c>
      <c r="R840" s="11" t="s">
        <v>329</v>
      </c>
      <c r="S840">
        <f>SUMIF(GDP!$A$2:$A$195,'World-LPIraw'!B840,GDP!$H$2:$H$195)</f>
        <v>12447.19</v>
      </c>
      <c r="T840">
        <f>SUMIF(POP!$A$3:$A$235,'World-LPIraw'!R840,POP!$F$3:$F$235)</f>
        <v>427.75599999999997</v>
      </c>
    </row>
    <row r="841" spans="1:20" x14ac:dyDescent="0.3">
      <c r="A841">
        <v>2016</v>
      </c>
      <c r="B841" s="12" t="s">
        <v>254</v>
      </c>
      <c r="C841" s="12" t="s">
        <v>276</v>
      </c>
      <c r="D841" s="10">
        <v>3845404.7609999999</v>
      </c>
      <c r="E841" s="10">
        <v>2847593.5649999999</v>
      </c>
      <c r="F841" s="2">
        <f t="shared" si="30"/>
        <v>6692998.3259999994</v>
      </c>
      <c r="G841" s="2">
        <f t="shared" si="31"/>
        <v>-997811.196</v>
      </c>
      <c r="H841">
        <v>802.40700000000004</v>
      </c>
      <c r="I841">
        <v>17994.837</v>
      </c>
      <c r="J841" s="21">
        <v>2.4462830000000002</v>
      </c>
      <c r="K841" s="21">
        <v>2.2992309999999998</v>
      </c>
      <c r="L841" s="21">
        <v>2.478704</v>
      </c>
      <c r="M841" s="21">
        <v>2.464359</v>
      </c>
      <c r="N841" s="21">
        <v>2.3627950000000002</v>
      </c>
      <c r="O841" s="21">
        <v>2.928013</v>
      </c>
      <c r="R841" s="11" t="s">
        <v>201</v>
      </c>
      <c r="S841">
        <f>SUMIF(GDP!$A$2:$A$195,'World-LPIraw'!B841,GDP!$H$2:$H$195)</f>
        <v>802.40700000000004</v>
      </c>
      <c r="T841">
        <f>SUMIF(POP!$A$3:$A$235,'World-LPIraw'!R841,POP!$F$3:$F$235)</f>
        <v>17994.837</v>
      </c>
    </row>
    <row r="842" spans="1:20" x14ac:dyDescent="0.3">
      <c r="A842">
        <v>2016</v>
      </c>
      <c r="B842" s="12" t="s">
        <v>119</v>
      </c>
      <c r="C842" s="12" t="s">
        <v>488</v>
      </c>
      <c r="D842" s="10">
        <v>6413240.4400000004</v>
      </c>
      <c r="E842" s="10">
        <v>3145838</v>
      </c>
      <c r="F842" s="2">
        <f t="shared" si="30"/>
        <v>9559078.4400000013</v>
      </c>
      <c r="G842" s="2">
        <f t="shared" si="31"/>
        <v>-3267402.4400000004</v>
      </c>
      <c r="H842">
        <v>25411.37</v>
      </c>
      <c r="I842">
        <v>429.36200000000002</v>
      </c>
      <c r="J842" s="21">
        <v>2.7809520000000001</v>
      </c>
      <c r="K842" s="21">
        <v>2.9428570000000001</v>
      </c>
      <c r="L842" s="21">
        <v>3.0862430000000001</v>
      </c>
      <c r="M842" s="21">
        <v>2.8523809999999998</v>
      </c>
      <c r="N842" s="21">
        <v>3.1200100000000002</v>
      </c>
      <c r="O842" s="21">
        <v>3.6120730000000001</v>
      </c>
      <c r="R842" s="11" t="s">
        <v>79</v>
      </c>
      <c r="S842">
        <f>SUMIF(GDP!$A$2:$A$195,'World-LPIraw'!B842,GDP!$H$2:$H$195)</f>
        <v>25411.37</v>
      </c>
      <c r="T842">
        <f>SUMIF(POP!$A$3:$A$235,'World-LPIraw'!R842,POP!$F$3:$F$235)</f>
        <v>429.36200000000002</v>
      </c>
    </row>
    <row r="843" spans="1:20" x14ac:dyDescent="0.3">
      <c r="A843">
        <v>2016</v>
      </c>
      <c r="B843" s="12" t="s">
        <v>255</v>
      </c>
      <c r="C843" s="12" t="s">
        <v>276</v>
      </c>
      <c r="D843" s="10">
        <v>1900060.7150000001</v>
      </c>
      <c r="E843" s="10">
        <v>1400679.61</v>
      </c>
      <c r="F843" s="2">
        <f t="shared" si="30"/>
        <v>3300740.3250000002</v>
      </c>
      <c r="G843" s="2">
        <f t="shared" si="31"/>
        <v>-499381.10499999998</v>
      </c>
      <c r="H843">
        <v>1089.43</v>
      </c>
      <c r="I843">
        <v>4301.018</v>
      </c>
      <c r="J843" s="21">
        <v>2.1428569999999998</v>
      </c>
      <c r="K843" s="21">
        <v>1.5428569999999999</v>
      </c>
      <c r="L843" s="21">
        <v>2</v>
      </c>
      <c r="M843" s="21">
        <v>1.7428570000000001</v>
      </c>
      <c r="N843" s="21">
        <v>1.5428569999999999</v>
      </c>
      <c r="O843" s="21">
        <v>2.1428569999999998</v>
      </c>
      <c r="R843" s="11" t="s">
        <v>202</v>
      </c>
      <c r="S843">
        <f>SUMIF(GDP!$A$2:$A$195,'World-LPIraw'!B843,GDP!$H$2:$H$195)</f>
        <v>1089.43</v>
      </c>
      <c r="T843">
        <f>SUMIF(POP!$A$3:$A$235,'World-LPIraw'!R843,POP!$F$3:$F$235)</f>
        <v>4301.018</v>
      </c>
    </row>
    <row r="844" spans="1:20" x14ac:dyDescent="0.3">
      <c r="A844">
        <v>2016</v>
      </c>
      <c r="B844" s="28" t="s">
        <v>256</v>
      </c>
      <c r="C844" s="12" t="s">
        <v>276</v>
      </c>
      <c r="D844" s="10">
        <v>4654906.199</v>
      </c>
      <c r="E844" s="10">
        <v>2193836.1609999998</v>
      </c>
      <c r="F844" s="2">
        <f t="shared" si="30"/>
        <v>6848742.3599999994</v>
      </c>
      <c r="G844" s="2">
        <f t="shared" si="31"/>
        <v>-2461070.0380000002</v>
      </c>
      <c r="H844">
        <v>9681.42</v>
      </c>
      <c r="I844">
        <v>1262.1320000000001</v>
      </c>
      <c r="J844" s="21">
        <v>0</v>
      </c>
      <c r="K844" s="21">
        <v>0</v>
      </c>
      <c r="L844" s="21">
        <v>0</v>
      </c>
      <c r="M844" s="21">
        <v>0</v>
      </c>
      <c r="N844" s="21">
        <v>0</v>
      </c>
      <c r="O844" s="21">
        <v>0</v>
      </c>
      <c r="R844" s="11" t="s">
        <v>203</v>
      </c>
      <c r="S844">
        <f>SUMIF(GDP!$A$2:$A$195,'World-LPIraw'!B844,GDP!$H$2:$H$195)</f>
        <v>9681.42</v>
      </c>
      <c r="T844">
        <f>SUMIF(POP!$A$3:$A$235,'World-LPIraw'!R844,POP!$F$3:$F$235)</f>
        <v>1262.1320000000001</v>
      </c>
    </row>
    <row r="845" spans="1:20" x14ac:dyDescent="0.3">
      <c r="A845">
        <v>2016</v>
      </c>
      <c r="B845" s="12" t="s">
        <v>445</v>
      </c>
      <c r="C845" s="12" t="s">
        <v>498</v>
      </c>
      <c r="D845" s="10">
        <v>387064351.34799999</v>
      </c>
      <c r="E845" s="10">
        <v>373900013.33099997</v>
      </c>
      <c r="F845" s="2">
        <f t="shared" si="30"/>
        <v>760964364.6789999</v>
      </c>
      <c r="G845" s="2">
        <f t="shared" si="31"/>
        <v>-13164338.01700002</v>
      </c>
      <c r="H845">
        <v>8814.92</v>
      </c>
      <c r="I845">
        <v>127540.423</v>
      </c>
      <c r="J845" s="24">
        <v>2.877615</v>
      </c>
      <c r="K845" s="24">
        <v>2.8909229999999999</v>
      </c>
      <c r="L845" s="24">
        <v>3.0041289999999998</v>
      </c>
      <c r="M845" s="24">
        <v>3.1388750000000001</v>
      </c>
      <c r="N845" s="24">
        <v>3.4017119999999998</v>
      </c>
      <c r="O845" s="24">
        <v>3.3775949999999999</v>
      </c>
      <c r="R845" s="11" t="s">
        <v>331</v>
      </c>
      <c r="S845">
        <f>SUMIF(GDP!$A$2:$A$195,'World-LPIraw'!B845,GDP!$H$2:$H$195)</f>
        <v>8814.92</v>
      </c>
      <c r="T845">
        <f>SUMIF(POP!$A$3:$A$235,'World-LPIraw'!R845,POP!$F$3:$F$235)</f>
        <v>127540.423</v>
      </c>
    </row>
    <row r="846" spans="1:20" x14ac:dyDescent="0.3">
      <c r="A846">
        <v>2016</v>
      </c>
      <c r="B846" s="28" t="s">
        <v>481</v>
      </c>
      <c r="C846" s="12" t="s">
        <v>497</v>
      </c>
      <c r="D846" s="10">
        <v>185995.296</v>
      </c>
      <c r="E846" s="10">
        <v>48725</v>
      </c>
      <c r="F846" s="2">
        <f t="shared" ref="F846:F894" si="32">E846+D846</f>
        <v>234720.296</v>
      </c>
      <c r="G846" s="2">
        <f t="shared" ref="G846:G894" si="33">E846-D846</f>
        <v>-137270.296</v>
      </c>
      <c r="H846">
        <v>3241.26</v>
      </c>
      <c r="I846">
        <v>104.937</v>
      </c>
      <c r="J846" s="21">
        <v>0</v>
      </c>
      <c r="K846" s="21">
        <v>0</v>
      </c>
      <c r="L846" s="21">
        <v>0</v>
      </c>
      <c r="M846" s="21">
        <v>0</v>
      </c>
      <c r="N846" s="21">
        <v>0</v>
      </c>
      <c r="O846" s="21">
        <v>0</v>
      </c>
      <c r="R846" s="11" t="s">
        <v>332</v>
      </c>
      <c r="S846">
        <f>SUMIF(GDP!$A$2:$A$195,'World-LPIraw'!B846,GDP!$H$2:$H$195)</f>
        <v>3241.26</v>
      </c>
      <c r="T846">
        <f>SUMIF(POP!$A$3:$A$235,'World-LPIraw'!R846,POP!$F$3:$F$235)</f>
        <v>104.937</v>
      </c>
    </row>
    <row r="847" spans="1:20" x14ac:dyDescent="0.3">
      <c r="A847">
        <v>2016</v>
      </c>
      <c r="B847" s="12" t="s">
        <v>446</v>
      </c>
      <c r="C847" s="12" t="s">
        <v>500</v>
      </c>
      <c r="D847" s="10">
        <v>3339603.8339999998</v>
      </c>
      <c r="E847" s="10">
        <v>4916326.4630000014</v>
      </c>
      <c r="F847" s="2">
        <f t="shared" si="32"/>
        <v>8255930.2970000012</v>
      </c>
      <c r="G847" s="2">
        <f t="shared" si="33"/>
        <v>1576722.6290000016</v>
      </c>
      <c r="H847">
        <v>3576.86</v>
      </c>
      <c r="I847">
        <v>3027.3980000000001</v>
      </c>
      <c r="J847" s="24">
        <v>2.392385</v>
      </c>
      <c r="K847" s="24">
        <v>2.051282</v>
      </c>
      <c r="L847" s="24">
        <v>2.365151</v>
      </c>
      <c r="M847" s="24">
        <v>2.3073039999999998</v>
      </c>
      <c r="N847" s="24">
        <v>2.4679489999999999</v>
      </c>
      <c r="O847" s="24">
        <v>3.3982130000000002</v>
      </c>
      <c r="R847" s="11" t="s">
        <v>333</v>
      </c>
      <c r="S847">
        <f>SUMIF(GDP!$A$2:$A$195,'World-LPIraw'!B847,GDP!$H$2:$H$195)</f>
        <v>3576.86</v>
      </c>
      <c r="T847">
        <f>SUMIF(POP!$A$3:$A$235,'World-LPIraw'!R847,POP!$F$3:$F$235)</f>
        <v>3027.3980000000001</v>
      </c>
    </row>
    <row r="848" spans="1:20" x14ac:dyDescent="0.3">
      <c r="A848">
        <v>2016</v>
      </c>
      <c r="B848" s="12" t="s">
        <v>118</v>
      </c>
      <c r="C848" s="12" t="s">
        <v>488</v>
      </c>
      <c r="D848" s="10">
        <v>2262764.2820000001</v>
      </c>
      <c r="E848" s="10">
        <v>354316.46399999998</v>
      </c>
      <c r="F848" s="2">
        <f t="shared" si="32"/>
        <v>2617080.7460000003</v>
      </c>
      <c r="G848" s="2">
        <f t="shared" si="33"/>
        <v>-1908447.8180000002</v>
      </c>
      <c r="H848">
        <v>7028.21</v>
      </c>
      <c r="I848">
        <v>628.61500000000001</v>
      </c>
      <c r="J848" s="24">
        <v>2.215074</v>
      </c>
      <c r="K848" s="24">
        <v>2.0682710000000002</v>
      </c>
      <c r="L848" s="24">
        <v>2.5640100000000001</v>
      </c>
      <c r="M848" s="24">
        <v>2.3113779999999999</v>
      </c>
      <c r="N848" s="24">
        <v>2.3710270000000002</v>
      </c>
      <c r="O848" s="24">
        <v>2.6905030000000001</v>
      </c>
      <c r="R848" s="11" t="s">
        <v>80</v>
      </c>
      <c r="S848">
        <f>SUMIF(GDP!$A$2:$A$195,'World-LPIraw'!B848,GDP!$H$2:$H$195)</f>
        <v>7028.21</v>
      </c>
      <c r="T848">
        <f>SUMIF(POP!$A$3:$A$235,'World-LPIraw'!R848,POP!$F$3:$F$235)</f>
        <v>628.61500000000001</v>
      </c>
    </row>
    <row r="849" spans="1:20" x14ac:dyDescent="0.3">
      <c r="A849">
        <v>2016</v>
      </c>
      <c r="B849" s="12" t="s">
        <v>257</v>
      </c>
      <c r="C849" s="12" t="s">
        <v>488</v>
      </c>
      <c r="D849" s="10">
        <v>41696101.721000001</v>
      </c>
      <c r="E849" s="10">
        <v>22858288.521000002</v>
      </c>
      <c r="F849" s="2">
        <f t="shared" si="32"/>
        <v>64554390.241999999</v>
      </c>
      <c r="G849" s="2">
        <f t="shared" si="33"/>
        <v>-18837813.199999999</v>
      </c>
      <c r="H849">
        <v>2996.65</v>
      </c>
      <c r="I849">
        <v>35276.786</v>
      </c>
      <c r="J849" s="21">
        <v>2.2222219999999999</v>
      </c>
      <c r="K849" s="21">
        <v>2.4614199999999999</v>
      </c>
      <c r="L849" s="21">
        <v>3.0864199999999999</v>
      </c>
      <c r="M849" s="21">
        <v>2.5864199999999999</v>
      </c>
      <c r="N849" s="21">
        <v>2.3364199999999999</v>
      </c>
      <c r="O849" s="21">
        <v>3.1993390000000002</v>
      </c>
      <c r="R849" s="11" t="s">
        <v>204</v>
      </c>
      <c r="S849">
        <f>SUMIF(GDP!$A$2:$A$195,'World-LPIraw'!B849,GDP!$H$2:$H$195)</f>
        <v>2996.65</v>
      </c>
      <c r="T849">
        <f>SUMIF(POP!$A$3:$A$235,'World-LPIraw'!R849,POP!$F$3:$F$235)</f>
        <v>35276.786</v>
      </c>
    </row>
    <row r="850" spans="1:20" x14ac:dyDescent="0.3">
      <c r="A850">
        <v>2016</v>
      </c>
      <c r="B850" s="12" t="s">
        <v>258</v>
      </c>
      <c r="C850" s="12" t="s">
        <v>276</v>
      </c>
      <c r="D850" s="10">
        <v>5295312.574</v>
      </c>
      <c r="E850" s="10">
        <v>3352109.2450000001</v>
      </c>
      <c r="F850" s="2">
        <f t="shared" si="32"/>
        <v>8647421.8190000001</v>
      </c>
      <c r="G850" s="2">
        <f t="shared" si="33"/>
        <v>-1943203.3289999999</v>
      </c>
      <c r="H850">
        <v>379.00400000000002</v>
      </c>
      <c r="I850">
        <v>28829.475999999999</v>
      </c>
      <c r="J850" s="21">
        <v>2.491724</v>
      </c>
      <c r="K850" s="21">
        <v>2.2380170000000001</v>
      </c>
      <c r="L850" s="21">
        <v>3.0551059999999999</v>
      </c>
      <c r="M850" s="21">
        <v>2.44495</v>
      </c>
      <c r="N850" s="21">
        <v>2.7510330000000001</v>
      </c>
      <c r="O850" s="21">
        <v>3.0350549999999998</v>
      </c>
      <c r="R850" s="11" t="s">
        <v>205</v>
      </c>
      <c r="S850">
        <f>SUMIF(GDP!$A$2:$A$195,'World-LPIraw'!B850,GDP!$H$2:$H$195)</f>
        <v>379.00400000000002</v>
      </c>
      <c r="T850">
        <f>SUMIF(POP!$A$3:$A$235,'World-LPIraw'!R850,POP!$F$3:$F$235)</f>
        <v>28829.475999999999</v>
      </c>
    </row>
    <row r="851" spans="1:20" x14ac:dyDescent="0.3">
      <c r="A851">
        <v>2016</v>
      </c>
      <c r="B851" s="12" t="s">
        <v>11</v>
      </c>
      <c r="C851" s="12" t="s">
        <v>17</v>
      </c>
      <c r="D851" s="10">
        <v>15695737.697000001</v>
      </c>
      <c r="E851" s="10">
        <v>11672717.471999999</v>
      </c>
      <c r="F851" s="2">
        <f t="shared" si="32"/>
        <v>27368455.169</v>
      </c>
      <c r="G851" s="2">
        <f t="shared" si="33"/>
        <v>-4023020.2250000015</v>
      </c>
      <c r="H851">
        <v>1156.8900000000001</v>
      </c>
      <c r="I851">
        <v>52885.222999999998</v>
      </c>
      <c r="J851" s="21">
        <v>2.4285709999999998</v>
      </c>
      <c r="K851" s="21">
        <v>2.3295919999999999</v>
      </c>
      <c r="L851" s="21">
        <v>2.2295919999999998</v>
      </c>
      <c r="M851" s="21">
        <v>2.3584200000000002</v>
      </c>
      <c r="N851" s="21">
        <v>2.568946</v>
      </c>
      <c r="O851" s="21">
        <v>2.848624</v>
      </c>
      <c r="R851" s="11" t="s">
        <v>335</v>
      </c>
      <c r="S851">
        <f>SUMIF(GDP!$A$2:$A$195,'World-LPIraw'!B851,GDP!$H$2:$H$195)</f>
        <v>1156.8900000000001</v>
      </c>
      <c r="T851">
        <f>SUMIF(POP!$A$3:$A$235,'World-LPIraw'!R851,POP!$F$3:$F$235)</f>
        <v>52885.222999999998</v>
      </c>
    </row>
    <row r="852" spans="1:20" x14ac:dyDescent="0.3">
      <c r="A852">
        <v>2016</v>
      </c>
      <c r="B852" s="12" t="s">
        <v>259</v>
      </c>
      <c r="C852" s="12" t="s">
        <v>276</v>
      </c>
      <c r="D852" s="10">
        <v>6721043.5290000001</v>
      </c>
      <c r="E852" s="10">
        <v>4084061.9810000001</v>
      </c>
      <c r="F852" s="2">
        <f t="shared" si="32"/>
        <v>10805105.51</v>
      </c>
      <c r="G852" s="2">
        <f t="shared" si="33"/>
        <v>-2636981.548</v>
      </c>
      <c r="H852">
        <v>4852.05</v>
      </c>
      <c r="I852">
        <v>2479.7130000000002</v>
      </c>
      <c r="J852" s="21">
        <v>2.647065</v>
      </c>
      <c r="K852" s="21">
        <v>2.7638889999999998</v>
      </c>
      <c r="L852" s="21">
        <v>2.6927080000000001</v>
      </c>
      <c r="M852" s="21">
        <v>2.6300569999999999</v>
      </c>
      <c r="N852" s="21">
        <v>2.5246590000000002</v>
      </c>
      <c r="O852" s="21">
        <v>3.1913260000000001</v>
      </c>
      <c r="R852" s="11" t="s">
        <v>206</v>
      </c>
      <c r="S852">
        <f>SUMIF(GDP!$A$2:$A$195,'World-LPIraw'!B852,GDP!$H$2:$H$195)</f>
        <v>4852.05</v>
      </c>
      <c r="T852">
        <f>SUMIF(POP!$A$3:$A$235,'World-LPIraw'!R852,POP!$F$3:$F$235)</f>
        <v>2479.7130000000002</v>
      </c>
    </row>
    <row r="853" spans="1:20" x14ac:dyDescent="0.3">
      <c r="A853">
        <v>2016</v>
      </c>
      <c r="B853" s="28" t="s">
        <v>447</v>
      </c>
      <c r="C853" s="12" t="s">
        <v>497</v>
      </c>
      <c r="D853" s="10">
        <v>51000</v>
      </c>
      <c r="E853" s="10">
        <v>18000</v>
      </c>
      <c r="F853" s="2">
        <f t="shared" si="32"/>
        <v>69000</v>
      </c>
      <c r="G853" s="2">
        <f t="shared" si="33"/>
        <v>-33000</v>
      </c>
      <c r="H853">
        <v>7823.64</v>
      </c>
      <c r="I853">
        <v>11.347</v>
      </c>
      <c r="J853" s="21">
        <v>0</v>
      </c>
      <c r="K853" s="21">
        <v>0</v>
      </c>
      <c r="L853" s="21">
        <v>0</v>
      </c>
      <c r="M853" s="21">
        <v>0</v>
      </c>
      <c r="N853" s="21">
        <v>0</v>
      </c>
      <c r="O853" s="21">
        <v>0</v>
      </c>
      <c r="R853" s="11" t="s">
        <v>336</v>
      </c>
      <c r="S853">
        <f>SUMIF(GDP!$A$2:$A$195,'World-LPIraw'!B853,GDP!$H$2:$H$195)</f>
        <v>7823.64</v>
      </c>
      <c r="T853">
        <f>SUMIF(POP!$A$3:$A$235,'World-LPIraw'!R853,POP!$F$3:$F$235)</f>
        <v>11.347</v>
      </c>
    </row>
    <row r="854" spans="1:20" x14ac:dyDescent="0.3">
      <c r="A854">
        <v>2016</v>
      </c>
      <c r="B854" s="12" t="s">
        <v>448</v>
      </c>
      <c r="C854" s="12" t="s">
        <v>487</v>
      </c>
      <c r="D854" s="10">
        <v>8878502.2249999996</v>
      </c>
      <c r="E854" s="10">
        <v>728846.44</v>
      </c>
      <c r="F854" s="2">
        <f t="shared" si="32"/>
        <v>9607348.6649999991</v>
      </c>
      <c r="G854" s="2">
        <f t="shared" si="33"/>
        <v>-8149655.7850000001</v>
      </c>
      <c r="H854">
        <v>730.98400000000004</v>
      </c>
      <c r="I854">
        <v>28982.771000000001</v>
      </c>
      <c r="J854" s="24">
        <v>1.933333</v>
      </c>
      <c r="K854" s="24">
        <v>2.266667</v>
      </c>
      <c r="L854" s="24">
        <v>2.5</v>
      </c>
      <c r="M854" s="24">
        <v>2.1333329999999999</v>
      </c>
      <c r="N854" s="24">
        <v>2.4666670000000002</v>
      </c>
      <c r="O854" s="24">
        <v>2.9333330000000002</v>
      </c>
      <c r="R854" s="11" t="s">
        <v>337</v>
      </c>
      <c r="S854">
        <f>SUMIF(GDP!$A$2:$A$195,'World-LPIraw'!B854,GDP!$H$2:$H$195)</f>
        <v>730.98400000000004</v>
      </c>
      <c r="T854">
        <f>SUMIF(POP!$A$3:$A$235,'World-LPIraw'!R854,POP!$F$3:$F$235)</f>
        <v>28982.771000000001</v>
      </c>
    </row>
    <row r="855" spans="1:20" x14ac:dyDescent="0.3">
      <c r="A855">
        <v>2016</v>
      </c>
      <c r="B855" s="12" t="s">
        <v>117</v>
      </c>
      <c r="C855" s="12" t="s">
        <v>488</v>
      </c>
      <c r="D855" s="10">
        <v>500797341.94999999</v>
      </c>
      <c r="E855" s="10">
        <v>570606431.09000003</v>
      </c>
      <c r="F855" s="2">
        <f t="shared" si="32"/>
        <v>1071403773.04</v>
      </c>
      <c r="G855" s="2">
        <f t="shared" si="33"/>
        <v>69809089.140000045</v>
      </c>
      <c r="H855">
        <v>46027.69</v>
      </c>
      <c r="I855">
        <v>16987.330000000002</v>
      </c>
      <c r="J855" s="21">
        <v>4.1229129999999996</v>
      </c>
      <c r="K855" s="21">
        <v>4.2897429999999996</v>
      </c>
      <c r="L855" s="21">
        <v>3.9440279999999999</v>
      </c>
      <c r="M855" s="21">
        <v>4.2152399999999997</v>
      </c>
      <c r="N855" s="21">
        <v>4.1717769999999996</v>
      </c>
      <c r="O855" s="21">
        <v>4.4131159999999996</v>
      </c>
      <c r="R855" s="11" t="s">
        <v>82</v>
      </c>
      <c r="S855">
        <f>SUMIF(GDP!$A$2:$A$195,'World-LPIraw'!B855,GDP!$H$2:$H$195)</f>
        <v>46027.69</v>
      </c>
      <c r="T855">
        <f>SUMIF(POP!$A$3:$A$235,'World-LPIraw'!R855,POP!$F$3:$F$235)</f>
        <v>16987.330000000002</v>
      </c>
    </row>
    <row r="856" spans="1:20" x14ac:dyDescent="0.3">
      <c r="A856">
        <v>2016</v>
      </c>
      <c r="B856" s="12" t="s">
        <v>449</v>
      </c>
      <c r="C856" s="12" t="s">
        <v>497</v>
      </c>
      <c r="D856" s="10">
        <v>36043910.189999998</v>
      </c>
      <c r="E856" s="10">
        <v>33731328.471000001</v>
      </c>
      <c r="F856" s="2">
        <f t="shared" si="32"/>
        <v>69775238.660999998</v>
      </c>
      <c r="G856" s="2">
        <f t="shared" si="33"/>
        <v>-2312581.7189999968</v>
      </c>
      <c r="H856">
        <v>38982.800000000003</v>
      </c>
      <c r="I856">
        <v>4660.8329999999996</v>
      </c>
      <c r="J856" s="24">
        <v>3.1800739999999998</v>
      </c>
      <c r="K856" s="24">
        <v>3.5491229999999998</v>
      </c>
      <c r="L856" s="24">
        <v>2.7707600000000001</v>
      </c>
      <c r="M856" s="24">
        <v>3.2176330000000002</v>
      </c>
      <c r="N856" s="24">
        <v>3.5812689999999998</v>
      </c>
      <c r="O856" s="24">
        <v>4.1152620000000004</v>
      </c>
      <c r="R856" s="11" t="s">
        <v>340</v>
      </c>
      <c r="S856">
        <f>SUMIF(GDP!$A$2:$A$195,'World-LPIraw'!B856,GDP!$H$2:$H$195)</f>
        <v>38982.800000000003</v>
      </c>
      <c r="T856">
        <f>SUMIF(POP!$A$3:$A$235,'World-LPIraw'!R856,POP!$F$3:$F$235)</f>
        <v>4660.8329999999996</v>
      </c>
    </row>
    <row r="857" spans="1:20" x14ac:dyDescent="0.3">
      <c r="A857">
        <v>2016</v>
      </c>
      <c r="B857" s="12" t="s">
        <v>450</v>
      </c>
      <c r="C857" s="12" t="s">
        <v>276</v>
      </c>
      <c r="D857" s="10">
        <v>7475805.835</v>
      </c>
      <c r="E857" s="10">
        <v>4591961.8</v>
      </c>
      <c r="F857" s="2">
        <f t="shared" si="32"/>
        <v>12067767.635</v>
      </c>
      <c r="G857" s="2">
        <f t="shared" si="33"/>
        <v>-2883844.0350000001</v>
      </c>
      <c r="H857">
        <v>2143.81</v>
      </c>
      <c r="I857">
        <v>6149.9279999999999</v>
      </c>
      <c r="J857" s="24">
        <v>2.4806240000000002</v>
      </c>
      <c r="K857" s="24">
        <v>2.4993300000000001</v>
      </c>
      <c r="L857" s="24">
        <v>2.502535</v>
      </c>
      <c r="M857" s="24">
        <v>2.545703</v>
      </c>
      <c r="N857" s="24">
        <v>2.4733049999999999</v>
      </c>
      <c r="O857" s="24">
        <v>2.6770149999999999</v>
      </c>
      <c r="R857" s="11" t="s">
        <v>341</v>
      </c>
      <c r="S857">
        <f>SUMIF(GDP!$A$2:$A$195,'World-LPIraw'!B857,GDP!$H$2:$H$195)</f>
        <v>2143.81</v>
      </c>
      <c r="T857">
        <f>SUMIF(POP!$A$3:$A$235,'World-LPIraw'!R857,POP!$F$3:$F$235)</f>
        <v>6149.9279999999999</v>
      </c>
    </row>
    <row r="858" spans="1:20" x14ac:dyDescent="0.3">
      <c r="A858">
        <v>2016</v>
      </c>
      <c r="B858" s="12" t="s">
        <v>260</v>
      </c>
      <c r="C858" s="12" t="s">
        <v>276</v>
      </c>
      <c r="D858" s="10">
        <v>1860691.1310000001</v>
      </c>
      <c r="E858" s="10">
        <v>927241.62399999995</v>
      </c>
      <c r="F858" s="2">
        <f t="shared" si="32"/>
        <v>2787932.7549999999</v>
      </c>
      <c r="G858" s="2">
        <f t="shared" si="33"/>
        <v>-933449.5070000001</v>
      </c>
      <c r="H858">
        <v>418.27199999999999</v>
      </c>
      <c r="I858">
        <v>20672.987000000001</v>
      </c>
      <c r="J858" s="21">
        <v>2.5874130000000002</v>
      </c>
      <c r="K858" s="21">
        <v>2.2224189999999999</v>
      </c>
      <c r="L858" s="21">
        <v>2.6309499999999999</v>
      </c>
      <c r="M858" s="21">
        <v>2.4976919999999998</v>
      </c>
      <c r="N858" s="21">
        <v>2.3455539999999999</v>
      </c>
      <c r="O858" s="21">
        <v>3.0169389999999998</v>
      </c>
      <c r="R858" s="11" t="s">
        <v>207</v>
      </c>
      <c r="S858">
        <f>SUMIF(GDP!$A$2:$A$195,'World-LPIraw'!B858,GDP!$H$2:$H$195)</f>
        <v>418.27199999999999</v>
      </c>
      <c r="T858">
        <f>SUMIF(POP!$A$3:$A$235,'World-LPIraw'!R858,POP!$F$3:$F$235)</f>
        <v>20672.987000000001</v>
      </c>
    </row>
    <row r="859" spans="1:20" x14ac:dyDescent="0.3">
      <c r="A859">
        <v>2016</v>
      </c>
      <c r="B859" s="12" t="s">
        <v>261</v>
      </c>
      <c r="C859" s="12" t="s">
        <v>276</v>
      </c>
      <c r="D859" s="10">
        <v>35194301.006999999</v>
      </c>
      <c r="E859" s="10">
        <v>32883045.467</v>
      </c>
      <c r="F859" s="2">
        <f t="shared" si="32"/>
        <v>68077346.474000007</v>
      </c>
      <c r="G859" s="2">
        <f t="shared" si="33"/>
        <v>-2311255.5399999991</v>
      </c>
      <c r="H859">
        <v>2207.86</v>
      </c>
      <c r="I859">
        <v>185989.64</v>
      </c>
      <c r="J859" s="21">
        <v>2.4619800000000001</v>
      </c>
      <c r="K859" s="21">
        <v>2.3988459999999998</v>
      </c>
      <c r="L859" s="21">
        <v>2.429646</v>
      </c>
      <c r="M859" s="21">
        <v>2.7352539999999999</v>
      </c>
      <c r="N859" s="21">
        <v>2.695249</v>
      </c>
      <c r="O859" s="21">
        <v>3.041795</v>
      </c>
      <c r="R859" s="11" t="s">
        <v>208</v>
      </c>
      <c r="S859">
        <f>SUMIF(GDP!$A$2:$A$195,'World-LPIraw'!B859,GDP!$H$2:$H$195)</f>
        <v>2207.86</v>
      </c>
      <c r="T859">
        <f>SUMIF(POP!$A$3:$A$235,'World-LPIraw'!R859,POP!$F$3:$F$235)</f>
        <v>185989.64</v>
      </c>
    </row>
    <row r="860" spans="1:20" x14ac:dyDescent="0.3">
      <c r="A860">
        <v>2016</v>
      </c>
      <c r="B860" s="12" t="s">
        <v>115</v>
      </c>
      <c r="C860" s="12" t="s">
        <v>488</v>
      </c>
      <c r="D860" s="10">
        <v>72809787.769999996</v>
      </c>
      <c r="E860" s="10">
        <v>89628326.847000003</v>
      </c>
      <c r="F860" s="2">
        <f t="shared" si="32"/>
        <v>162438114.61699998</v>
      </c>
      <c r="G860" s="2">
        <f t="shared" si="33"/>
        <v>16818539.077000007</v>
      </c>
      <c r="H860">
        <v>70703.17</v>
      </c>
      <c r="I860">
        <v>5254.6940000000004</v>
      </c>
      <c r="J860" s="24">
        <v>3.5672359999999999</v>
      </c>
      <c r="K860" s="24">
        <v>3.9544999999999999</v>
      </c>
      <c r="L860" s="24">
        <v>3.6158389999999998</v>
      </c>
      <c r="M860" s="24">
        <v>3.7018749999999998</v>
      </c>
      <c r="N860" s="24">
        <v>3.8235809999999999</v>
      </c>
      <c r="O860" s="24">
        <v>3.7735810000000001</v>
      </c>
      <c r="R860" s="11" t="s">
        <v>83</v>
      </c>
      <c r="S860">
        <f>SUMIF(GDP!$A$2:$A$195,'World-LPIraw'!B860,GDP!$H$2:$H$195)</f>
        <v>70703.17</v>
      </c>
      <c r="T860">
        <f>SUMIF(POP!$A$3:$A$235,'World-LPIraw'!R860,POP!$F$3:$F$235)</f>
        <v>5254.6940000000004</v>
      </c>
    </row>
    <row r="861" spans="1:20" x14ac:dyDescent="0.3">
      <c r="A861">
        <v>2016</v>
      </c>
      <c r="B861" s="12" t="s">
        <v>164</v>
      </c>
      <c r="C861" s="12" t="s">
        <v>137</v>
      </c>
      <c r="D861" s="10">
        <v>23260012.443999998</v>
      </c>
      <c r="E861" s="10">
        <v>24454713.338</v>
      </c>
      <c r="F861" s="2">
        <f t="shared" si="32"/>
        <v>47714725.781999998</v>
      </c>
      <c r="G861" s="2">
        <f t="shared" si="33"/>
        <v>1194700.8940000013</v>
      </c>
      <c r="H861">
        <v>16447.32</v>
      </c>
      <c r="I861">
        <v>4424.7619999999997</v>
      </c>
      <c r="J861" s="21">
        <v>2.7647059999999999</v>
      </c>
      <c r="K861" s="21">
        <v>3.4364810000000001</v>
      </c>
      <c r="L861" s="21">
        <v>3.3461159999999999</v>
      </c>
      <c r="M861" s="21">
        <v>3.2610939999999999</v>
      </c>
      <c r="N861" s="21">
        <v>3.094427</v>
      </c>
      <c r="O861" s="21">
        <v>3.4972270000000001</v>
      </c>
      <c r="R861" s="11" t="s">
        <v>147</v>
      </c>
      <c r="S861">
        <f>SUMIF(GDP!$A$2:$A$195,'World-LPIraw'!B861,GDP!$H$2:$H$195)</f>
        <v>16447.32</v>
      </c>
      <c r="T861">
        <f>SUMIF(POP!$A$3:$A$235,'World-LPIraw'!R861,POP!$F$3:$F$235)</f>
        <v>4424.7619999999997</v>
      </c>
    </row>
    <row r="862" spans="1:20" x14ac:dyDescent="0.3">
      <c r="A862">
        <v>2016</v>
      </c>
      <c r="B862" s="12" t="s">
        <v>451</v>
      </c>
      <c r="C862" s="12" t="s">
        <v>487</v>
      </c>
      <c r="D862" s="10">
        <v>46998269.104999997</v>
      </c>
      <c r="E862" s="10">
        <v>20533792.833000001</v>
      </c>
      <c r="F862" s="2">
        <f t="shared" si="32"/>
        <v>67532061.937999994</v>
      </c>
      <c r="G862" s="2">
        <f t="shared" si="33"/>
        <v>-26464476.271999996</v>
      </c>
      <c r="H862">
        <v>1439.63</v>
      </c>
      <c r="I862">
        <v>193203.476</v>
      </c>
      <c r="J862" s="24">
        <v>2.6616200000000001</v>
      </c>
      <c r="K862" s="24">
        <v>2.6972749999999999</v>
      </c>
      <c r="L862" s="24">
        <v>2.9318919999999999</v>
      </c>
      <c r="M862" s="24">
        <v>2.8160599999999998</v>
      </c>
      <c r="N862" s="24">
        <v>2.9140990000000002</v>
      </c>
      <c r="O862" s="24">
        <v>3.482062</v>
      </c>
      <c r="R862" s="11" t="s">
        <v>344</v>
      </c>
      <c r="S862">
        <f>SUMIF(GDP!$A$2:$A$195,'World-LPIraw'!B862,GDP!$H$2:$H$195)</f>
        <v>1439.63</v>
      </c>
      <c r="T862">
        <f>SUMIF(POP!$A$3:$A$235,'World-LPIraw'!R862,POP!$F$3:$F$235)</f>
        <v>193203.476</v>
      </c>
    </row>
    <row r="863" spans="1:20" x14ac:dyDescent="0.3">
      <c r="A863">
        <v>2016</v>
      </c>
      <c r="B863" s="28" t="s">
        <v>452</v>
      </c>
      <c r="C863" s="12" t="s">
        <v>497</v>
      </c>
      <c r="D863" s="10">
        <v>153508.45000000001</v>
      </c>
      <c r="E863" s="10">
        <v>6539.6809999999996</v>
      </c>
      <c r="F863" s="2">
        <f t="shared" si="32"/>
        <v>160048.13100000002</v>
      </c>
      <c r="G863" s="2">
        <f t="shared" si="33"/>
        <v>-146968.769</v>
      </c>
      <c r="H863">
        <v>16828.689999999999</v>
      </c>
      <c r="I863">
        <v>21.503</v>
      </c>
      <c r="J863" s="21">
        <v>0</v>
      </c>
      <c r="K863" s="21">
        <v>0</v>
      </c>
      <c r="L863" s="21">
        <v>0</v>
      </c>
      <c r="M863" s="21">
        <v>0</v>
      </c>
      <c r="N863" s="21">
        <v>0</v>
      </c>
      <c r="O863" s="21">
        <v>0</v>
      </c>
      <c r="R863" s="11" t="s">
        <v>345</v>
      </c>
      <c r="S863">
        <f>SUMIF(GDP!$A$2:$A$195,'World-LPIraw'!B863,GDP!$H$2:$H$195)</f>
        <v>16828.689999999999</v>
      </c>
      <c r="T863">
        <f>SUMIF(POP!$A$3:$A$235,'World-LPIraw'!R863,POP!$F$3:$F$235)</f>
        <v>21.503</v>
      </c>
    </row>
    <row r="864" spans="1:20" x14ac:dyDescent="0.3">
      <c r="A864">
        <v>2016</v>
      </c>
      <c r="B864" s="12" t="s">
        <v>453</v>
      </c>
      <c r="C864" s="12" t="s">
        <v>498</v>
      </c>
      <c r="D864" s="10">
        <v>20934662</v>
      </c>
      <c r="E864" s="10">
        <v>11194931.374</v>
      </c>
      <c r="F864" s="2">
        <f t="shared" si="32"/>
        <v>32129593.373999998</v>
      </c>
      <c r="G864" s="2">
        <f t="shared" si="33"/>
        <v>-9739730.6260000002</v>
      </c>
      <c r="H864">
        <v>14356.45</v>
      </c>
      <c r="I864">
        <v>4034.1190000000001</v>
      </c>
      <c r="J864" s="24">
        <v>3.1333329999999999</v>
      </c>
      <c r="K864" s="24">
        <v>3.281587</v>
      </c>
      <c r="L864" s="24">
        <v>3.6521669999999999</v>
      </c>
      <c r="M864" s="24">
        <v>3.18363</v>
      </c>
      <c r="N864" s="24">
        <v>2.952861</v>
      </c>
      <c r="O864" s="24">
        <v>3.7446869999999999</v>
      </c>
      <c r="R864" s="11" t="s">
        <v>346</v>
      </c>
      <c r="S864">
        <f>SUMIF(GDP!$A$2:$A$195,'World-LPIraw'!B864,GDP!$H$2:$H$195)</f>
        <v>14356.45</v>
      </c>
      <c r="T864">
        <f>SUMIF(POP!$A$3:$A$235,'World-LPIraw'!R864,POP!$F$3:$F$235)</f>
        <v>4034.1190000000001</v>
      </c>
    </row>
    <row r="865" spans="1:20" x14ac:dyDescent="0.3">
      <c r="A865">
        <v>2016</v>
      </c>
      <c r="B865" s="12" t="s">
        <v>454</v>
      </c>
      <c r="C865" s="12" t="s">
        <v>497</v>
      </c>
      <c r="D865" s="10">
        <v>2067703</v>
      </c>
      <c r="E865" s="10">
        <v>8194035</v>
      </c>
      <c r="F865" s="2">
        <f t="shared" si="32"/>
        <v>10261738</v>
      </c>
      <c r="G865" s="2">
        <f t="shared" si="33"/>
        <v>6126332</v>
      </c>
      <c r="H865">
        <v>2353.4699999999998</v>
      </c>
      <c r="I865">
        <v>8084.991</v>
      </c>
      <c r="J865" s="24">
        <v>2.5504500000000001</v>
      </c>
      <c r="K865" s="24">
        <v>2.3226110000000002</v>
      </c>
      <c r="L865" s="24">
        <v>2.4588739999999998</v>
      </c>
      <c r="M865" s="24">
        <v>2.3546900000000002</v>
      </c>
      <c r="N865" s="24">
        <v>2.5813739999999998</v>
      </c>
      <c r="O865" s="24">
        <v>2.7816160000000001</v>
      </c>
      <c r="R865" s="11" t="s">
        <v>347</v>
      </c>
      <c r="S865">
        <f>SUMIF(GDP!$A$2:$A$195,'World-LPIraw'!B865,GDP!$H$2:$H$195)</f>
        <v>2353.4699999999998</v>
      </c>
      <c r="T865">
        <f>SUMIF(POP!$A$3:$A$235,'World-LPIraw'!R865,POP!$F$3:$F$235)</f>
        <v>8084.991</v>
      </c>
    </row>
    <row r="866" spans="1:20" x14ac:dyDescent="0.3">
      <c r="A866">
        <v>2016</v>
      </c>
      <c r="B866" s="12" t="s">
        <v>455</v>
      </c>
      <c r="C866" s="12" t="s">
        <v>498</v>
      </c>
      <c r="D866" s="10">
        <v>9752559.4140000008</v>
      </c>
      <c r="E866" s="10">
        <v>8501839.0470000003</v>
      </c>
      <c r="F866" s="2">
        <f t="shared" si="32"/>
        <v>18254398.461000003</v>
      </c>
      <c r="G866" s="2">
        <f t="shared" si="33"/>
        <v>-1250720.3670000006</v>
      </c>
      <c r="H866">
        <v>5259.94</v>
      </c>
      <c r="I866">
        <v>6725.308</v>
      </c>
      <c r="J866" s="24">
        <v>2.3841269999999999</v>
      </c>
      <c r="K866" s="24">
        <v>2.445662</v>
      </c>
      <c r="L866" s="24">
        <v>2.5809519999999999</v>
      </c>
      <c r="M866" s="24">
        <v>2.6880229999999998</v>
      </c>
      <c r="N866" s="24">
        <v>2.2981889999999998</v>
      </c>
      <c r="O866" s="24">
        <v>2.9279259999999998</v>
      </c>
      <c r="R866" s="11" t="s">
        <v>348</v>
      </c>
      <c r="S866">
        <f>SUMIF(GDP!$A$2:$A$195,'World-LPIraw'!B866,GDP!$H$2:$H$195)</f>
        <v>5259.94</v>
      </c>
      <c r="T866">
        <f>SUMIF(POP!$A$3:$A$235,'World-LPIraw'!R866,POP!$F$3:$F$235)</f>
        <v>6725.308</v>
      </c>
    </row>
    <row r="867" spans="1:20" x14ac:dyDescent="0.3">
      <c r="A867">
        <v>2016</v>
      </c>
      <c r="B867" s="12" t="s">
        <v>456</v>
      </c>
      <c r="C867" s="12" t="s">
        <v>498</v>
      </c>
      <c r="D867" s="10">
        <v>36147726.688000001</v>
      </c>
      <c r="E867" s="10">
        <v>36309958.803999998</v>
      </c>
      <c r="F867" s="2">
        <f t="shared" si="32"/>
        <v>72457685.491999999</v>
      </c>
      <c r="G867" s="2">
        <f t="shared" si="33"/>
        <v>162232.11599999666</v>
      </c>
      <c r="H867">
        <v>6175.88</v>
      </c>
      <c r="I867">
        <v>31773.839</v>
      </c>
      <c r="J867" s="24">
        <v>2.7559779999999998</v>
      </c>
      <c r="K867" s="24">
        <v>2.623704</v>
      </c>
      <c r="L867" s="24">
        <v>2.912407</v>
      </c>
      <c r="M867" s="24">
        <v>2.8650530000000001</v>
      </c>
      <c r="N867" s="24">
        <v>2.942091</v>
      </c>
      <c r="O867" s="24">
        <v>3.2277119999999999</v>
      </c>
      <c r="R867" s="11" t="s">
        <v>349</v>
      </c>
      <c r="S867">
        <f>SUMIF(GDP!$A$2:$A$195,'World-LPIraw'!B867,GDP!$H$2:$H$195)</f>
        <v>6175.88</v>
      </c>
      <c r="T867">
        <f>SUMIF(POP!$A$3:$A$235,'World-LPIraw'!R867,POP!$F$3:$F$235)</f>
        <v>31773.839</v>
      </c>
    </row>
    <row r="868" spans="1:20" x14ac:dyDescent="0.3">
      <c r="A868">
        <v>2016</v>
      </c>
      <c r="B868" s="12" t="s">
        <v>12</v>
      </c>
      <c r="C868" s="12" t="s">
        <v>17</v>
      </c>
      <c r="D868" s="10">
        <v>85908572.115999997</v>
      </c>
      <c r="E868" s="10">
        <v>56312747.947999999</v>
      </c>
      <c r="F868" s="2">
        <f t="shared" si="32"/>
        <v>142221320.06400001</v>
      </c>
      <c r="G868" s="2">
        <f t="shared" si="33"/>
        <v>-29595824.167999998</v>
      </c>
      <c r="H868">
        <v>2953.21</v>
      </c>
      <c r="I868">
        <v>103320.22199999999</v>
      </c>
      <c r="J868" s="21">
        <v>2.6084770000000002</v>
      </c>
      <c r="K868" s="21">
        <v>2.5500970000000001</v>
      </c>
      <c r="L868" s="21">
        <v>3.0139860000000001</v>
      </c>
      <c r="M868" s="21">
        <v>2.7016119999999999</v>
      </c>
      <c r="N868" s="21">
        <v>2.855944</v>
      </c>
      <c r="O868" s="21">
        <v>3.3484850000000002</v>
      </c>
      <c r="R868" s="11" t="s">
        <v>350</v>
      </c>
      <c r="S868">
        <f>SUMIF(GDP!$A$2:$A$195,'World-LPIraw'!B868,GDP!$H$2:$H$195)</f>
        <v>2953.21</v>
      </c>
      <c r="T868">
        <f>SUMIF(POP!$A$3:$A$235,'World-LPIraw'!R868,POP!$F$3:$F$235)</f>
        <v>103320.22199999999</v>
      </c>
    </row>
    <row r="869" spans="1:20" x14ac:dyDescent="0.3">
      <c r="A869">
        <v>2016</v>
      </c>
      <c r="B869" s="12" t="s">
        <v>114</v>
      </c>
      <c r="C869" s="12" t="s">
        <v>488</v>
      </c>
      <c r="D869" s="10">
        <v>188517818.933</v>
      </c>
      <c r="E869" s="10">
        <v>196455269.59799999</v>
      </c>
      <c r="F869" s="2">
        <f t="shared" si="32"/>
        <v>384973088.53100002</v>
      </c>
      <c r="G869" s="2">
        <f t="shared" si="33"/>
        <v>7937450.6649999917</v>
      </c>
      <c r="H869">
        <v>12427.65</v>
      </c>
      <c r="I869">
        <v>38224.410000000003</v>
      </c>
      <c r="J869" s="21">
        <v>3.2666919999999999</v>
      </c>
      <c r="K869" s="21">
        <v>3.1692369999999999</v>
      </c>
      <c r="L869" s="21">
        <v>3.4382570000000001</v>
      </c>
      <c r="M869" s="21">
        <v>3.3879540000000001</v>
      </c>
      <c r="N869" s="21">
        <v>3.4560200000000001</v>
      </c>
      <c r="O869" s="21">
        <v>3.8035320000000001</v>
      </c>
      <c r="R869" s="11" t="s">
        <v>84</v>
      </c>
      <c r="S869">
        <f>SUMIF(GDP!$A$2:$A$195,'World-LPIraw'!B869,GDP!$H$2:$H$195)</f>
        <v>12427.65</v>
      </c>
      <c r="T869">
        <f>SUMIF(POP!$A$3:$A$235,'World-LPIraw'!R869,POP!$F$3:$F$235)</f>
        <v>38224.410000000003</v>
      </c>
    </row>
    <row r="870" spans="1:20" x14ac:dyDescent="0.3">
      <c r="A870">
        <v>2016</v>
      </c>
      <c r="B870" s="12" t="s">
        <v>113</v>
      </c>
      <c r="C870" s="12" t="s">
        <v>488</v>
      </c>
      <c r="D870" s="10">
        <v>67952834.136999995</v>
      </c>
      <c r="E870" s="10">
        <v>55371549.25</v>
      </c>
      <c r="F870" s="2">
        <f t="shared" si="32"/>
        <v>123324383.38699999</v>
      </c>
      <c r="G870" s="2">
        <f t="shared" si="33"/>
        <v>-12581284.886999995</v>
      </c>
      <c r="H870">
        <v>19985.55</v>
      </c>
      <c r="I870">
        <v>10371.627</v>
      </c>
      <c r="J870" s="21">
        <v>3.3732199999999999</v>
      </c>
      <c r="K870" s="21">
        <v>3.0881479999999999</v>
      </c>
      <c r="L870" s="21">
        <v>3.2412830000000001</v>
      </c>
      <c r="M870" s="21">
        <v>3.1538430000000002</v>
      </c>
      <c r="N870" s="21">
        <v>3.646236</v>
      </c>
      <c r="O870" s="21">
        <v>3.946196</v>
      </c>
      <c r="R870" s="11" t="s">
        <v>85</v>
      </c>
      <c r="S870">
        <f>SUMIF(GDP!$A$2:$A$195,'World-LPIraw'!B870,GDP!$H$2:$H$195)</f>
        <v>19985.55</v>
      </c>
      <c r="T870">
        <f>SUMIF(POP!$A$3:$A$235,'World-LPIraw'!R870,POP!$F$3:$F$235)</f>
        <v>10371.627</v>
      </c>
    </row>
    <row r="871" spans="1:20" x14ac:dyDescent="0.3">
      <c r="A871">
        <v>2016</v>
      </c>
      <c r="B871" s="12" t="s">
        <v>165</v>
      </c>
      <c r="C871" s="12" t="s">
        <v>137</v>
      </c>
      <c r="D871" s="10">
        <v>32060069.583999999</v>
      </c>
      <c r="E871" s="10">
        <v>57310548.344999999</v>
      </c>
      <c r="F871" s="2">
        <f t="shared" si="32"/>
        <v>89370617.92899999</v>
      </c>
      <c r="G871" s="2">
        <f t="shared" si="33"/>
        <v>25250478.761</v>
      </c>
      <c r="H871">
        <v>57965.38</v>
      </c>
      <c r="I871">
        <v>2569.8040000000001</v>
      </c>
      <c r="J871" s="21">
        <v>3.5512269999999999</v>
      </c>
      <c r="K871" s="21">
        <v>3.5680390000000002</v>
      </c>
      <c r="L871" s="21">
        <v>3.582678</v>
      </c>
      <c r="M871" s="21">
        <v>3.5436719999999999</v>
      </c>
      <c r="N871" s="21">
        <v>3.5034010000000002</v>
      </c>
      <c r="O871" s="21">
        <v>3.8325339999999999</v>
      </c>
      <c r="R871" s="11" t="s">
        <v>148</v>
      </c>
      <c r="S871">
        <f>SUMIF(GDP!$A$2:$A$195,'World-LPIraw'!B871,GDP!$H$2:$H$195)</f>
        <v>57965.38</v>
      </c>
      <c r="T871">
        <f>SUMIF(POP!$A$3:$A$235,'World-LPIraw'!R871,POP!$F$3:$F$235)</f>
        <v>2569.8040000000001</v>
      </c>
    </row>
    <row r="872" spans="1:20" x14ac:dyDescent="0.3">
      <c r="A872">
        <v>2016</v>
      </c>
      <c r="B872" s="28" t="s">
        <v>112</v>
      </c>
      <c r="C872" s="12" t="s">
        <v>488</v>
      </c>
      <c r="D872" s="10">
        <v>4020359.2829999998</v>
      </c>
      <c r="E872" s="10">
        <v>2044610.956</v>
      </c>
      <c r="F872" s="2">
        <f t="shared" si="32"/>
        <v>6064970.2390000001</v>
      </c>
      <c r="G872" s="2">
        <f t="shared" si="33"/>
        <v>-1975748.3269999998</v>
      </c>
      <c r="H872">
        <v>2273.16</v>
      </c>
      <c r="I872">
        <v>4059.6080000000002</v>
      </c>
      <c r="J872" s="21">
        <v>0</v>
      </c>
      <c r="K872" s="21">
        <v>0</v>
      </c>
      <c r="L872" s="21">
        <v>0</v>
      </c>
      <c r="M872" s="21">
        <v>0</v>
      </c>
      <c r="N872" s="21">
        <v>0</v>
      </c>
      <c r="O872" s="21">
        <v>0</v>
      </c>
      <c r="R872" s="11" t="s">
        <v>86</v>
      </c>
      <c r="S872">
        <f>SUMIF(GDP!$A$2:$A$195,'World-LPIraw'!B872,GDP!$H$2:$H$195)</f>
        <v>2273.16</v>
      </c>
      <c r="T872">
        <f>SUMIF(POP!$A$3:$A$235,'World-LPIraw'!R872,POP!$F$3:$F$235)</f>
        <v>4059.6080000000002</v>
      </c>
    </row>
    <row r="873" spans="1:20" x14ac:dyDescent="0.3">
      <c r="A873">
        <v>2016</v>
      </c>
      <c r="B873" s="12" t="s">
        <v>111</v>
      </c>
      <c r="C873" s="12" t="s">
        <v>488</v>
      </c>
      <c r="D873" s="10">
        <v>74604616.828999996</v>
      </c>
      <c r="E873" s="10">
        <v>63581004.346000001</v>
      </c>
      <c r="F873" s="2">
        <f t="shared" si="32"/>
        <v>138185621.17500001</v>
      </c>
      <c r="G873" s="2">
        <f t="shared" si="33"/>
        <v>-11023612.482999995</v>
      </c>
      <c r="H873">
        <v>9538.93</v>
      </c>
      <c r="I873">
        <v>19778.082999999999</v>
      </c>
      <c r="J873" s="24">
        <v>3</v>
      </c>
      <c r="K873" s="24">
        <v>2.8823530000000002</v>
      </c>
      <c r="L873" s="24">
        <v>3.058824</v>
      </c>
      <c r="M873" s="24">
        <v>2.8205339999999999</v>
      </c>
      <c r="N873" s="24">
        <v>2.9455339999999999</v>
      </c>
      <c r="O873" s="24">
        <v>3.2242220000000001</v>
      </c>
      <c r="R873" s="11" t="s">
        <v>87</v>
      </c>
      <c r="S873">
        <f>SUMIF(GDP!$A$2:$A$195,'World-LPIraw'!B873,GDP!$H$2:$H$195)</f>
        <v>9538.93</v>
      </c>
      <c r="T873">
        <f>SUMIF(POP!$A$3:$A$235,'World-LPIraw'!R873,POP!$F$3:$F$235)</f>
        <v>19778.082999999999</v>
      </c>
    </row>
    <row r="874" spans="1:20" x14ac:dyDescent="0.3">
      <c r="A874">
        <v>2016</v>
      </c>
      <c r="B874" s="12" t="s">
        <v>110</v>
      </c>
      <c r="C874" s="12" t="s">
        <v>488</v>
      </c>
      <c r="D874" s="10">
        <v>182257213.91</v>
      </c>
      <c r="E874" s="10">
        <v>285491052.00599998</v>
      </c>
      <c r="F874" s="2">
        <f t="shared" si="32"/>
        <v>467748265.91600001</v>
      </c>
      <c r="G874" s="2">
        <f t="shared" si="33"/>
        <v>103233838.09599999</v>
      </c>
      <c r="H874">
        <v>8909.5499999999993</v>
      </c>
      <c r="I874">
        <v>143964.51300000001</v>
      </c>
      <c r="J874" s="24">
        <v>2.0064289999999998</v>
      </c>
      <c r="K874" s="24">
        <v>2.4295230000000001</v>
      </c>
      <c r="L874" s="24">
        <v>2.450475</v>
      </c>
      <c r="M874" s="24">
        <v>2.760561</v>
      </c>
      <c r="N874" s="24">
        <v>2.6154480000000002</v>
      </c>
      <c r="O874" s="24">
        <v>3.1536900000000001</v>
      </c>
      <c r="R874" s="11" t="s">
        <v>88</v>
      </c>
      <c r="S874">
        <f>SUMIF(GDP!$A$2:$A$195,'World-LPIraw'!B874,GDP!$H$2:$H$195)</f>
        <v>8909.5499999999993</v>
      </c>
      <c r="T874">
        <f>SUMIF(POP!$A$3:$A$235,'World-LPIraw'!R874,POP!$F$3:$F$235)</f>
        <v>143964.51300000001</v>
      </c>
    </row>
    <row r="875" spans="1:20" x14ac:dyDescent="0.3">
      <c r="A875">
        <v>2016</v>
      </c>
      <c r="B875" s="12" t="s">
        <v>262</v>
      </c>
      <c r="C875" s="12" t="s">
        <v>276</v>
      </c>
      <c r="D875" s="10">
        <v>2481480</v>
      </c>
      <c r="E875" s="10">
        <v>726540</v>
      </c>
      <c r="F875" s="2">
        <f t="shared" si="32"/>
        <v>3208020</v>
      </c>
      <c r="G875" s="2">
        <f t="shared" si="33"/>
        <v>-1754940</v>
      </c>
      <c r="H875">
        <v>734.822</v>
      </c>
      <c r="I875">
        <v>11917.508</v>
      </c>
      <c r="J875" s="21">
        <v>2.933449</v>
      </c>
      <c r="K875" s="21">
        <v>2.621956</v>
      </c>
      <c r="L875" s="21">
        <v>3.053013</v>
      </c>
      <c r="M875" s="21">
        <v>2.8680340000000002</v>
      </c>
      <c r="N875" s="21">
        <v>3.0400860000000001</v>
      </c>
      <c r="O875" s="21">
        <v>3.3518289999999999</v>
      </c>
      <c r="R875" s="11" t="s">
        <v>209</v>
      </c>
      <c r="S875">
        <f>SUMIF(GDP!$A$2:$A$195,'World-LPIraw'!B875,GDP!$H$2:$H$195)</f>
        <v>734.822</v>
      </c>
      <c r="T875">
        <f>SUMIF(POP!$A$3:$A$235,'World-LPIraw'!R875,POP!$F$3:$F$235)</f>
        <v>11917.508</v>
      </c>
    </row>
    <row r="876" spans="1:20" x14ac:dyDescent="0.3">
      <c r="A876">
        <v>2016</v>
      </c>
      <c r="B876" s="28" t="s">
        <v>482</v>
      </c>
      <c r="C876" s="12" t="s">
        <v>498</v>
      </c>
      <c r="D876" s="10">
        <v>333779.25599999999</v>
      </c>
      <c r="E876" s="10">
        <v>51081</v>
      </c>
      <c r="F876" s="2">
        <f t="shared" si="32"/>
        <v>384860.25599999999</v>
      </c>
      <c r="G876" s="2">
        <f t="shared" si="33"/>
        <v>-282698.25599999999</v>
      </c>
      <c r="H876">
        <v>17485.919999999998</v>
      </c>
      <c r="I876">
        <v>54.820999999999998</v>
      </c>
      <c r="J876" s="21">
        <v>0</v>
      </c>
      <c r="K876" s="21">
        <v>0</v>
      </c>
      <c r="L876" s="21">
        <v>0</v>
      </c>
      <c r="M876" s="21">
        <v>0</v>
      </c>
      <c r="N876" s="21">
        <v>0</v>
      </c>
      <c r="O876" s="21">
        <v>0</v>
      </c>
      <c r="R876" s="11" t="s">
        <v>351</v>
      </c>
      <c r="S876">
        <f>SUMIF(GDP!$A$2:$A$195,'World-LPIraw'!B876,GDP!$H$2:$H$195)</f>
        <v>17485.919999999998</v>
      </c>
      <c r="T876">
        <f>SUMIF(POP!$A$3:$A$235,'World-LPIraw'!R876,POP!$F$3:$F$235)</f>
        <v>54.820999999999998</v>
      </c>
    </row>
    <row r="877" spans="1:20" x14ac:dyDescent="0.3">
      <c r="A877">
        <v>2016</v>
      </c>
      <c r="B877" s="28" t="s">
        <v>482</v>
      </c>
      <c r="C877" s="12" t="s">
        <v>498</v>
      </c>
      <c r="D877" s="10">
        <v>668503.68999999994</v>
      </c>
      <c r="E877" s="10">
        <v>119806.601</v>
      </c>
      <c r="F877" s="2">
        <f t="shared" si="32"/>
        <v>788310.29099999997</v>
      </c>
      <c r="G877" s="2">
        <f t="shared" si="33"/>
        <v>-548697.08899999992</v>
      </c>
      <c r="H877">
        <v>9678.51</v>
      </c>
      <c r="I877">
        <v>178.01499999999999</v>
      </c>
      <c r="J877" s="21">
        <v>0</v>
      </c>
      <c r="K877" s="21">
        <v>0</v>
      </c>
      <c r="L877" s="21">
        <v>0</v>
      </c>
      <c r="M877" s="21">
        <v>0</v>
      </c>
      <c r="N877" s="21">
        <v>0</v>
      </c>
      <c r="O877" s="21">
        <v>0</v>
      </c>
      <c r="R877" s="11" t="s">
        <v>352</v>
      </c>
      <c r="S877">
        <f>SUMIF(GDP!$A$2:$A$195,'World-LPIraw'!B877,GDP!$H$2:$H$195)</f>
        <v>17485.919999999998</v>
      </c>
      <c r="T877">
        <f>SUMIF(POP!$A$3:$A$235,'World-LPIraw'!R877,POP!$F$3:$F$235)</f>
        <v>178.01499999999999</v>
      </c>
    </row>
    <row r="878" spans="1:20" x14ac:dyDescent="0.3">
      <c r="A878">
        <v>2016</v>
      </c>
      <c r="B878" s="28" t="s">
        <v>484</v>
      </c>
      <c r="C878" s="12" t="s">
        <v>498</v>
      </c>
      <c r="D878" s="10">
        <v>334767.43900000001</v>
      </c>
      <c r="E878" s="10">
        <v>43012.870999999999</v>
      </c>
      <c r="F878" s="2">
        <f t="shared" si="32"/>
        <v>377780.31</v>
      </c>
      <c r="G878" s="2">
        <f t="shared" si="33"/>
        <v>-291754.56800000003</v>
      </c>
      <c r="H878">
        <v>7000.32</v>
      </c>
      <c r="I878">
        <v>109.643</v>
      </c>
      <c r="J878" s="21">
        <v>0</v>
      </c>
      <c r="K878" s="21">
        <v>0</v>
      </c>
      <c r="L878" s="21">
        <v>0</v>
      </c>
      <c r="M878" s="21">
        <v>0</v>
      </c>
      <c r="N878" s="21">
        <v>0</v>
      </c>
      <c r="O878" s="21">
        <v>0</v>
      </c>
      <c r="R878" s="11" t="s">
        <v>354</v>
      </c>
      <c r="S878">
        <f>SUMIF(GDP!$A$2:$A$195,'World-LPIraw'!B878,GDP!$H$2:$H$195)</f>
        <v>7000.32</v>
      </c>
      <c r="T878">
        <f>SUMIF(POP!$A$3:$A$235,'World-LPIraw'!R878,POP!$F$3:$F$235)</f>
        <v>109.643</v>
      </c>
    </row>
    <row r="879" spans="1:20" x14ac:dyDescent="0.3">
      <c r="A879">
        <v>2016</v>
      </c>
      <c r="B879" s="28" t="s">
        <v>458</v>
      </c>
      <c r="C879" s="12" t="s">
        <v>497</v>
      </c>
      <c r="D879" s="10">
        <v>349840.565</v>
      </c>
      <c r="E879" s="10">
        <v>56040.491000000002</v>
      </c>
      <c r="F879" s="2">
        <f t="shared" si="32"/>
        <v>405881.05599999998</v>
      </c>
      <c r="G879" s="2">
        <f t="shared" si="33"/>
        <v>-293800.07400000002</v>
      </c>
      <c r="H879">
        <v>4015.21</v>
      </c>
      <c r="I879">
        <v>195.125</v>
      </c>
      <c r="J879" s="21">
        <v>0</v>
      </c>
      <c r="K879" s="21">
        <v>0</v>
      </c>
      <c r="L879" s="21">
        <v>0</v>
      </c>
      <c r="M879" s="21">
        <v>0</v>
      </c>
      <c r="N879" s="21">
        <v>0</v>
      </c>
      <c r="O879" s="21">
        <v>0</v>
      </c>
      <c r="R879" s="11" t="s">
        <v>355</v>
      </c>
      <c r="S879">
        <f>SUMIF(GDP!$A$2:$A$195,'World-LPIraw'!B879,GDP!$H$2:$H$195)</f>
        <v>4015.21</v>
      </c>
      <c r="T879">
        <f>SUMIF(POP!$A$3:$A$235,'World-LPIraw'!R879,POP!$F$3:$F$235)</f>
        <v>195.125</v>
      </c>
    </row>
    <row r="880" spans="1:20" x14ac:dyDescent="0.3">
      <c r="A880">
        <v>2016</v>
      </c>
      <c r="B880" s="12" t="s">
        <v>263</v>
      </c>
      <c r="C880" s="12" t="s">
        <v>276</v>
      </c>
      <c r="D880" s="10">
        <v>139352.022</v>
      </c>
      <c r="E880" s="10">
        <v>13640</v>
      </c>
      <c r="F880" s="2">
        <f t="shared" si="32"/>
        <v>152992.022</v>
      </c>
      <c r="G880" s="2">
        <f t="shared" si="33"/>
        <v>-125712.022</v>
      </c>
      <c r="H880">
        <v>1705.69</v>
      </c>
      <c r="I880">
        <v>199.91</v>
      </c>
      <c r="J880" s="21">
        <v>2.2398760000000002</v>
      </c>
      <c r="K880" s="21">
        <v>2.1178170000000001</v>
      </c>
      <c r="L880" s="21">
        <v>2.2584559999999998</v>
      </c>
      <c r="M880" s="21">
        <v>2.4161190000000001</v>
      </c>
      <c r="N880" s="21">
        <v>2.1350259999999999</v>
      </c>
      <c r="O880" s="21">
        <v>2.7474569999999998</v>
      </c>
      <c r="R880" s="11" t="s">
        <v>211</v>
      </c>
      <c r="S880">
        <f>SUMIF(GDP!$A$2:$A$195,'World-LPIraw'!B880,GDP!$H$2:$H$195)</f>
        <v>1705.69</v>
      </c>
      <c r="T880">
        <f>SUMIF(POP!$A$3:$A$235,'World-LPIraw'!R880,POP!$F$3:$F$235)</f>
        <v>199.91</v>
      </c>
    </row>
    <row r="881" spans="1:20" x14ac:dyDescent="0.3">
      <c r="A881">
        <v>2016</v>
      </c>
      <c r="B881" s="12" t="s">
        <v>166</v>
      </c>
      <c r="C881" s="12" t="s">
        <v>137</v>
      </c>
      <c r="D881" s="10">
        <v>140169674.67899999</v>
      </c>
      <c r="E881" s="10">
        <v>183607775.833</v>
      </c>
      <c r="F881" s="2">
        <f t="shared" si="32"/>
        <v>323777450.51199996</v>
      </c>
      <c r="G881" s="2">
        <f t="shared" si="33"/>
        <v>43438101.154000014</v>
      </c>
      <c r="H881">
        <v>20317.68</v>
      </c>
      <c r="I881">
        <v>32275.687000000002</v>
      </c>
      <c r="J881" s="21">
        <v>2.6913710000000002</v>
      </c>
      <c r="K881" s="21">
        <v>3.2354129999999999</v>
      </c>
      <c r="L881" s="21">
        <v>3.2283719999999998</v>
      </c>
      <c r="M881" s="21">
        <v>3.0024769999999998</v>
      </c>
      <c r="N881" s="21">
        <v>3.250143</v>
      </c>
      <c r="O881" s="21">
        <v>3.5328339999999998</v>
      </c>
      <c r="R881" s="11" t="s">
        <v>149</v>
      </c>
      <c r="S881">
        <f>SUMIF(GDP!$A$2:$A$195,'World-LPIraw'!B881,GDP!$H$2:$H$195)</f>
        <v>20317.68</v>
      </c>
      <c r="T881">
        <f>SUMIF(POP!$A$3:$A$235,'World-LPIraw'!R881,POP!$F$3:$F$235)</f>
        <v>32275.687000000002</v>
      </c>
    </row>
    <row r="882" spans="1:20" x14ac:dyDescent="0.3">
      <c r="A882">
        <v>2016</v>
      </c>
      <c r="B882" s="12" t="s">
        <v>264</v>
      </c>
      <c r="C882" s="12" t="s">
        <v>276</v>
      </c>
      <c r="D882" s="10">
        <v>5477912.1900000004</v>
      </c>
      <c r="E882" s="10">
        <v>2640276.9160000002</v>
      </c>
      <c r="F882" s="2">
        <f t="shared" si="32"/>
        <v>8118189.1060000006</v>
      </c>
      <c r="G882" s="2">
        <f t="shared" si="33"/>
        <v>-2837635.2740000002</v>
      </c>
      <c r="H882">
        <v>1231.6500000000001</v>
      </c>
      <c r="I882">
        <v>15411.614</v>
      </c>
      <c r="J882" s="21">
        <v>2.3147440000000001</v>
      </c>
      <c r="K882" s="21">
        <v>2.2334939999999999</v>
      </c>
      <c r="L882" s="21">
        <v>2.2455129999999999</v>
      </c>
      <c r="M882" s="21">
        <v>2.39391</v>
      </c>
      <c r="N882" s="21">
        <v>2.1512120000000001</v>
      </c>
      <c r="O882" s="21">
        <v>2.606071</v>
      </c>
      <c r="R882" s="11" t="s">
        <v>212</v>
      </c>
      <c r="S882">
        <f>SUMIF(GDP!$A$2:$A$195,'World-LPIraw'!B882,GDP!$H$2:$H$195)</f>
        <v>1231.6500000000001</v>
      </c>
      <c r="T882">
        <f>SUMIF(POP!$A$3:$A$235,'World-LPIraw'!R882,POP!$F$3:$F$235)</f>
        <v>15411.614</v>
      </c>
    </row>
    <row r="883" spans="1:20" x14ac:dyDescent="0.3">
      <c r="A883">
        <v>2016</v>
      </c>
      <c r="B883" s="12" t="s">
        <v>109</v>
      </c>
      <c r="C883" s="12" t="s">
        <v>488</v>
      </c>
      <c r="D883" s="10">
        <v>19230912.776000001</v>
      </c>
      <c r="E883" s="10">
        <v>14851777.129000001</v>
      </c>
      <c r="F883" s="2">
        <f t="shared" si="32"/>
        <v>34082689.905000001</v>
      </c>
      <c r="G883" s="2">
        <f t="shared" si="33"/>
        <v>-4379135.6469999999</v>
      </c>
      <c r="H883">
        <v>5756.38</v>
      </c>
      <c r="I883">
        <v>8820.0830000000005</v>
      </c>
      <c r="J883" s="24">
        <v>2.5</v>
      </c>
      <c r="K883" s="24">
        <v>2.4910709999999998</v>
      </c>
      <c r="L883" s="24">
        <v>2.6339290000000002</v>
      </c>
      <c r="M883" s="24">
        <v>2.7910710000000001</v>
      </c>
      <c r="N883" s="24">
        <v>2.9196430000000002</v>
      </c>
      <c r="O883" s="24">
        <v>3.2285710000000001</v>
      </c>
      <c r="R883" s="11" t="s">
        <v>89</v>
      </c>
      <c r="S883">
        <f>SUMIF(GDP!$A$2:$A$195,'World-LPIraw'!B883,GDP!$H$2:$H$195)</f>
        <v>5756.38</v>
      </c>
      <c r="T883">
        <f>SUMIF(POP!$A$3:$A$235,'World-LPIraw'!R883,POP!$F$3:$F$235)</f>
        <v>8820.0830000000005</v>
      </c>
    </row>
    <row r="884" spans="1:20" x14ac:dyDescent="0.3">
      <c r="A884">
        <v>2016</v>
      </c>
      <c r="B884" s="28" t="s">
        <v>265</v>
      </c>
      <c r="C884" s="12" t="s">
        <v>276</v>
      </c>
      <c r="D884" s="10">
        <v>1040152.863</v>
      </c>
      <c r="E884" s="10">
        <v>483692.19300000003</v>
      </c>
      <c r="F884" s="2">
        <f t="shared" si="32"/>
        <v>1523845.0560000001</v>
      </c>
      <c r="G884" s="2">
        <f t="shared" si="33"/>
        <v>-556460.66999999993</v>
      </c>
      <c r="H884">
        <v>15219.12</v>
      </c>
      <c r="I884">
        <v>94.227999999999994</v>
      </c>
      <c r="J884" s="21">
        <v>0</v>
      </c>
      <c r="K884" s="21">
        <v>0</v>
      </c>
      <c r="L884" s="21">
        <v>0</v>
      </c>
      <c r="M884" s="21">
        <v>0</v>
      </c>
      <c r="N884" s="21">
        <v>0</v>
      </c>
      <c r="O884" s="21">
        <v>0</v>
      </c>
      <c r="R884" s="11" t="s">
        <v>213</v>
      </c>
      <c r="S884">
        <f>SUMIF(GDP!$A$2:$A$195,'World-LPIraw'!B884,GDP!$H$2:$H$195)</f>
        <v>15219.12</v>
      </c>
      <c r="T884">
        <f>SUMIF(POP!$A$3:$A$235,'World-LPIraw'!R884,POP!$F$3:$F$235)</f>
        <v>94.227999999999994</v>
      </c>
    </row>
    <row r="885" spans="1:20" x14ac:dyDescent="0.3">
      <c r="A885">
        <v>2016</v>
      </c>
      <c r="B885" s="12" t="s">
        <v>266</v>
      </c>
      <c r="C885" s="12" t="s">
        <v>276</v>
      </c>
      <c r="D885" s="10">
        <v>957927.38600000006</v>
      </c>
      <c r="E885" s="10">
        <v>600054.55299999996</v>
      </c>
      <c r="F885" s="2">
        <f t="shared" si="32"/>
        <v>1557981.939</v>
      </c>
      <c r="G885" s="2">
        <f t="shared" si="33"/>
        <v>-357872.8330000001</v>
      </c>
      <c r="H885">
        <v>522.35500000000002</v>
      </c>
      <c r="I885">
        <v>7396.19</v>
      </c>
      <c r="J885" s="21">
        <v>1.9090910000000001</v>
      </c>
      <c r="K885" s="21">
        <v>2.0694669999999999</v>
      </c>
      <c r="L885" s="21">
        <v>2.3082639999999999</v>
      </c>
      <c r="M885" s="21">
        <v>1.847245</v>
      </c>
      <c r="N885" s="21">
        <v>1.7361340000000001</v>
      </c>
      <c r="O885" s="21">
        <v>2.2293020000000001</v>
      </c>
      <c r="R885" s="11" t="s">
        <v>214</v>
      </c>
      <c r="S885">
        <f>SUMIF(GDP!$A$2:$A$195,'World-LPIraw'!B885,GDP!$H$2:$H$195)</f>
        <v>522.35500000000002</v>
      </c>
      <c r="T885">
        <f>SUMIF(POP!$A$3:$A$235,'World-LPIraw'!R885,POP!$F$3:$F$235)</f>
        <v>7396.19</v>
      </c>
    </row>
    <row r="886" spans="1:20" x14ac:dyDescent="0.3">
      <c r="A886">
        <v>2016</v>
      </c>
      <c r="B886" s="12" t="s">
        <v>13</v>
      </c>
      <c r="C886" s="12" t="s">
        <v>17</v>
      </c>
      <c r="D886" s="10">
        <v>291908368.78500003</v>
      </c>
      <c r="E886" s="10">
        <v>338081970.454</v>
      </c>
      <c r="F886" s="2">
        <f t="shared" si="32"/>
        <v>629990339.23900008</v>
      </c>
      <c r="G886" s="2">
        <f t="shared" si="33"/>
        <v>46173601.66899997</v>
      </c>
      <c r="H886">
        <v>56454.74</v>
      </c>
      <c r="I886">
        <v>5622.4549999999999</v>
      </c>
      <c r="J886" s="21">
        <v>4.178941</v>
      </c>
      <c r="K886" s="21">
        <v>4.2039600000000004</v>
      </c>
      <c r="L886" s="21">
        <v>3.9565929999999998</v>
      </c>
      <c r="M886" s="21">
        <v>4.0935300000000003</v>
      </c>
      <c r="N886" s="21">
        <v>4.0473710000000001</v>
      </c>
      <c r="O886" s="21">
        <v>4.3952020000000003</v>
      </c>
      <c r="R886" s="11" t="s">
        <v>356</v>
      </c>
      <c r="S886">
        <f>SUMIF(GDP!$A$2:$A$195,'World-LPIraw'!B886,GDP!$H$2:$H$195)</f>
        <v>56454.74</v>
      </c>
      <c r="T886">
        <f>SUMIF(POP!$A$3:$A$235,'World-LPIraw'!R886,POP!$F$3:$F$235)</f>
        <v>5622.4549999999999</v>
      </c>
    </row>
    <row r="887" spans="1:20" x14ac:dyDescent="0.3">
      <c r="A887">
        <v>2016</v>
      </c>
      <c r="B887" s="12" t="s">
        <v>107</v>
      </c>
      <c r="C887" s="12" t="s">
        <v>488</v>
      </c>
      <c r="D887" s="10">
        <v>30537445.43</v>
      </c>
      <c r="E887" s="10">
        <v>32917036.789999999</v>
      </c>
      <c r="F887" s="2">
        <f t="shared" si="32"/>
        <v>63454482.219999999</v>
      </c>
      <c r="G887" s="2">
        <f t="shared" si="33"/>
        <v>2379591.3599999994</v>
      </c>
      <c r="H887">
        <v>21635.439999999999</v>
      </c>
      <c r="I887">
        <v>2077.8620000000001</v>
      </c>
      <c r="J887" s="21">
        <v>2.8823530000000002</v>
      </c>
      <c r="K887" s="21">
        <v>3.1899090000000001</v>
      </c>
      <c r="L887" s="21">
        <v>3.1045379999999998</v>
      </c>
      <c r="M887" s="21">
        <v>3.1984620000000001</v>
      </c>
      <c r="N887" s="21">
        <v>3.2698909999999999</v>
      </c>
      <c r="O887" s="21">
        <v>3.473093</v>
      </c>
      <c r="R887" s="11" t="s">
        <v>92</v>
      </c>
      <c r="S887">
        <f>SUMIF(GDP!$A$2:$A$195,'World-LPIraw'!B887,GDP!$H$2:$H$195)</f>
        <v>21635.439999999999</v>
      </c>
      <c r="T887">
        <f>SUMIF(POP!$A$3:$A$235,'World-LPIraw'!R887,POP!$F$3:$F$235)</f>
        <v>2077.8620000000001</v>
      </c>
    </row>
    <row r="888" spans="1:20" x14ac:dyDescent="0.3">
      <c r="A888">
        <v>2016</v>
      </c>
      <c r="B888" s="12" t="s">
        <v>461</v>
      </c>
      <c r="C888" s="12" t="s">
        <v>497</v>
      </c>
      <c r="D888" s="10">
        <v>453853.636</v>
      </c>
      <c r="E888" s="10">
        <v>437303.07400000002</v>
      </c>
      <c r="F888" s="2">
        <f t="shared" si="32"/>
        <v>891156.71</v>
      </c>
      <c r="G888" s="2">
        <f t="shared" si="33"/>
        <v>-16550.561999999976</v>
      </c>
      <c r="H888">
        <v>2056.56</v>
      </c>
      <c r="I888">
        <v>599.41899999999998</v>
      </c>
      <c r="J888" s="24">
        <v>2.6</v>
      </c>
      <c r="K888" s="24">
        <v>2.2071800000000001</v>
      </c>
      <c r="L888" s="24">
        <v>2.284103</v>
      </c>
      <c r="M888" s="24">
        <v>2.4314529999999999</v>
      </c>
      <c r="N888" s="24">
        <v>2.1814529999999999</v>
      </c>
      <c r="O888" s="24">
        <v>2.764786</v>
      </c>
      <c r="R888" s="11" t="s">
        <v>358</v>
      </c>
      <c r="S888">
        <f>SUMIF(GDP!$A$2:$A$195,'World-LPIraw'!B888,GDP!$H$2:$H$195)</f>
        <v>2056.56</v>
      </c>
      <c r="T888">
        <f>SUMIF(POP!$A$3:$A$235,'World-LPIraw'!R888,POP!$F$3:$F$235)</f>
        <v>599.41899999999998</v>
      </c>
    </row>
    <row r="889" spans="1:20" x14ac:dyDescent="0.3">
      <c r="A889">
        <v>2016</v>
      </c>
      <c r="B889" s="12" t="s">
        <v>268</v>
      </c>
      <c r="C889" s="12" t="s">
        <v>276</v>
      </c>
      <c r="D889" s="10">
        <v>74744010.292999998</v>
      </c>
      <c r="E889" s="10">
        <v>74110816.972000003</v>
      </c>
      <c r="F889" s="2">
        <f t="shared" si="32"/>
        <v>148854827.26499999</v>
      </c>
      <c r="G889" s="2">
        <f t="shared" si="33"/>
        <v>-633193.32099999487</v>
      </c>
      <c r="H889">
        <v>5326.73</v>
      </c>
      <c r="I889">
        <v>56015.472999999998</v>
      </c>
      <c r="J889" s="21">
        <v>3.5954600000000001</v>
      </c>
      <c r="K889" s="21">
        <v>3.7762609999999999</v>
      </c>
      <c r="L889" s="21">
        <v>3.6225040000000002</v>
      </c>
      <c r="M889" s="21">
        <v>3.7478220000000002</v>
      </c>
      <c r="N889" s="21">
        <v>3.9154469999999999</v>
      </c>
      <c r="O889" s="21">
        <v>4.0181579999999997</v>
      </c>
      <c r="R889" s="11" t="s">
        <v>216</v>
      </c>
      <c r="S889">
        <f>SUMIF(GDP!$A$2:$A$195,'World-LPIraw'!B889,GDP!$H$2:$H$195)</f>
        <v>5326.73</v>
      </c>
      <c r="T889">
        <f>SUMIF(POP!$A$3:$A$235,'World-LPIraw'!R889,POP!$F$3:$F$235)</f>
        <v>56015.472999999998</v>
      </c>
    </row>
    <row r="890" spans="1:20" x14ac:dyDescent="0.3">
      <c r="A890">
        <v>2016</v>
      </c>
      <c r="B890" s="12" t="s">
        <v>106</v>
      </c>
      <c r="C890" s="12" t="s">
        <v>488</v>
      </c>
      <c r="D890" s="10">
        <v>302538874.34899998</v>
      </c>
      <c r="E890" s="10">
        <v>281776673.68800002</v>
      </c>
      <c r="F890" s="2">
        <f t="shared" si="32"/>
        <v>584315548.03699994</v>
      </c>
      <c r="G890" s="2">
        <f t="shared" si="33"/>
        <v>-20762200.660999954</v>
      </c>
      <c r="H890">
        <v>26681.82</v>
      </c>
      <c r="I890">
        <v>46347.576000000001</v>
      </c>
      <c r="J890" s="21">
        <v>3.477058</v>
      </c>
      <c r="K890" s="21">
        <v>3.716888</v>
      </c>
      <c r="L890" s="21">
        <v>3.6315659999999998</v>
      </c>
      <c r="M890" s="21">
        <v>3.7288779999999999</v>
      </c>
      <c r="N890" s="21">
        <v>3.8231570000000001</v>
      </c>
      <c r="O890" s="21">
        <v>3.9991919999999999</v>
      </c>
      <c r="R890" s="11" t="s">
        <v>93</v>
      </c>
      <c r="S890">
        <f>SUMIF(GDP!$A$2:$A$195,'World-LPIraw'!B890,GDP!$H$2:$H$195)</f>
        <v>26681.82</v>
      </c>
      <c r="T890">
        <f>SUMIF(POP!$A$3:$A$235,'World-LPIraw'!R890,POP!$F$3:$F$235)</f>
        <v>46347.576000000001</v>
      </c>
    </row>
    <row r="891" spans="1:20" x14ac:dyDescent="0.3">
      <c r="A891">
        <v>2016</v>
      </c>
      <c r="B891" s="28" t="s">
        <v>463</v>
      </c>
      <c r="C891" s="12" t="s">
        <v>487</v>
      </c>
      <c r="D891" s="10">
        <v>19500757.048999999</v>
      </c>
      <c r="E891" s="10">
        <v>10545893.296</v>
      </c>
      <c r="F891" s="2">
        <f t="shared" si="32"/>
        <v>30046650.344999999</v>
      </c>
      <c r="G891" s="2">
        <f t="shared" si="33"/>
        <v>-8954863.7529999986</v>
      </c>
      <c r="H891">
        <v>3856.82</v>
      </c>
      <c r="I891">
        <v>20798.491999999998</v>
      </c>
      <c r="J891" s="21">
        <v>0</v>
      </c>
      <c r="K891" s="21">
        <v>0</v>
      </c>
      <c r="L891" s="21">
        <v>0</v>
      </c>
      <c r="M891" s="21">
        <v>0</v>
      </c>
      <c r="N891" s="21">
        <v>0</v>
      </c>
      <c r="O891" s="21">
        <v>0</v>
      </c>
      <c r="R891" s="11" t="s">
        <v>359</v>
      </c>
      <c r="S891">
        <f>SUMIF(GDP!$A$2:$A$195,'World-LPIraw'!B891,GDP!$H$2:$H$195)</f>
        <v>3856.82</v>
      </c>
      <c r="T891">
        <f>SUMIF(POP!$A$3:$A$235,'World-LPIraw'!R891,POP!$F$3:$F$235)</f>
        <v>20798.491999999998</v>
      </c>
    </row>
    <row r="892" spans="1:20" x14ac:dyDescent="0.3">
      <c r="A892">
        <v>2016</v>
      </c>
      <c r="B892" s="28" t="s">
        <v>269</v>
      </c>
      <c r="C892" s="12" t="s">
        <v>276</v>
      </c>
      <c r="D892" s="10">
        <v>8310607</v>
      </c>
      <c r="E892" s="10">
        <v>3146551.03</v>
      </c>
      <c r="F892" s="2">
        <f t="shared" si="32"/>
        <v>11457158.029999999</v>
      </c>
      <c r="G892" s="2">
        <f t="shared" si="33"/>
        <v>-5164055.9700000007</v>
      </c>
      <c r="H892">
        <v>1403.23</v>
      </c>
      <c r="I892">
        <v>39578.828000000001</v>
      </c>
      <c r="J892" s="21">
        <v>0</v>
      </c>
      <c r="K892" s="21">
        <v>0</v>
      </c>
      <c r="L892" s="21">
        <v>0</v>
      </c>
      <c r="M892" s="21">
        <v>0</v>
      </c>
      <c r="N892" s="21">
        <v>0</v>
      </c>
      <c r="O892" s="21">
        <v>0</v>
      </c>
      <c r="R892" s="11" t="s">
        <v>217</v>
      </c>
      <c r="S892">
        <f>SUMIF(GDP!$A$2:$A$195,'World-LPIraw'!B892,GDP!$H$2:$H$195)</f>
        <v>1403.23</v>
      </c>
      <c r="T892">
        <f>SUMIF(POP!$A$3:$A$235,'World-LPIraw'!R892,POP!$F$3:$F$235)</f>
        <v>39578.828000000001</v>
      </c>
    </row>
    <row r="893" spans="1:20" x14ac:dyDescent="0.3">
      <c r="A893">
        <v>2016</v>
      </c>
      <c r="B893" s="28" t="s">
        <v>464</v>
      </c>
      <c r="C893" s="12" t="s">
        <v>498</v>
      </c>
      <c r="D893" s="10">
        <v>1174910.3389999999</v>
      </c>
      <c r="E893" s="10">
        <v>1438700</v>
      </c>
      <c r="F893" s="2">
        <f t="shared" si="32"/>
        <v>2613610.3389999997</v>
      </c>
      <c r="G893" s="2">
        <f t="shared" si="33"/>
        <v>263789.66100000008</v>
      </c>
      <c r="H893">
        <v>5498.94</v>
      </c>
      <c r="I893">
        <v>558.36800000000005</v>
      </c>
      <c r="J893" s="21">
        <v>0</v>
      </c>
      <c r="K893" s="21">
        <v>0</v>
      </c>
      <c r="L893" s="21">
        <v>0</v>
      </c>
      <c r="M893" s="21">
        <v>0</v>
      </c>
      <c r="N893" s="21">
        <v>0</v>
      </c>
      <c r="O893" s="21">
        <v>0</v>
      </c>
      <c r="R893" s="11" t="s">
        <v>360</v>
      </c>
      <c r="S893">
        <f>SUMIF(GDP!$A$2:$A$195,'World-LPIraw'!B893,GDP!$H$2:$H$195)</f>
        <v>5498.94</v>
      </c>
      <c r="T893">
        <f>SUMIF(POP!$A$3:$A$235,'World-LPIraw'!R893,POP!$F$3:$F$235)</f>
        <v>558.36800000000005</v>
      </c>
    </row>
    <row r="894" spans="1:20" x14ac:dyDescent="0.3">
      <c r="A894">
        <v>2016</v>
      </c>
      <c r="B894" s="12" t="s">
        <v>105</v>
      </c>
      <c r="C894" s="12" t="s">
        <v>488</v>
      </c>
      <c r="D894" s="10">
        <v>141101222.68399999</v>
      </c>
      <c r="E894" s="10">
        <v>139456199.39899999</v>
      </c>
      <c r="F894" s="2">
        <f t="shared" si="32"/>
        <v>280557422.08299994</v>
      </c>
      <c r="G894" s="2">
        <f t="shared" si="33"/>
        <v>-1645023.2849999964</v>
      </c>
      <c r="H894">
        <v>51245.36</v>
      </c>
      <c r="I894">
        <v>9837.5329999999994</v>
      </c>
      <c r="J894" s="21">
        <v>3.915508</v>
      </c>
      <c r="K894" s="21">
        <v>4.2701320000000003</v>
      </c>
      <c r="L894" s="21">
        <v>4.0034650000000003</v>
      </c>
      <c r="M894" s="21">
        <v>4.2466150000000003</v>
      </c>
      <c r="N894" s="21">
        <v>4.3776780000000004</v>
      </c>
      <c r="O894" s="21">
        <v>4.4528160000000003</v>
      </c>
      <c r="R894" s="11" t="s">
        <v>94</v>
      </c>
      <c r="S894">
        <f>SUMIF(GDP!$A$2:$A$195,'World-LPIraw'!B894,GDP!$H$2:$H$195)</f>
        <v>51245.36</v>
      </c>
      <c r="T894">
        <f>SUMIF(POP!$A$3:$A$235,'World-LPIraw'!R894,POP!$F$3:$F$235)</f>
        <v>9837.5329999999994</v>
      </c>
    </row>
    <row r="895" spans="1:20" x14ac:dyDescent="0.3">
      <c r="A895">
        <v>2016</v>
      </c>
      <c r="B895" s="28" t="s">
        <v>104</v>
      </c>
      <c r="C895" s="12" t="s">
        <v>488</v>
      </c>
      <c r="D895" s="10">
        <v>269157232.22600001</v>
      </c>
      <c r="E895" s="10">
        <v>304691297.208</v>
      </c>
      <c r="F895" s="2">
        <f t="shared" ref="F895:F946" si="34">E895+D895</f>
        <v>573848529.43400002</v>
      </c>
      <c r="G895" s="2">
        <f t="shared" ref="G895:G946" si="35">E895-D895</f>
        <v>35534064.981999993</v>
      </c>
      <c r="H895">
        <v>80490.759999999995</v>
      </c>
      <c r="I895">
        <v>8439.4050000000007</v>
      </c>
      <c r="J895" s="21">
        <v>0</v>
      </c>
      <c r="K895" s="21">
        <v>0</v>
      </c>
      <c r="L895" s="21">
        <v>0</v>
      </c>
      <c r="M895" s="21">
        <v>0</v>
      </c>
      <c r="N895" s="21">
        <v>0</v>
      </c>
      <c r="O895" s="21">
        <v>0</v>
      </c>
      <c r="R895" s="11" t="s">
        <v>95</v>
      </c>
      <c r="S895">
        <f>SUMIF(GDP!$A$2:$A$195,'World-LPIraw'!B895,GDP!$H$2:$H$195)</f>
        <v>80490.759999999995</v>
      </c>
      <c r="T895">
        <f>SUMIF(POP!$A$3:$A$235,'World-LPIraw'!R895,POP!$F$3:$F$235)</f>
        <v>8439.4050000000007</v>
      </c>
    </row>
    <row r="896" spans="1:20" x14ac:dyDescent="0.3">
      <c r="A896">
        <v>2016</v>
      </c>
      <c r="B896" s="28" t="s">
        <v>465</v>
      </c>
      <c r="C896" s="12" t="s">
        <v>137</v>
      </c>
      <c r="D896" s="10">
        <v>3031000</v>
      </c>
      <c r="E896" s="10">
        <v>882389.77399999998</v>
      </c>
      <c r="F896" s="2">
        <f t="shared" si="34"/>
        <v>3913389.7740000002</v>
      </c>
      <c r="G896" s="2">
        <f t="shared" si="35"/>
        <v>-2148610.2259999998</v>
      </c>
      <c r="H896">
        <v>795.98099999999999</v>
      </c>
      <c r="I896">
        <v>8734.9509999999991</v>
      </c>
      <c r="J896" s="21">
        <v>0</v>
      </c>
      <c r="K896" s="21">
        <v>0</v>
      </c>
      <c r="L896" s="21">
        <v>0</v>
      </c>
      <c r="M896" s="21">
        <v>0</v>
      </c>
      <c r="N896" s="21">
        <v>0</v>
      </c>
      <c r="O896" s="21">
        <v>0</v>
      </c>
      <c r="R896" s="11" t="s">
        <v>361</v>
      </c>
      <c r="S896">
        <f>SUMIF(GDP!$A$2:$A$195,'World-LPIraw'!B896,GDP!$H$2:$H$195)</f>
        <v>795.98099999999999</v>
      </c>
      <c r="T896">
        <f>SUMIF(POP!$A$3:$A$235,'World-LPIraw'!R896,POP!$F$3:$F$235)</f>
        <v>8734.9509999999991</v>
      </c>
    </row>
    <row r="897" spans="1:20" x14ac:dyDescent="0.3">
      <c r="A897">
        <v>2016</v>
      </c>
      <c r="B897" s="12" t="s">
        <v>14</v>
      </c>
      <c r="C897" s="12" t="s">
        <v>17</v>
      </c>
      <c r="D897" s="10">
        <v>195714246.16800001</v>
      </c>
      <c r="E897" s="10">
        <v>213593429.868</v>
      </c>
      <c r="F897" s="2">
        <f t="shared" si="34"/>
        <v>409307676.03600001</v>
      </c>
      <c r="G897" s="2">
        <f t="shared" si="35"/>
        <v>17879183.699999988</v>
      </c>
      <c r="H897">
        <v>6113.8</v>
      </c>
      <c r="I897">
        <v>68863.513999999996</v>
      </c>
      <c r="J897" s="21">
        <v>3.1050659999999999</v>
      </c>
      <c r="K897" s="21">
        <v>3.1236700000000002</v>
      </c>
      <c r="L897" s="21">
        <v>3.36694</v>
      </c>
      <c r="M897" s="21">
        <v>3.135446</v>
      </c>
      <c r="N897" s="21">
        <v>3.2036199999999999</v>
      </c>
      <c r="O897" s="21">
        <v>3.5599289999999999</v>
      </c>
      <c r="R897" s="11" t="s">
        <v>362</v>
      </c>
      <c r="S897">
        <f>SUMIF(GDP!$A$2:$A$195,'World-LPIraw'!B897,GDP!$H$2:$H$195)</f>
        <v>6113.8</v>
      </c>
      <c r="T897">
        <f>SUMIF(POP!$A$3:$A$235,'World-LPIraw'!R897,POP!$F$3:$F$235)</f>
        <v>68863.513999999996</v>
      </c>
    </row>
    <row r="898" spans="1:20" x14ac:dyDescent="0.3">
      <c r="A898">
        <v>2016</v>
      </c>
      <c r="B898" s="28" t="s">
        <v>15</v>
      </c>
      <c r="C898" s="12" t="s">
        <v>17</v>
      </c>
      <c r="D898" s="10">
        <v>575866.02500000002</v>
      </c>
      <c r="E898" s="10">
        <v>20565.150000000001</v>
      </c>
      <c r="F898" s="2">
        <f t="shared" si="34"/>
        <v>596431.17500000005</v>
      </c>
      <c r="G898" s="2">
        <f t="shared" si="35"/>
        <v>-555300.875</v>
      </c>
      <c r="H898">
        <v>2079.63</v>
      </c>
      <c r="I898">
        <v>1268.671</v>
      </c>
      <c r="J898" s="21">
        <v>0</v>
      </c>
      <c r="K898" s="21">
        <v>0</v>
      </c>
      <c r="L898" s="21">
        <v>0</v>
      </c>
      <c r="M898" s="21">
        <v>0</v>
      </c>
      <c r="N898" s="21">
        <v>0</v>
      </c>
      <c r="O898" s="21">
        <v>0</v>
      </c>
      <c r="R898" s="11" t="s">
        <v>363</v>
      </c>
      <c r="S898">
        <f>SUMIF(GDP!$A$2:$A$195,'World-LPIraw'!B898,GDP!$H$2:$H$195)</f>
        <v>2079.63</v>
      </c>
      <c r="T898">
        <f>SUMIF(POP!$A$3:$A$235,'World-LPIraw'!R898,POP!$F$3:$F$235)</f>
        <v>1268.671</v>
      </c>
    </row>
    <row r="899" spans="1:20" x14ac:dyDescent="0.3">
      <c r="A899">
        <v>2016</v>
      </c>
      <c r="B899" s="12" t="s">
        <v>270</v>
      </c>
      <c r="C899" s="12" t="s">
        <v>276</v>
      </c>
      <c r="D899" s="10">
        <v>2260509.1329999999</v>
      </c>
      <c r="E899" s="10">
        <v>1035736.449</v>
      </c>
      <c r="F899" s="2">
        <f t="shared" si="34"/>
        <v>3296245.5819999999</v>
      </c>
      <c r="G899" s="2">
        <f t="shared" si="35"/>
        <v>-1224772.6839999999</v>
      </c>
      <c r="H899">
        <v>589.74</v>
      </c>
      <c r="I899">
        <v>7606.3739999999998</v>
      </c>
      <c r="J899" s="21">
        <v>2.4907870000000001</v>
      </c>
      <c r="K899" s="21">
        <v>2.2366280000000001</v>
      </c>
      <c r="L899" s="21">
        <v>2.6224919999999998</v>
      </c>
      <c r="M899" s="21">
        <v>2.4620160000000002</v>
      </c>
      <c r="N899" s="21">
        <v>2.598379</v>
      </c>
      <c r="O899" s="21">
        <v>3.2413720000000001</v>
      </c>
      <c r="R899" s="11" t="s">
        <v>218</v>
      </c>
      <c r="S899">
        <f>SUMIF(GDP!$A$2:$A$195,'World-LPIraw'!B899,GDP!$H$2:$H$195)</f>
        <v>589.74</v>
      </c>
      <c r="T899">
        <f>SUMIF(POP!$A$3:$A$235,'World-LPIraw'!R899,POP!$F$3:$F$235)</f>
        <v>7606.3739999999998</v>
      </c>
    </row>
    <row r="900" spans="1:20" x14ac:dyDescent="0.3">
      <c r="A900">
        <v>2016</v>
      </c>
      <c r="B900" s="28" t="s">
        <v>466</v>
      </c>
      <c r="C900" s="12" t="s">
        <v>497</v>
      </c>
      <c r="D900" s="10">
        <v>228344.90299999999</v>
      </c>
      <c r="E900" s="10">
        <v>21371.528999999999</v>
      </c>
      <c r="F900" s="2">
        <f t="shared" si="34"/>
        <v>249716.432</v>
      </c>
      <c r="G900" s="2">
        <f t="shared" si="35"/>
        <v>-206973.37399999998</v>
      </c>
      <c r="H900">
        <v>4249.1400000000003</v>
      </c>
      <c r="I900">
        <v>107.122</v>
      </c>
      <c r="J900" s="21">
        <v>0</v>
      </c>
      <c r="K900" s="21">
        <v>0</v>
      </c>
      <c r="L900" s="21">
        <v>0</v>
      </c>
      <c r="M900" s="21">
        <v>0</v>
      </c>
      <c r="N900" s="21">
        <v>0</v>
      </c>
      <c r="O900" s="21">
        <v>0</v>
      </c>
      <c r="R900" s="11" t="s">
        <v>365</v>
      </c>
      <c r="S900">
        <f>SUMIF(GDP!$A$2:$A$195,'World-LPIraw'!B900,GDP!$H$2:$H$195)</f>
        <v>4249.1400000000003</v>
      </c>
      <c r="T900">
        <f>SUMIF(POP!$A$3:$A$235,'World-LPIraw'!R900,POP!$F$3:$F$235)</f>
        <v>107.122</v>
      </c>
    </row>
    <row r="901" spans="1:20" x14ac:dyDescent="0.3">
      <c r="A901">
        <v>2016</v>
      </c>
      <c r="B901" s="28" t="s">
        <v>467</v>
      </c>
      <c r="C901" s="12" t="s">
        <v>498</v>
      </c>
      <c r="D901" s="10">
        <v>7893195.483</v>
      </c>
      <c r="E901" s="10">
        <v>7597789.5379999997</v>
      </c>
      <c r="F901" s="2">
        <f t="shared" si="34"/>
        <v>15490985.021</v>
      </c>
      <c r="G901" s="2">
        <f t="shared" si="35"/>
        <v>-295405.9450000003</v>
      </c>
      <c r="H901">
        <v>15913.98</v>
      </c>
      <c r="I901">
        <v>1364.962</v>
      </c>
      <c r="J901" s="21">
        <v>0</v>
      </c>
      <c r="K901" s="21">
        <v>0</v>
      </c>
      <c r="L901" s="21">
        <v>0</v>
      </c>
      <c r="M901" s="21">
        <v>0</v>
      </c>
      <c r="N901" s="21">
        <v>0</v>
      </c>
      <c r="O901" s="21">
        <v>0</v>
      </c>
      <c r="R901" s="11" t="s">
        <v>366</v>
      </c>
      <c r="S901">
        <f>SUMIF(GDP!$A$2:$A$195,'World-LPIraw'!B901,GDP!$H$2:$H$195)</f>
        <v>15913.98</v>
      </c>
      <c r="T901">
        <f>SUMIF(POP!$A$3:$A$235,'World-LPIraw'!R901,POP!$F$3:$F$235)</f>
        <v>1364.962</v>
      </c>
    </row>
    <row r="902" spans="1:20" x14ac:dyDescent="0.3">
      <c r="A902">
        <v>2016</v>
      </c>
      <c r="B902" s="12" t="s">
        <v>271</v>
      </c>
      <c r="C902" s="12" t="s">
        <v>276</v>
      </c>
      <c r="D902" s="10">
        <v>19487207.662</v>
      </c>
      <c r="E902" s="10">
        <v>13575130.953</v>
      </c>
      <c r="F902" s="2">
        <f t="shared" si="34"/>
        <v>33062338.615000002</v>
      </c>
      <c r="G902" s="2">
        <f t="shared" si="35"/>
        <v>-5912076.7090000007</v>
      </c>
      <c r="H902">
        <v>3666.31</v>
      </c>
      <c r="I902">
        <v>11403.248</v>
      </c>
      <c r="J902" s="21">
        <v>1.963889</v>
      </c>
      <c r="K902" s="21">
        <v>2.4444439999999998</v>
      </c>
      <c r="L902" s="21">
        <v>2.3333330000000001</v>
      </c>
      <c r="M902" s="21">
        <v>2.588889</v>
      </c>
      <c r="N902" s="21">
        <v>2.6666669999999999</v>
      </c>
      <c r="O902" s="21">
        <v>3</v>
      </c>
      <c r="R902" s="11" t="s">
        <v>219</v>
      </c>
      <c r="S902">
        <f>SUMIF(GDP!$A$2:$A$195,'World-LPIraw'!B902,GDP!$H$2:$H$195)</f>
        <v>3666.31</v>
      </c>
      <c r="T902">
        <f>SUMIF(POP!$A$3:$A$235,'World-LPIraw'!R902,POP!$F$3:$F$235)</f>
        <v>11403.248</v>
      </c>
    </row>
    <row r="903" spans="1:20" x14ac:dyDescent="0.3">
      <c r="A903">
        <v>2016</v>
      </c>
      <c r="B903" s="12" t="s">
        <v>168</v>
      </c>
      <c r="C903" s="12" t="s">
        <v>137</v>
      </c>
      <c r="D903" s="10">
        <v>198618235.04699999</v>
      </c>
      <c r="E903" s="10">
        <v>142529583.808</v>
      </c>
      <c r="F903" s="2">
        <f t="shared" si="34"/>
        <v>341147818.85500002</v>
      </c>
      <c r="G903" s="2">
        <f t="shared" si="35"/>
        <v>-56088651.238999993</v>
      </c>
      <c r="H903">
        <v>10817.39</v>
      </c>
      <c r="I903">
        <v>79512.426000000007</v>
      </c>
      <c r="J903" s="21">
        <v>3.1815549999999999</v>
      </c>
      <c r="K903" s="21">
        <v>3.4936449999999999</v>
      </c>
      <c r="L903" s="21">
        <v>3.4124059999999998</v>
      </c>
      <c r="M903" s="21">
        <v>3.312065</v>
      </c>
      <c r="N903" s="21">
        <v>3.39445</v>
      </c>
      <c r="O903" s="21">
        <v>3.7487339999999998</v>
      </c>
      <c r="R903" s="11" t="s">
        <v>152</v>
      </c>
      <c r="S903">
        <f>SUMIF(GDP!$A$2:$A$195,'World-LPIraw'!B903,GDP!$H$2:$H$195)</f>
        <v>10817.39</v>
      </c>
      <c r="T903">
        <f>SUMIF(POP!$A$3:$A$235,'World-LPIraw'!R903,POP!$F$3:$F$235)</f>
        <v>79512.426000000007</v>
      </c>
    </row>
    <row r="904" spans="1:20" x14ac:dyDescent="0.3">
      <c r="A904">
        <v>2016</v>
      </c>
      <c r="B904" s="28" t="s">
        <v>468</v>
      </c>
      <c r="C904" s="12" t="s">
        <v>137</v>
      </c>
      <c r="D904" s="10">
        <v>4994330</v>
      </c>
      <c r="E904" s="10">
        <v>6963890</v>
      </c>
      <c r="F904" s="2">
        <f t="shared" si="34"/>
        <v>11958220</v>
      </c>
      <c r="G904" s="2">
        <f t="shared" si="35"/>
        <v>1969560</v>
      </c>
      <c r="H904">
        <v>6412.14</v>
      </c>
      <c r="I904">
        <v>5662.5439999999999</v>
      </c>
      <c r="J904" s="21">
        <v>0</v>
      </c>
      <c r="K904" s="21">
        <v>0</v>
      </c>
      <c r="L904" s="21">
        <v>0</v>
      </c>
      <c r="M904" s="21">
        <v>0</v>
      </c>
      <c r="N904" s="21">
        <v>0</v>
      </c>
      <c r="O904" s="21">
        <v>0</v>
      </c>
      <c r="R904" s="11" t="s">
        <v>367</v>
      </c>
      <c r="S904">
        <f>SUMIF(GDP!$A$2:$A$195,'World-LPIraw'!B904,GDP!$H$2:$H$195)</f>
        <v>6412.14</v>
      </c>
      <c r="T904">
        <f>SUMIF(POP!$A$3:$A$235,'World-LPIraw'!R904,POP!$F$3:$F$235)</f>
        <v>5662.5439999999999</v>
      </c>
    </row>
    <row r="905" spans="1:20" x14ac:dyDescent="0.3">
      <c r="A905">
        <v>2016</v>
      </c>
      <c r="B905" s="28" t="s">
        <v>469</v>
      </c>
      <c r="C905" s="12" t="s">
        <v>497</v>
      </c>
      <c r="D905" s="10">
        <v>28099.66</v>
      </c>
      <c r="E905" s="10">
        <v>227.923</v>
      </c>
      <c r="F905" s="2">
        <f t="shared" si="34"/>
        <v>28327.582999999999</v>
      </c>
      <c r="G905" s="2">
        <f t="shared" si="35"/>
        <v>-27871.737000000001</v>
      </c>
      <c r="H905">
        <v>3362.05</v>
      </c>
      <c r="I905">
        <v>11.097</v>
      </c>
      <c r="J905" s="21">
        <v>0</v>
      </c>
      <c r="K905" s="21">
        <v>0</v>
      </c>
      <c r="L905" s="21">
        <v>0</v>
      </c>
      <c r="M905" s="21">
        <v>0</v>
      </c>
      <c r="N905" s="21">
        <v>0</v>
      </c>
      <c r="O905" s="21">
        <v>0</v>
      </c>
      <c r="R905" s="11" t="s">
        <v>369</v>
      </c>
      <c r="S905">
        <f>SUMIF(GDP!$A$2:$A$195,'World-LPIraw'!B905,GDP!$H$2:$H$195)</f>
        <v>3362.05</v>
      </c>
      <c r="T905">
        <f>SUMIF(POP!$A$3:$A$235,'World-LPIraw'!R905,POP!$F$3:$F$235)</f>
        <v>11.097</v>
      </c>
    </row>
    <row r="906" spans="1:20" x14ac:dyDescent="0.3">
      <c r="A906">
        <v>2016</v>
      </c>
      <c r="B906" s="12" t="s">
        <v>272</v>
      </c>
      <c r="C906" s="12" t="s">
        <v>276</v>
      </c>
      <c r="D906" s="10">
        <v>4829459.1359999999</v>
      </c>
      <c r="E906" s="10">
        <v>2482313.415</v>
      </c>
      <c r="F906" s="2">
        <f t="shared" si="34"/>
        <v>7311772.551</v>
      </c>
      <c r="G906" s="2">
        <f t="shared" si="35"/>
        <v>-2347145.7209999999</v>
      </c>
      <c r="H906">
        <v>676.94799999999998</v>
      </c>
      <c r="I906">
        <v>41487.964999999997</v>
      </c>
      <c r="J906" s="21">
        <v>2.9722900000000001</v>
      </c>
      <c r="K906" s="21">
        <v>2.7397239999999998</v>
      </c>
      <c r="L906" s="21">
        <v>2.8786130000000001</v>
      </c>
      <c r="M906" s="21">
        <v>2.9312290000000001</v>
      </c>
      <c r="N906" s="21">
        <v>3.0093920000000001</v>
      </c>
      <c r="O906" s="21">
        <v>3.6980849999999998</v>
      </c>
      <c r="R906" s="11" t="s">
        <v>220</v>
      </c>
      <c r="S906">
        <f>SUMIF(GDP!$A$2:$A$195,'World-LPIraw'!B906,GDP!$H$2:$H$195)</f>
        <v>676.94799999999998</v>
      </c>
      <c r="T906">
        <f>SUMIF(POP!$A$3:$A$235,'World-LPIraw'!R906,POP!$F$3:$F$235)</f>
        <v>41487.964999999997</v>
      </c>
    </row>
    <row r="907" spans="1:20" x14ac:dyDescent="0.3">
      <c r="A907">
        <v>2016</v>
      </c>
      <c r="B907" s="28" t="s">
        <v>103</v>
      </c>
      <c r="C907" s="12" t="s">
        <v>488</v>
      </c>
      <c r="D907" s="10">
        <v>39249626.344999999</v>
      </c>
      <c r="E907" s="10">
        <v>36361032.465000004</v>
      </c>
      <c r="F907" s="2">
        <f t="shared" si="34"/>
        <v>75610658.810000002</v>
      </c>
      <c r="G907" s="2">
        <f t="shared" si="35"/>
        <v>-2888593.8799999952</v>
      </c>
      <c r="H907">
        <v>2200</v>
      </c>
      <c r="I907">
        <v>44438.625</v>
      </c>
      <c r="J907" s="21">
        <v>0</v>
      </c>
      <c r="K907" s="21">
        <v>0</v>
      </c>
      <c r="L907" s="21">
        <v>0</v>
      </c>
      <c r="M907" s="21">
        <v>0</v>
      </c>
      <c r="N907" s="21">
        <v>0</v>
      </c>
      <c r="O907" s="21">
        <v>0</v>
      </c>
      <c r="R907" s="11" t="s">
        <v>96</v>
      </c>
      <c r="S907">
        <f>SUMIF(GDP!$A$2:$A$195,'World-LPIraw'!B907,GDP!$H$2:$H$195)</f>
        <v>2200</v>
      </c>
      <c r="T907">
        <f>SUMIF(POP!$A$3:$A$235,'World-LPIraw'!R907,POP!$F$3:$F$235)</f>
        <v>44438.625</v>
      </c>
    </row>
    <row r="908" spans="1:20" x14ac:dyDescent="0.3">
      <c r="A908">
        <v>2016</v>
      </c>
      <c r="B908" s="12" t="s">
        <v>169</v>
      </c>
      <c r="C908" s="12" t="s">
        <v>137</v>
      </c>
      <c r="D908" s="10">
        <v>270882074.39399999</v>
      </c>
      <c r="E908" s="10">
        <v>298650942.398</v>
      </c>
      <c r="F908" s="2">
        <f t="shared" si="34"/>
        <v>569533016.79200006</v>
      </c>
      <c r="G908" s="2">
        <f t="shared" si="35"/>
        <v>27768868.004000008</v>
      </c>
      <c r="H908">
        <v>36226.239999999998</v>
      </c>
      <c r="I908">
        <v>9269.6119999999992</v>
      </c>
      <c r="J908" s="21">
        <v>3.835051</v>
      </c>
      <c r="K908" s="21">
        <v>4.0693239999999999</v>
      </c>
      <c r="L908" s="21">
        <v>3.893777</v>
      </c>
      <c r="M908" s="21">
        <v>3.8224320000000001</v>
      </c>
      <c r="N908" s="21">
        <v>3.908658</v>
      </c>
      <c r="O908" s="21">
        <v>4.1342119999999998</v>
      </c>
      <c r="R908" s="11" t="s">
        <v>153</v>
      </c>
      <c r="S908">
        <f>SUMIF(GDP!$A$2:$A$195,'World-LPIraw'!B908,GDP!$H$2:$H$195)</f>
        <v>36226.239999999998</v>
      </c>
      <c r="T908">
        <f>SUMIF(POP!$A$3:$A$235,'World-LPIraw'!R908,POP!$F$3:$F$235)</f>
        <v>9269.6119999999992</v>
      </c>
    </row>
    <row r="909" spans="1:20" x14ac:dyDescent="0.3">
      <c r="A909">
        <v>2016</v>
      </c>
      <c r="B909" s="12" t="s">
        <v>102</v>
      </c>
      <c r="C909" s="12" t="s">
        <v>488</v>
      </c>
      <c r="D909" s="10">
        <v>636367936.19299996</v>
      </c>
      <c r="E909" s="10">
        <v>411463355.625</v>
      </c>
      <c r="F909" s="2">
        <f t="shared" si="34"/>
        <v>1047831291.818</v>
      </c>
      <c r="G909" s="2">
        <f t="shared" si="35"/>
        <v>-224904580.56799996</v>
      </c>
      <c r="H909">
        <v>40657.86</v>
      </c>
      <c r="I909">
        <v>66036.851999999999</v>
      </c>
      <c r="J909" s="21">
        <v>3.9837980000000002</v>
      </c>
      <c r="K909" s="21">
        <v>4.20566</v>
      </c>
      <c r="L909" s="21">
        <v>3.7663139999999999</v>
      </c>
      <c r="M909" s="21">
        <v>4.0450799999999996</v>
      </c>
      <c r="N909" s="21">
        <v>4.1295700000000002</v>
      </c>
      <c r="O909" s="21">
        <v>4.3348699999999996</v>
      </c>
      <c r="R909" s="11" t="s">
        <v>97</v>
      </c>
      <c r="S909">
        <f>SUMIF(GDP!$A$2:$A$195,'World-LPIraw'!B909,GDP!$H$2:$H$195)</f>
        <v>40657.86</v>
      </c>
      <c r="T909">
        <f>SUMIF(POP!$A$3:$A$235,'World-LPIraw'!R909,POP!$F$3:$F$235)</f>
        <v>66036.851999999999</v>
      </c>
    </row>
    <row r="910" spans="1:20" x14ac:dyDescent="0.3">
      <c r="A910">
        <v>2016</v>
      </c>
      <c r="B910" s="28" t="s">
        <v>273</v>
      </c>
      <c r="C910" s="12" t="s">
        <v>276</v>
      </c>
      <c r="D910" s="10">
        <v>9300457.7970000003</v>
      </c>
      <c r="E910" s="10">
        <v>4741924.5829999996</v>
      </c>
      <c r="F910" s="2">
        <f t="shared" si="34"/>
        <v>14042382.379999999</v>
      </c>
      <c r="G910" s="2">
        <f t="shared" si="35"/>
        <v>-4558533.2140000006</v>
      </c>
      <c r="H910">
        <v>1022.54</v>
      </c>
      <c r="I910">
        <v>55572.201000000001</v>
      </c>
      <c r="J910" s="21">
        <v>0</v>
      </c>
      <c r="K910" s="21">
        <v>0</v>
      </c>
      <c r="L910" s="21">
        <v>0</v>
      </c>
      <c r="M910" s="21">
        <v>0</v>
      </c>
      <c r="N910" s="21">
        <v>0</v>
      </c>
      <c r="O910" s="21">
        <v>0</v>
      </c>
      <c r="R910" s="11" t="s">
        <v>221</v>
      </c>
      <c r="S910">
        <f>SUMIF(GDP!$A$2:$A$195,'World-LPIraw'!B910,GDP!$H$2:$H$195)</f>
        <v>1022.54</v>
      </c>
      <c r="T910">
        <f>SUMIF(POP!$A$3:$A$235,'World-LPIraw'!R910,POP!$F$3:$F$235)</f>
        <v>55572.201000000001</v>
      </c>
    </row>
    <row r="911" spans="1:20" x14ac:dyDescent="0.3">
      <c r="A911">
        <v>2016</v>
      </c>
      <c r="B911" s="12" t="s">
        <v>485</v>
      </c>
      <c r="C911" s="12" t="s">
        <v>499</v>
      </c>
      <c r="D911" s="10">
        <v>2247167254.4380002</v>
      </c>
      <c r="E911" s="10">
        <v>1450906272.9560001</v>
      </c>
      <c r="F911" s="2">
        <f t="shared" si="34"/>
        <v>3698073527.3940001</v>
      </c>
      <c r="G911" s="2">
        <f t="shared" si="35"/>
        <v>-796260981.48200011</v>
      </c>
      <c r="H911">
        <v>57876.63</v>
      </c>
      <c r="I911">
        <v>325952.42099999997</v>
      </c>
      <c r="J911" s="21">
        <v>3.7524860000000002</v>
      </c>
      <c r="K911" s="21">
        <v>4.1520109999999999</v>
      </c>
      <c r="L911" s="21">
        <v>3.6503060000000001</v>
      </c>
      <c r="M911" s="21">
        <v>4.0142259999999998</v>
      </c>
      <c r="N911" s="21">
        <v>4.2000250000000001</v>
      </c>
      <c r="O911" s="21">
        <v>4.2505269999999999</v>
      </c>
      <c r="R911" s="11" t="s">
        <v>370</v>
      </c>
      <c r="S911">
        <f>SUMIF(GDP!$A$2:$A$195,'World-LPIraw'!B911,GDP!$H$2:$H$195)</f>
        <v>57876.63</v>
      </c>
      <c r="T911">
        <f>SUMIF(POP!$A$3:$A$235,'World-LPIraw'!R911,POP!$F$3:$F$235)</f>
        <v>325952.42099999997</v>
      </c>
    </row>
    <row r="912" spans="1:20" x14ac:dyDescent="0.3">
      <c r="A912">
        <v>2016</v>
      </c>
      <c r="B912" s="28" t="s">
        <v>470</v>
      </c>
      <c r="C912" s="12" t="s">
        <v>498</v>
      </c>
      <c r="D912" s="10">
        <v>8136629.1380000003</v>
      </c>
      <c r="E912" s="10">
        <v>6963552.0250000004</v>
      </c>
      <c r="F912" s="2">
        <f t="shared" si="34"/>
        <v>15100181.163000001</v>
      </c>
      <c r="G912" s="2">
        <f t="shared" si="35"/>
        <v>-1173077.1129999999</v>
      </c>
      <c r="H912">
        <v>15139.12</v>
      </c>
      <c r="I912">
        <v>3444.0059999999999</v>
      </c>
      <c r="J912" s="21">
        <v>0</v>
      </c>
      <c r="K912" s="21">
        <v>0</v>
      </c>
      <c r="L912" s="21">
        <v>0</v>
      </c>
      <c r="M912" s="21">
        <v>0</v>
      </c>
      <c r="N912" s="21">
        <v>0</v>
      </c>
      <c r="O912" s="21">
        <v>0</v>
      </c>
      <c r="R912" s="11" t="s">
        <v>371</v>
      </c>
      <c r="S912">
        <f>SUMIF(GDP!$A$2:$A$195,'World-LPIraw'!B912,GDP!$H$2:$H$195)</f>
        <v>15139.12</v>
      </c>
      <c r="T912">
        <f>SUMIF(POP!$A$3:$A$235,'World-LPIraw'!R912,POP!$F$3:$F$235)</f>
        <v>3444.0059999999999</v>
      </c>
    </row>
    <row r="913" spans="1:20" x14ac:dyDescent="0.3">
      <c r="A913">
        <v>2016</v>
      </c>
      <c r="B913" s="28" t="s">
        <v>471</v>
      </c>
      <c r="C913" s="12" t="s">
        <v>137</v>
      </c>
      <c r="D913" s="10">
        <v>11324380.800000001</v>
      </c>
      <c r="E913" s="10">
        <v>8974193.1999999993</v>
      </c>
      <c r="F913" s="2">
        <f t="shared" si="34"/>
        <v>20298574</v>
      </c>
      <c r="G913" s="2">
        <f t="shared" si="35"/>
        <v>-2350187.6000000015</v>
      </c>
      <c r="H913">
        <v>2124.11</v>
      </c>
      <c r="I913">
        <v>31446.794999999998</v>
      </c>
      <c r="J913" s="21">
        <v>0</v>
      </c>
      <c r="K913" s="21">
        <v>0</v>
      </c>
      <c r="L913" s="21">
        <v>0</v>
      </c>
      <c r="M913" s="21">
        <v>0</v>
      </c>
      <c r="N913" s="21">
        <v>0</v>
      </c>
      <c r="O913" s="21">
        <v>0</v>
      </c>
      <c r="R913" s="11" t="s">
        <v>372</v>
      </c>
      <c r="S913">
        <f>SUMIF(GDP!$A$2:$A$195,'World-LPIraw'!B913,GDP!$H$2:$H$195)</f>
        <v>2124.11</v>
      </c>
      <c r="T913">
        <f>SUMIF(POP!$A$3:$A$235,'World-LPIraw'!R913,POP!$F$3:$F$235)</f>
        <v>31446.794999999998</v>
      </c>
    </row>
    <row r="914" spans="1:20" x14ac:dyDescent="0.3">
      <c r="A914">
        <v>2016</v>
      </c>
      <c r="B914" s="28" t="s">
        <v>472</v>
      </c>
      <c r="C914" s="12" t="s">
        <v>497</v>
      </c>
      <c r="D914" s="10">
        <v>389010.89899999998</v>
      </c>
      <c r="E914" s="10">
        <v>47371.993000000002</v>
      </c>
      <c r="F914" s="2">
        <f t="shared" si="34"/>
        <v>436382.89199999999</v>
      </c>
      <c r="G914" s="2">
        <f t="shared" si="35"/>
        <v>-341638.90599999996</v>
      </c>
      <c r="H914">
        <v>2929.52</v>
      </c>
      <c r="I914">
        <v>270.40199999999999</v>
      </c>
      <c r="J914" s="21">
        <v>0</v>
      </c>
      <c r="K914" s="21">
        <v>0</v>
      </c>
      <c r="L914" s="21">
        <v>0</v>
      </c>
      <c r="M914" s="21">
        <v>0</v>
      </c>
      <c r="N914" s="21">
        <v>0</v>
      </c>
      <c r="O914" s="21">
        <v>0</v>
      </c>
      <c r="R914" s="11" t="s">
        <v>373</v>
      </c>
      <c r="S914">
        <f>SUMIF(GDP!$A$2:$A$195,'World-LPIraw'!B914,GDP!$H$2:$H$195)</f>
        <v>2929.52</v>
      </c>
      <c r="T914">
        <f>SUMIF(POP!$A$3:$A$235,'World-LPIraw'!R914,POP!$F$3:$F$235)</f>
        <v>270.40199999999999</v>
      </c>
    </row>
    <row r="915" spans="1:20" x14ac:dyDescent="0.3">
      <c r="A915">
        <v>2016</v>
      </c>
      <c r="B915" s="28" t="s">
        <v>486</v>
      </c>
      <c r="C915" s="12" t="s">
        <v>498</v>
      </c>
      <c r="D915" s="10">
        <v>14448185.551999999</v>
      </c>
      <c r="E915" s="10">
        <v>26457838.612</v>
      </c>
      <c r="F915" s="2">
        <f t="shared" si="34"/>
        <v>40906024.163999997</v>
      </c>
      <c r="G915" s="2">
        <f t="shared" si="35"/>
        <v>12009653.060000001</v>
      </c>
      <c r="H915">
        <v>9092.02</v>
      </c>
      <c r="I915">
        <v>31568.179</v>
      </c>
      <c r="J915" s="21">
        <v>0</v>
      </c>
      <c r="K915" s="21">
        <v>0</v>
      </c>
      <c r="L915" s="21">
        <v>0</v>
      </c>
      <c r="M915" s="21">
        <v>0</v>
      </c>
      <c r="N915" s="21">
        <v>0</v>
      </c>
      <c r="O915" s="21">
        <v>0</v>
      </c>
      <c r="R915" s="11" t="s">
        <v>374</v>
      </c>
      <c r="S915">
        <f>SUMIF(GDP!$A$2:$A$195,'World-LPIraw'!B915,GDP!$H$2:$H$195)</f>
        <v>9092.02</v>
      </c>
      <c r="T915">
        <f>SUMIF(POP!$A$3:$A$235,'World-LPIraw'!R915,POP!$F$3:$F$235)</f>
        <v>31568.179</v>
      </c>
    </row>
    <row r="916" spans="1:20" x14ac:dyDescent="0.3">
      <c r="A916">
        <v>2016</v>
      </c>
      <c r="B916" s="12" t="s">
        <v>16</v>
      </c>
      <c r="C916" s="12" t="s">
        <v>17</v>
      </c>
      <c r="D916" s="10">
        <v>174978350.264</v>
      </c>
      <c r="E916" s="10">
        <v>176580786.63499999</v>
      </c>
      <c r="F916" s="2">
        <f t="shared" si="34"/>
        <v>351559136.89899999</v>
      </c>
      <c r="G916" s="2">
        <f t="shared" si="35"/>
        <v>1602436.3709999919</v>
      </c>
      <c r="H916">
        <v>2172.0100000000002</v>
      </c>
      <c r="I916">
        <v>94569.072</v>
      </c>
      <c r="J916" s="21">
        <v>2.7505500000000001</v>
      </c>
      <c r="K916" s="21">
        <v>2.6951909999999999</v>
      </c>
      <c r="L916" s="21">
        <v>3.1234739999999999</v>
      </c>
      <c r="M916" s="21">
        <v>2.882517</v>
      </c>
      <c r="N916" s="21">
        <v>2.8429220000000002</v>
      </c>
      <c r="O916" s="21">
        <v>3.4983590000000002</v>
      </c>
      <c r="R916" s="11" t="s">
        <v>375</v>
      </c>
      <c r="S916">
        <f>SUMIF(GDP!$A$2:$A$195,'World-LPIraw'!B916,GDP!$H$2:$H$195)</f>
        <v>2172.0100000000002</v>
      </c>
      <c r="T916">
        <f>SUMIF(POP!$A$3:$A$235,'World-LPIraw'!R916,POP!$F$3:$F$235)</f>
        <v>94569.072</v>
      </c>
    </row>
    <row r="917" spans="1:20" x14ac:dyDescent="0.3">
      <c r="A917">
        <v>2016</v>
      </c>
      <c r="B917" s="28" t="s">
        <v>170</v>
      </c>
      <c r="C917" s="12" t="s">
        <v>137</v>
      </c>
      <c r="D917" s="10">
        <v>7499797.9340000004</v>
      </c>
      <c r="E917" s="10">
        <v>500000</v>
      </c>
      <c r="F917" s="2">
        <f t="shared" si="34"/>
        <v>7999797.9340000004</v>
      </c>
      <c r="G917" s="2">
        <f t="shared" si="35"/>
        <v>-6999797.9340000004</v>
      </c>
      <c r="H917">
        <v>1063.03</v>
      </c>
      <c r="I917">
        <v>27584.213</v>
      </c>
      <c r="J917" s="21">
        <v>0</v>
      </c>
      <c r="K917" s="21">
        <v>0</v>
      </c>
      <c r="L917" s="21">
        <v>0</v>
      </c>
      <c r="M917" s="21">
        <v>0</v>
      </c>
      <c r="N917" s="21">
        <v>0</v>
      </c>
      <c r="O917" s="21">
        <v>0</v>
      </c>
      <c r="R917" s="11" t="s">
        <v>154</v>
      </c>
      <c r="S917">
        <f>SUMIF(GDP!$A$2:$A$195,'World-LPIraw'!B917,GDP!$H$2:$H$195)</f>
        <v>1063.03</v>
      </c>
      <c r="T917">
        <f>SUMIF(POP!$A$3:$A$235,'World-LPIraw'!R917,POP!$F$3:$F$235)</f>
        <v>27584.213</v>
      </c>
    </row>
    <row r="918" spans="1:20" x14ac:dyDescent="0.3">
      <c r="A918">
        <v>2016</v>
      </c>
      <c r="B918" s="12" t="s">
        <v>274</v>
      </c>
      <c r="C918" s="12" t="s">
        <v>276</v>
      </c>
      <c r="D918" s="10">
        <v>7870961.2800000003</v>
      </c>
      <c r="E918" s="10">
        <v>6614044.8399999999</v>
      </c>
      <c r="F918" s="2">
        <f t="shared" si="34"/>
        <v>14485006.120000001</v>
      </c>
      <c r="G918" s="2">
        <f t="shared" si="35"/>
        <v>-1256916.4400000004</v>
      </c>
      <c r="H918">
        <v>1252.7</v>
      </c>
      <c r="I918">
        <v>16591.39</v>
      </c>
      <c r="J918" s="21">
        <v>2.246019</v>
      </c>
      <c r="K918" s="21">
        <v>2.2627709999999999</v>
      </c>
      <c r="L918" s="21">
        <v>2.5147089999999999</v>
      </c>
      <c r="M918" s="21">
        <v>2.4154930000000001</v>
      </c>
      <c r="N918" s="21">
        <v>2.3631549999999999</v>
      </c>
      <c r="O918" s="21">
        <v>2.73847</v>
      </c>
      <c r="R918" s="11" t="s">
        <v>222</v>
      </c>
      <c r="S918">
        <f>SUMIF(GDP!$A$2:$A$195,'World-LPIraw'!B918,GDP!$H$2:$H$195)</f>
        <v>1252.7</v>
      </c>
      <c r="T918">
        <f>SUMIF(POP!$A$3:$A$235,'World-LPIraw'!R918,POP!$F$3:$F$235)</f>
        <v>16591.39</v>
      </c>
    </row>
    <row r="919" spans="1:20" x14ac:dyDescent="0.3">
      <c r="A919">
        <v>2016</v>
      </c>
      <c r="B919" s="12" t="s">
        <v>275</v>
      </c>
      <c r="C919" s="12" t="s">
        <v>276</v>
      </c>
      <c r="D919" s="10">
        <v>3700000</v>
      </c>
      <c r="E919" s="10">
        <v>3318642.2880000002</v>
      </c>
      <c r="F919" s="2">
        <f t="shared" si="34"/>
        <v>7018642.2880000006</v>
      </c>
      <c r="G919" s="2">
        <f t="shared" si="35"/>
        <v>-381357.71199999982</v>
      </c>
      <c r="H919">
        <v>1382.89</v>
      </c>
      <c r="I919">
        <v>16150.361999999999</v>
      </c>
      <c r="J919" s="21">
        <v>1.9952380000000001</v>
      </c>
      <c r="K919" s="21">
        <v>2.2135159999999998</v>
      </c>
      <c r="L919" s="21">
        <v>2.0801829999999999</v>
      </c>
      <c r="M919" s="21">
        <v>2.12967</v>
      </c>
      <c r="N919" s="21">
        <v>1.946337</v>
      </c>
      <c r="O919" s="21">
        <v>2.1319050000000002</v>
      </c>
      <c r="R919" s="11" t="s">
        <v>223</v>
      </c>
      <c r="S919">
        <f>SUMIF(GDP!$A$2:$A$195,'World-LPIraw'!B919,GDP!$H$2:$H$195)</f>
        <v>1382.89</v>
      </c>
      <c r="T919">
        <f>SUMIF(POP!$A$3:$A$235,'World-LPIraw'!R919,POP!$F$3:$F$235)</f>
        <v>16150.361999999999</v>
      </c>
    </row>
    <row r="920" spans="1:20" x14ac:dyDescent="0.3">
      <c r="A920">
        <v>2018</v>
      </c>
      <c r="B920" s="12" t="s">
        <v>407</v>
      </c>
      <c r="C920" s="12" t="s">
        <v>487</v>
      </c>
      <c r="D920" s="10">
        <v>7406590</v>
      </c>
      <c r="E920" s="10">
        <v>875241</v>
      </c>
      <c r="F920" s="2">
        <f t="shared" si="34"/>
        <v>8281831</v>
      </c>
      <c r="G920" s="2">
        <f t="shared" si="35"/>
        <v>-6531349</v>
      </c>
      <c r="H920">
        <v>543.72400000000005</v>
      </c>
      <c r="I920">
        <v>36373.175999999999</v>
      </c>
      <c r="J920" s="24">
        <v>1.7349000000000001</v>
      </c>
      <c r="K920" s="24">
        <v>1.8071429999999999</v>
      </c>
      <c r="L920" s="24">
        <v>2.1044309999999999</v>
      </c>
      <c r="M920" s="24">
        <v>1.919246</v>
      </c>
      <c r="N920" s="24">
        <v>1.6970240000000001</v>
      </c>
      <c r="O920" s="24">
        <v>2.3824380000000001</v>
      </c>
      <c r="R920" s="11" t="s">
        <v>277</v>
      </c>
      <c r="S920">
        <f>SUMIF(GDP!$A$2:$A$195,'World-LPIraw'!B920,GDP!$I$2:$I$195)</f>
        <v>543.72400000000005</v>
      </c>
      <c r="T920">
        <f>SUMIF(POP!$A$3:$A$235,'World-LPIraw'!R920,POP!$G$3:$G$235)</f>
        <v>36373.175999999999</v>
      </c>
    </row>
    <row r="921" spans="1:20" x14ac:dyDescent="0.3">
      <c r="A921">
        <v>2018</v>
      </c>
      <c r="B921" s="12" t="s">
        <v>98</v>
      </c>
      <c r="C921" s="12" t="s">
        <v>488</v>
      </c>
      <c r="D921" s="10">
        <v>5941286.949</v>
      </c>
      <c r="E921" s="10">
        <v>2875859.7790000001</v>
      </c>
      <c r="F921" s="2">
        <f t="shared" si="34"/>
        <v>8817146.7280000001</v>
      </c>
      <c r="G921" s="2">
        <f t="shared" si="35"/>
        <v>-3065427.17</v>
      </c>
      <c r="H921">
        <v>5288.86</v>
      </c>
      <c r="I921">
        <v>2934.3629999999998</v>
      </c>
      <c r="J921" s="24">
        <v>2.3471259999999998</v>
      </c>
      <c r="K921" s="24">
        <v>2.2936740000000002</v>
      </c>
      <c r="L921" s="24">
        <v>2.8238620000000001</v>
      </c>
      <c r="M921" s="24">
        <v>2.5588980000000001</v>
      </c>
      <c r="N921" s="24">
        <v>2.6656469999999999</v>
      </c>
      <c r="O921" s="24">
        <v>3.2026659999999998</v>
      </c>
      <c r="R921" s="11" t="s">
        <v>54</v>
      </c>
      <c r="S921">
        <f>SUMIF(GDP!$A$2:$A$195,'World-LPIraw'!B921,GDP!$I$2:$I$195)</f>
        <v>5288.86</v>
      </c>
      <c r="T921">
        <f>SUMIF(POP!$A$3:$A$235,'World-LPIraw'!R921,POP!$G$3:$G$235)</f>
        <v>2934.3629999999998</v>
      </c>
    </row>
    <row r="922" spans="1:20" x14ac:dyDescent="0.3">
      <c r="A922">
        <v>2018</v>
      </c>
      <c r="B922" s="12" t="s">
        <v>224</v>
      </c>
      <c r="C922" s="12" t="s">
        <v>276</v>
      </c>
      <c r="D922" s="10">
        <v>46995504.441</v>
      </c>
      <c r="E922" s="10">
        <v>40883054.384999998</v>
      </c>
      <c r="F922" s="2">
        <f t="shared" si="34"/>
        <v>87878558.826000005</v>
      </c>
      <c r="G922" s="2">
        <f t="shared" si="35"/>
        <v>-6112450.0560000017</v>
      </c>
      <c r="H922">
        <v>4237.5</v>
      </c>
      <c r="I922">
        <v>42008.053999999996</v>
      </c>
      <c r="J922" s="21">
        <v>2.13028</v>
      </c>
      <c r="K922" s="21">
        <v>2.4213830000000001</v>
      </c>
      <c r="L922" s="21">
        <v>2.38747</v>
      </c>
      <c r="M922" s="21">
        <v>2.3912469999999999</v>
      </c>
      <c r="N922" s="21">
        <v>2.6048619999999998</v>
      </c>
      <c r="O922" s="21">
        <v>2.761177</v>
      </c>
      <c r="R922" s="11" t="s">
        <v>171</v>
      </c>
      <c r="S922">
        <f>SUMIF(GDP!$A$2:$A$195,'World-LPIraw'!B922,GDP!$I$2:$I$195)</f>
        <v>4237.5</v>
      </c>
      <c r="T922">
        <f>SUMIF(POP!$A$3:$A$235,'World-LPIraw'!R922,POP!$G$3:$G$235)</f>
        <v>42008.053999999996</v>
      </c>
    </row>
    <row r="923" spans="1:20" x14ac:dyDescent="0.3">
      <c r="A923">
        <v>2018</v>
      </c>
      <c r="B923" s="12" t="s">
        <v>225</v>
      </c>
      <c r="C923" s="12" t="s">
        <v>276</v>
      </c>
      <c r="D923" s="10">
        <v>15442313.177999999</v>
      </c>
      <c r="E923" s="10">
        <v>41954749.899999999</v>
      </c>
      <c r="F923" s="2">
        <f t="shared" si="34"/>
        <v>57397063.077999994</v>
      </c>
      <c r="G923" s="2">
        <f t="shared" si="35"/>
        <v>26512436.721999999</v>
      </c>
      <c r="H923">
        <v>3668.91</v>
      </c>
      <c r="I923">
        <v>30774.205000000002</v>
      </c>
      <c r="J923" s="21">
        <v>1.571429</v>
      </c>
      <c r="K923" s="21">
        <v>1.857143</v>
      </c>
      <c r="L923" s="21">
        <v>2.202283</v>
      </c>
      <c r="M923" s="21">
        <v>2.0043169999999999</v>
      </c>
      <c r="N923" s="21">
        <v>2.0043169999999999</v>
      </c>
      <c r="O923" s="21">
        <v>2.594983</v>
      </c>
      <c r="R923" s="11" t="s">
        <v>172</v>
      </c>
      <c r="S923">
        <f>SUMIF(GDP!$A$2:$A$195,'World-LPIraw'!B923,GDP!$I$2:$I$195)</f>
        <v>3668.91</v>
      </c>
      <c r="T923">
        <f>SUMIF(POP!$A$3:$A$235,'World-LPIraw'!R923,POP!$G$3:$G$235)</f>
        <v>30774.205000000002</v>
      </c>
    </row>
    <row r="924" spans="1:20" x14ac:dyDescent="0.3">
      <c r="A924">
        <v>2018</v>
      </c>
      <c r="B924" s="28" t="s">
        <v>410</v>
      </c>
      <c r="C924" s="12" t="s">
        <v>498</v>
      </c>
      <c r="D924" s="10">
        <v>501405</v>
      </c>
      <c r="E924" s="10">
        <v>87161</v>
      </c>
      <c r="F924" s="2">
        <f t="shared" si="34"/>
        <v>588566</v>
      </c>
      <c r="G924" s="2">
        <f t="shared" si="35"/>
        <v>-414244</v>
      </c>
      <c r="H924">
        <v>17636.07</v>
      </c>
      <c r="I924">
        <v>103.05</v>
      </c>
      <c r="J924" s="21">
        <v>0</v>
      </c>
      <c r="K924" s="21">
        <v>0</v>
      </c>
      <c r="L924" s="21">
        <v>0</v>
      </c>
      <c r="M924" s="21">
        <v>0</v>
      </c>
      <c r="N924" s="21">
        <v>0</v>
      </c>
      <c r="O924" s="21">
        <v>0</v>
      </c>
      <c r="R924" s="11" t="s">
        <v>380</v>
      </c>
      <c r="S924">
        <f>SUMIF(GDP!$A$2:$A$195,'World-LPIraw'!B924,GDP!$I$2:$I$195)</f>
        <v>17636.07</v>
      </c>
      <c r="T924">
        <f>SUMIF(POP!$A$3:$A$235,'World-LPIraw'!R924,POP!$G$3:$G$235)</f>
        <v>103.05</v>
      </c>
    </row>
    <row r="925" spans="1:20" x14ac:dyDescent="0.3">
      <c r="A925">
        <v>2018</v>
      </c>
      <c r="B925" s="12" t="s">
        <v>411</v>
      </c>
      <c r="C925" s="12" t="s">
        <v>498</v>
      </c>
      <c r="D925" s="10">
        <v>65440966.166000001</v>
      </c>
      <c r="E925" s="10">
        <v>61558357.420999996</v>
      </c>
      <c r="F925" s="2">
        <f t="shared" si="34"/>
        <v>126999323.587</v>
      </c>
      <c r="G925" s="2">
        <f t="shared" si="35"/>
        <v>-3882608.7450000048</v>
      </c>
      <c r="H925">
        <v>11626.92</v>
      </c>
      <c r="I925">
        <v>44688.864000000001</v>
      </c>
      <c r="J925" s="24">
        <v>2.4178440000000001</v>
      </c>
      <c r="K925" s="24">
        <v>2.7735089999999998</v>
      </c>
      <c r="L925" s="24">
        <v>2.923781</v>
      </c>
      <c r="M925" s="24">
        <v>2.7770429999999999</v>
      </c>
      <c r="N925" s="24">
        <v>3.0469889999999999</v>
      </c>
      <c r="O925" s="24">
        <v>3.3689420000000001</v>
      </c>
      <c r="R925" s="11" t="s">
        <v>381</v>
      </c>
      <c r="S925">
        <f>SUMIF(GDP!$A$2:$A$195,'World-LPIraw'!B925,GDP!$I$2:$I$195)</f>
        <v>11626.92</v>
      </c>
      <c r="T925">
        <f>SUMIF(POP!$A$3:$A$235,'World-LPIraw'!R925,POP!$G$3:$G$235)</f>
        <v>44688.864000000001</v>
      </c>
    </row>
    <row r="926" spans="1:20" x14ac:dyDescent="0.3">
      <c r="A926">
        <v>2018</v>
      </c>
      <c r="B926" s="12" t="s">
        <v>155</v>
      </c>
      <c r="C926" s="12" t="s">
        <v>137</v>
      </c>
      <c r="D926" s="10">
        <v>4795917.7290000003</v>
      </c>
      <c r="E926" s="10">
        <v>2381707.085</v>
      </c>
      <c r="F926" s="2">
        <f t="shared" si="34"/>
        <v>7177624.8140000002</v>
      </c>
      <c r="G926" s="2">
        <f t="shared" si="35"/>
        <v>-2414210.6440000003</v>
      </c>
      <c r="H926">
        <v>4149.3</v>
      </c>
      <c r="I926">
        <v>2934.152</v>
      </c>
      <c r="J926" s="21">
        <v>2.5737869999999998</v>
      </c>
      <c r="K926" s="21">
        <v>2.4841090000000001</v>
      </c>
      <c r="L926" s="21">
        <v>2.6490589999999998</v>
      </c>
      <c r="M926" s="21">
        <v>2.503441</v>
      </c>
      <c r="N926" s="21">
        <v>2.511196</v>
      </c>
      <c r="O926" s="21">
        <v>2.8960620000000001</v>
      </c>
      <c r="R926" s="11" t="s">
        <v>138</v>
      </c>
      <c r="S926">
        <f>SUMIF(GDP!$A$2:$A$195,'World-LPIraw'!B926,GDP!$I$2:$I$195)</f>
        <v>4149.3</v>
      </c>
      <c r="T926">
        <f>SUMIF(POP!$A$3:$A$235,'World-LPIraw'!R926,POP!$G$3:$G$235)</f>
        <v>2934.152</v>
      </c>
    </row>
    <row r="927" spans="1:20" x14ac:dyDescent="0.3">
      <c r="A927">
        <v>2018</v>
      </c>
      <c r="B927" s="28" t="s">
        <v>412</v>
      </c>
      <c r="C927" s="12" t="s">
        <v>498</v>
      </c>
      <c r="D927" s="10">
        <v>1257869.571</v>
      </c>
      <c r="E927" s="10">
        <v>205000</v>
      </c>
      <c r="F927" s="2">
        <f t="shared" si="34"/>
        <v>1462869.571</v>
      </c>
      <c r="G927" s="2">
        <f t="shared" si="35"/>
        <v>-1052869.571</v>
      </c>
      <c r="H927">
        <v>25466.43</v>
      </c>
      <c r="I927">
        <v>105.67</v>
      </c>
      <c r="J927" s="21">
        <v>0</v>
      </c>
      <c r="K927" s="21">
        <v>0</v>
      </c>
      <c r="L927" s="21">
        <v>0</v>
      </c>
      <c r="M927" s="21">
        <v>0</v>
      </c>
      <c r="N927" s="21">
        <v>0</v>
      </c>
      <c r="O927" s="21">
        <v>0</v>
      </c>
      <c r="R927" s="11" t="s">
        <v>278</v>
      </c>
      <c r="S927">
        <f>SUMIF(GDP!$A$2:$A$195,'World-LPIraw'!B927,GDP!$I$2:$I$195)</f>
        <v>25466.43</v>
      </c>
      <c r="T927">
        <f>SUMIF(POP!$A$3:$A$235,'World-LPIraw'!R927,POP!$G$3:$G$235)</f>
        <v>105.67</v>
      </c>
    </row>
    <row r="928" spans="1:20" x14ac:dyDescent="0.3">
      <c r="A928">
        <v>2018</v>
      </c>
      <c r="B928" s="12" t="s">
        <v>413</v>
      </c>
      <c r="C928" s="12" t="s">
        <v>497</v>
      </c>
      <c r="D928" s="10">
        <v>235519140.875</v>
      </c>
      <c r="E928" s="10">
        <v>252775516.22</v>
      </c>
      <c r="F928" s="2">
        <f t="shared" si="34"/>
        <v>488294657.09500003</v>
      </c>
      <c r="G928" s="2">
        <f t="shared" si="35"/>
        <v>17256375.344999999</v>
      </c>
      <c r="H928">
        <v>56351.58</v>
      </c>
      <c r="I928">
        <v>24772.246999999999</v>
      </c>
      <c r="J928" s="24">
        <v>3.8671859999999998</v>
      </c>
      <c r="K928" s="24">
        <v>3.9684309999999998</v>
      </c>
      <c r="L928" s="24">
        <v>3.2472059999999998</v>
      </c>
      <c r="M928" s="24">
        <v>3.7094450000000001</v>
      </c>
      <c r="N928" s="24">
        <v>3.816621</v>
      </c>
      <c r="O928" s="24">
        <v>3.976111</v>
      </c>
      <c r="R928" s="11" t="s">
        <v>279</v>
      </c>
      <c r="S928">
        <f>SUMIF(GDP!$A$2:$A$195,'World-LPIraw'!B928,GDP!$I$2:$I$195)</f>
        <v>56351.58</v>
      </c>
      <c r="T928">
        <f>SUMIF(POP!$A$3:$A$235,'World-LPIraw'!R928,POP!$G$3:$G$235)</f>
        <v>24772.246999999999</v>
      </c>
    </row>
    <row r="929" spans="1:20" x14ac:dyDescent="0.3">
      <c r="A929">
        <v>2018</v>
      </c>
      <c r="B929" s="12" t="s">
        <v>99</v>
      </c>
      <c r="C929" s="12" t="s">
        <v>488</v>
      </c>
      <c r="D929" s="10">
        <v>193035482.021</v>
      </c>
      <c r="E929" s="10">
        <v>184264388.329</v>
      </c>
      <c r="F929" s="2">
        <f t="shared" si="34"/>
        <v>377299870.35000002</v>
      </c>
      <c r="G929" s="2">
        <f t="shared" si="35"/>
        <v>-8771093.6920000017</v>
      </c>
      <c r="H929">
        <v>51509.03</v>
      </c>
      <c r="I929">
        <v>8751.82</v>
      </c>
      <c r="J929" s="21">
        <v>3.7140680000000001</v>
      </c>
      <c r="K929" s="21">
        <v>4.181584</v>
      </c>
      <c r="L929" s="21">
        <v>3.8775300000000001</v>
      </c>
      <c r="M929" s="21">
        <v>4.0836110000000003</v>
      </c>
      <c r="N929" s="21">
        <v>4.0870980000000001</v>
      </c>
      <c r="O929" s="21">
        <v>4.2508030000000003</v>
      </c>
      <c r="R929" s="11" t="s">
        <v>56</v>
      </c>
      <c r="S929">
        <f>SUMIF(GDP!$A$2:$A$195,'World-LPIraw'!B929,GDP!$I$2:$I$195)</f>
        <v>51509.03</v>
      </c>
      <c r="T929">
        <f>SUMIF(POP!$A$3:$A$235,'World-LPIraw'!R929,POP!$G$3:$G$235)</f>
        <v>8751.82</v>
      </c>
    </row>
    <row r="930" spans="1:20" x14ac:dyDescent="0.3">
      <c r="A930">
        <v>2018</v>
      </c>
      <c r="B930" s="28" t="s">
        <v>156</v>
      </c>
      <c r="C930" s="12" t="s">
        <v>137</v>
      </c>
      <c r="D930" s="10">
        <v>11459395.444</v>
      </c>
      <c r="E930" s="10">
        <v>19458632.515000001</v>
      </c>
      <c r="F930" s="2">
        <f t="shared" si="34"/>
        <v>30918027.958999999</v>
      </c>
      <c r="G930" s="2">
        <f t="shared" si="35"/>
        <v>7999237.0710000005</v>
      </c>
      <c r="H930">
        <v>4569.2</v>
      </c>
      <c r="I930">
        <v>9923.9140000000007</v>
      </c>
      <c r="J930" s="21">
        <v>0</v>
      </c>
      <c r="K930" s="21">
        <v>0</v>
      </c>
      <c r="L930" s="21">
        <v>0</v>
      </c>
      <c r="M930" s="21">
        <v>0</v>
      </c>
      <c r="N930" s="21">
        <v>0</v>
      </c>
      <c r="O930" s="21">
        <v>0</v>
      </c>
      <c r="R930" s="11" t="s">
        <v>139</v>
      </c>
      <c r="S930">
        <f>SUMIF(GDP!$A$2:$A$195,'World-LPIraw'!B930,GDP!$I$2:$I$195)</f>
        <v>4569.2</v>
      </c>
      <c r="T930">
        <f>SUMIF(POP!$A$3:$A$235,'World-LPIraw'!R930,POP!$G$3:$G$235)</f>
        <v>9923.9140000000007</v>
      </c>
    </row>
    <row r="931" spans="1:20" x14ac:dyDescent="0.3">
      <c r="A931">
        <v>2018</v>
      </c>
      <c r="B931" s="12" t="s">
        <v>473</v>
      </c>
      <c r="C931" s="12" t="s">
        <v>498</v>
      </c>
      <c r="D931" s="10">
        <v>3809843.8760000002</v>
      </c>
      <c r="E931" s="10">
        <v>630000</v>
      </c>
      <c r="F931" s="2">
        <f t="shared" si="34"/>
        <v>4439843.8760000002</v>
      </c>
      <c r="G931" s="2">
        <f t="shared" si="35"/>
        <v>-3179843.8760000002</v>
      </c>
      <c r="H931">
        <v>34002.620000000003</v>
      </c>
      <c r="I931">
        <v>399.28500000000003</v>
      </c>
      <c r="J931" s="24">
        <v>2.6842109999999999</v>
      </c>
      <c r="K931" s="24">
        <v>2.408433</v>
      </c>
      <c r="L931" s="24">
        <v>2.5014500000000002</v>
      </c>
      <c r="M931" s="24">
        <v>2.267881</v>
      </c>
      <c r="N931" s="24">
        <v>2.517881</v>
      </c>
      <c r="O931" s="24">
        <v>2.7511190000000001</v>
      </c>
      <c r="R931" s="11" t="s">
        <v>280</v>
      </c>
      <c r="S931">
        <f>SUMIF(GDP!$A$2:$A$195,'World-LPIraw'!B931,GDP!$I$2:$I$195)</f>
        <v>34002.620000000003</v>
      </c>
      <c r="T931">
        <f>SUMIF(POP!$A$3:$A$235,'World-LPIraw'!R931,POP!$G$3:$G$235)</f>
        <v>399.28500000000003</v>
      </c>
    </row>
    <row r="932" spans="1:20" x14ac:dyDescent="0.3">
      <c r="A932">
        <v>2018</v>
      </c>
      <c r="B932" s="12" t="s">
        <v>157</v>
      </c>
      <c r="C932" s="12" t="s">
        <v>137</v>
      </c>
      <c r="D932" s="10">
        <v>13100000</v>
      </c>
      <c r="E932" s="10">
        <v>20042770.460000001</v>
      </c>
      <c r="F932" s="2">
        <f t="shared" si="34"/>
        <v>33142770.460000001</v>
      </c>
      <c r="G932" s="2">
        <f t="shared" si="35"/>
        <v>6942770.4600000009</v>
      </c>
      <c r="H932">
        <v>25850.5</v>
      </c>
      <c r="I932">
        <v>1566.9929999999999</v>
      </c>
      <c r="J932" s="21">
        <v>2.669956</v>
      </c>
      <c r="K932" s="21">
        <v>2.7248800000000002</v>
      </c>
      <c r="L932" s="21">
        <v>3.0242559999999998</v>
      </c>
      <c r="M932" s="21">
        <v>2.8572669999999998</v>
      </c>
      <c r="N932" s="21">
        <v>3.0128810000000001</v>
      </c>
      <c r="O932" s="21">
        <v>3.2854480000000001</v>
      </c>
      <c r="R932" s="11" t="s">
        <v>140</v>
      </c>
      <c r="S932">
        <f>SUMIF(GDP!$A$2:$A$195,'World-LPIraw'!B932,GDP!$I$2:$I$195)</f>
        <v>25850.5</v>
      </c>
      <c r="T932">
        <f>SUMIF(POP!$A$3:$A$235,'World-LPIraw'!R932,POP!$G$3:$G$235)</f>
        <v>1566.9929999999999</v>
      </c>
    </row>
    <row r="933" spans="1:20" x14ac:dyDescent="0.3">
      <c r="A933">
        <v>2018</v>
      </c>
      <c r="B933" s="12" t="s">
        <v>414</v>
      </c>
      <c r="C933" s="12" t="s">
        <v>487</v>
      </c>
      <c r="D933" s="10">
        <v>61500000</v>
      </c>
      <c r="E933" s="10">
        <v>38470731.876000002</v>
      </c>
      <c r="F933" s="2">
        <f t="shared" si="34"/>
        <v>99970731.876000002</v>
      </c>
      <c r="G933" s="2">
        <f t="shared" si="35"/>
        <v>-23029268.123999998</v>
      </c>
      <c r="H933">
        <v>1744.51</v>
      </c>
      <c r="I933">
        <v>166368.149</v>
      </c>
      <c r="J933" s="24">
        <v>2.2999999999999998</v>
      </c>
      <c r="K933" s="24">
        <v>2.3886799999999999</v>
      </c>
      <c r="L933" s="24">
        <v>2.5627779999999998</v>
      </c>
      <c r="M933" s="24">
        <v>2.483444</v>
      </c>
      <c r="N933" s="24">
        <v>2.7850000000000001</v>
      </c>
      <c r="O933" s="24">
        <v>2.9236810000000002</v>
      </c>
      <c r="R933" s="11" t="s">
        <v>281</v>
      </c>
      <c r="S933">
        <f>SUMIF(GDP!$A$2:$A$195,'World-LPIraw'!B933,GDP!$I$2:$I$195)</f>
        <v>1744.51</v>
      </c>
      <c r="T933">
        <f>SUMIF(POP!$A$3:$A$235,'World-LPIraw'!R933,POP!$G$3:$G$235)</f>
        <v>166368.149</v>
      </c>
    </row>
    <row r="934" spans="1:20" x14ac:dyDescent="0.3">
      <c r="A934">
        <v>2018</v>
      </c>
      <c r="B934" s="28" t="s">
        <v>415</v>
      </c>
      <c r="C934" s="12" t="s">
        <v>498</v>
      </c>
      <c r="D934" s="10">
        <v>1599911.169</v>
      </c>
      <c r="E934" s="10">
        <v>457709.75099999999</v>
      </c>
      <c r="F934" s="2">
        <f t="shared" si="34"/>
        <v>2057620.92</v>
      </c>
      <c r="G934" s="2">
        <f t="shared" si="35"/>
        <v>-1142201.4180000001</v>
      </c>
      <c r="H934">
        <v>17961.18</v>
      </c>
      <c r="I934">
        <v>286.38799999999998</v>
      </c>
      <c r="J934" s="21">
        <v>0</v>
      </c>
      <c r="K934" s="21">
        <v>0</v>
      </c>
      <c r="L934" s="21">
        <v>0</v>
      </c>
      <c r="M934" s="21">
        <v>0</v>
      </c>
      <c r="N934" s="21">
        <v>0</v>
      </c>
      <c r="O934" s="21">
        <v>0</v>
      </c>
      <c r="R934" s="11" t="s">
        <v>282</v>
      </c>
      <c r="S934">
        <f>SUMIF(GDP!$A$2:$A$195,'World-LPIraw'!B934,GDP!$I$2:$I$195)</f>
        <v>17961.18</v>
      </c>
      <c r="T934">
        <f>SUMIF(POP!$A$3:$A$235,'World-LPIraw'!R934,POP!$G$3:$G$235)</f>
        <v>286.38799999999998</v>
      </c>
    </row>
    <row r="935" spans="1:20" x14ac:dyDescent="0.3">
      <c r="A935">
        <v>2018</v>
      </c>
      <c r="B935" s="12" t="s">
        <v>100</v>
      </c>
      <c r="C935" s="12" t="s">
        <v>488</v>
      </c>
      <c r="D935" s="10">
        <v>38201995.399999999</v>
      </c>
      <c r="E935" s="10">
        <v>33460747.5</v>
      </c>
      <c r="F935" s="2">
        <f t="shared" si="34"/>
        <v>71662742.900000006</v>
      </c>
      <c r="G935" s="2">
        <f t="shared" si="35"/>
        <v>-4741247.8999999985</v>
      </c>
      <c r="H935">
        <v>6306.42</v>
      </c>
      <c r="I935">
        <v>9452.1129999999994</v>
      </c>
      <c r="J935" s="24">
        <v>2.3499620000000001</v>
      </c>
      <c r="K935" s="24">
        <v>2.4405389999999998</v>
      </c>
      <c r="L935" s="24">
        <v>2.309091</v>
      </c>
      <c r="M935" s="24">
        <v>2.6417310000000001</v>
      </c>
      <c r="N935" s="24">
        <v>2.5364680000000002</v>
      </c>
      <c r="O935" s="24">
        <v>3.1769409999999998</v>
      </c>
      <c r="R935" s="11" t="s">
        <v>57</v>
      </c>
      <c r="S935">
        <f>SUMIF(GDP!$A$2:$A$195,'World-LPIraw'!B935,GDP!$I$2:$I$195)</f>
        <v>6306.42</v>
      </c>
      <c r="T935">
        <f>SUMIF(POP!$A$3:$A$235,'World-LPIraw'!R935,POP!$G$3:$G$235)</f>
        <v>9452.1129999999994</v>
      </c>
    </row>
    <row r="936" spans="1:20" x14ac:dyDescent="0.3">
      <c r="A936">
        <v>2018</v>
      </c>
      <c r="B936" s="12" t="s">
        <v>101</v>
      </c>
      <c r="C936" s="12" t="s">
        <v>488</v>
      </c>
      <c r="D936" s="10">
        <v>450388977.14200002</v>
      </c>
      <c r="E936" s="10">
        <v>466653579.977</v>
      </c>
      <c r="F936" s="2">
        <f t="shared" si="34"/>
        <v>917042557.11899996</v>
      </c>
      <c r="G936" s="2">
        <f t="shared" si="35"/>
        <v>16264602.834999979</v>
      </c>
      <c r="H936">
        <v>46724.35</v>
      </c>
      <c r="I936">
        <v>11498.519</v>
      </c>
      <c r="J936" s="21">
        <v>3.6630639999999999</v>
      </c>
      <c r="K936" s="21">
        <v>3.9842490000000002</v>
      </c>
      <c r="L936" s="21">
        <v>3.9949129999999999</v>
      </c>
      <c r="M936" s="21">
        <v>4.1309719999999999</v>
      </c>
      <c r="N936" s="21">
        <v>4.0512889999999997</v>
      </c>
      <c r="O936" s="21">
        <v>4.4102930000000002</v>
      </c>
      <c r="R936" s="11" t="s">
        <v>58</v>
      </c>
      <c r="S936">
        <f>SUMIF(GDP!$A$2:$A$195,'World-LPIraw'!B936,GDP!$I$2:$I$195)</f>
        <v>46724.35</v>
      </c>
      <c r="T936">
        <f>SUMIF(POP!$A$3:$A$235,'World-LPIraw'!R936,POP!$G$3:$G$235)</f>
        <v>11498.519</v>
      </c>
    </row>
    <row r="937" spans="1:20" x14ac:dyDescent="0.3">
      <c r="A937">
        <v>2018</v>
      </c>
      <c r="B937" s="28" t="s">
        <v>416</v>
      </c>
      <c r="C937" s="12" t="s">
        <v>498</v>
      </c>
      <c r="D937" s="10">
        <v>957739.41099999996</v>
      </c>
      <c r="E937" s="10">
        <v>415000</v>
      </c>
      <c r="F937" s="2">
        <f t="shared" si="34"/>
        <v>1372739.4109999998</v>
      </c>
      <c r="G937" s="2">
        <f t="shared" si="35"/>
        <v>-542739.41099999996</v>
      </c>
      <c r="H937">
        <v>4862.05</v>
      </c>
      <c r="I937">
        <v>382.44400000000002</v>
      </c>
      <c r="J937" s="21">
        <v>0</v>
      </c>
      <c r="K937" s="21">
        <v>0</v>
      </c>
      <c r="L937" s="21">
        <v>0</v>
      </c>
      <c r="M937" s="21">
        <v>0</v>
      </c>
      <c r="N937" s="21">
        <v>0</v>
      </c>
      <c r="O937" s="21">
        <v>0</v>
      </c>
      <c r="R937" s="11" t="s">
        <v>283</v>
      </c>
      <c r="S937">
        <f>SUMIF(GDP!$A$2:$A$195,'World-LPIraw'!B937,GDP!$I$2:$I$195)</f>
        <v>4862.05</v>
      </c>
      <c r="T937">
        <f>SUMIF(POP!$A$3:$A$235,'World-LPIraw'!R937,POP!$G$3:$G$235)</f>
        <v>382.44400000000002</v>
      </c>
    </row>
    <row r="938" spans="1:20" x14ac:dyDescent="0.3">
      <c r="A938">
        <v>2018</v>
      </c>
      <c r="B938" s="12" t="s">
        <v>226</v>
      </c>
      <c r="C938" s="12" t="s">
        <v>276</v>
      </c>
      <c r="D938" s="10">
        <v>3808145.4810000001</v>
      </c>
      <c r="E938" s="10">
        <v>2248608.5660000001</v>
      </c>
      <c r="F938" s="2">
        <f t="shared" si="34"/>
        <v>6056754.0470000003</v>
      </c>
      <c r="G938" s="2">
        <f t="shared" si="35"/>
        <v>-1559536.915</v>
      </c>
      <c r="H938">
        <v>915.36500000000001</v>
      </c>
      <c r="I938">
        <v>11485.674000000001</v>
      </c>
      <c r="J938" s="21">
        <v>2.5625</v>
      </c>
      <c r="K938" s="21">
        <v>2.4969950000000001</v>
      </c>
      <c r="L938" s="21">
        <v>2.7338939999999998</v>
      </c>
      <c r="M938" s="21">
        <v>2.502329</v>
      </c>
      <c r="N938" s="21">
        <v>2.7484220000000001</v>
      </c>
      <c r="O938" s="21">
        <v>3.4157449999999998</v>
      </c>
      <c r="R938" s="11" t="s">
        <v>173</v>
      </c>
      <c r="S938">
        <f>SUMIF(GDP!$A$2:$A$195,'World-LPIraw'!B938,GDP!$I$2:$I$195)</f>
        <v>915.36500000000001</v>
      </c>
      <c r="T938">
        <f>SUMIF(POP!$A$3:$A$235,'World-LPIraw'!R938,POP!$G$3:$G$235)</f>
        <v>11485.674000000001</v>
      </c>
    </row>
    <row r="939" spans="1:20" x14ac:dyDescent="0.3">
      <c r="A939">
        <v>2018</v>
      </c>
      <c r="B939" s="12" t="s">
        <v>417</v>
      </c>
      <c r="C939" s="12" t="s">
        <v>487</v>
      </c>
      <c r="D939" s="10">
        <v>1020313.409</v>
      </c>
      <c r="E939" s="10">
        <v>615386.04299999995</v>
      </c>
      <c r="F939" s="2">
        <f t="shared" si="34"/>
        <v>1635699.452</v>
      </c>
      <c r="G939" s="2">
        <f t="shared" si="35"/>
        <v>-404927.36600000004</v>
      </c>
      <c r="H939">
        <v>3215.48</v>
      </c>
      <c r="I939">
        <v>817.05399999999997</v>
      </c>
      <c r="J939" s="24">
        <v>2.1363819999999998</v>
      </c>
      <c r="K939" s="24">
        <v>1.9083330000000001</v>
      </c>
      <c r="L939" s="24">
        <v>1.8039019999999999</v>
      </c>
      <c r="M939" s="24">
        <v>2.346263</v>
      </c>
      <c r="N939" s="24">
        <v>2.346263</v>
      </c>
      <c r="O939" s="24">
        <v>2.486475</v>
      </c>
      <c r="R939" s="11" t="s">
        <v>285</v>
      </c>
      <c r="S939">
        <f>SUMIF(GDP!$A$2:$A$195,'World-LPIraw'!B939,GDP!$I$2:$I$195)</f>
        <v>3215.48</v>
      </c>
      <c r="T939">
        <f>SUMIF(POP!$A$3:$A$235,'World-LPIraw'!R939,POP!$G$3:$G$235)</f>
        <v>817.05399999999997</v>
      </c>
    </row>
    <row r="940" spans="1:20" x14ac:dyDescent="0.3">
      <c r="A940">
        <v>2018</v>
      </c>
      <c r="B940" s="28" t="s">
        <v>474</v>
      </c>
      <c r="C940" s="12" t="s">
        <v>498</v>
      </c>
      <c r="D940" s="10">
        <v>10044646.994999999</v>
      </c>
      <c r="E940" s="10">
        <v>9064737.4350000005</v>
      </c>
      <c r="F940" s="2">
        <f t="shared" si="34"/>
        <v>19109384.43</v>
      </c>
      <c r="G940" s="2">
        <f t="shared" si="35"/>
        <v>-979909.55999999866</v>
      </c>
      <c r="H940">
        <v>3681.63</v>
      </c>
      <c r="I940">
        <v>11215.674000000001</v>
      </c>
      <c r="J940" s="21">
        <v>0</v>
      </c>
      <c r="K940" s="21">
        <v>0</v>
      </c>
      <c r="L940" s="21">
        <v>0</v>
      </c>
      <c r="M940" s="21">
        <v>0</v>
      </c>
      <c r="N940" s="21">
        <v>0</v>
      </c>
      <c r="O940" s="21">
        <v>0</v>
      </c>
      <c r="R940" s="11" t="s">
        <v>382</v>
      </c>
      <c r="S940">
        <f>SUMIF(GDP!$A$2:$A$195,'World-LPIraw'!B940,GDP!$I$2:$I$195)</f>
        <v>3681.63</v>
      </c>
      <c r="T940">
        <f>SUMIF(POP!$A$3:$A$235,'World-LPIraw'!R940,POP!$G$3:$G$235)</f>
        <v>11215.674000000001</v>
      </c>
    </row>
    <row r="941" spans="1:20" x14ac:dyDescent="0.3">
      <c r="A941">
        <v>2018</v>
      </c>
      <c r="B941" s="12" t="s">
        <v>418</v>
      </c>
      <c r="C941" s="12" t="s">
        <v>488</v>
      </c>
      <c r="D941" s="10">
        <v>11627313.384</v>
      </c>
      <c r="E941" s="10">
        <v>7182145.3789999997</v>
      </c>
      <c r="F941" s="2">
        <f t="shared" si="34"/>
        <v>18809458.763</v>
      </c>
      <c r="G941" s="2">
        <f t="shared" si="35"/>
        <v>-4445168.0049999999</v>
      </c>
      <c r="H941">
        <v>5674.41</v>
      </c>
      <c r="I941">
        <v>3503.5540000000001</v>
      </c>
      <c r="J941" s="24">
        <v>2.6315789999999999</v>
      </c>
      <c r="K941" s="24">
        <v>2.4210530000000001</v>
      </c>
      <c r="L941" s="24">
        <v>2.8421050000000001</v>
      </c>
      <c r="M941" s="24">
        <v>2.8017539999999999</v>
      </c>
      <c r="N941" s="24">
        <v>2.8947370000000001</v>
      </c>
      <c r="O941" s="24">
        <v>3.2105260000000002</v>
      </c>
      <c r="R941" s="11" t="s">
        <v>59</v>
      </c>
      <c r="S941">
        <f>SUMIF(GDP!$A$2:$A$195,'World-LPIraw'!B941,GDP!$I$2:$I$195)</f>
        <v>5674.41</v>
      </c>
      <c r="T941">
        <f>SUMIF(POP!$A$3:$A$235,'World-LPIraw'!R941,POP!$G$3:$G$235)</f>
        <v>3503.5540000000001</v>
      </c>
    </row>
    <row r="942" spans="1:20" x14ac:dyDescent="0.3">
      <c r="A942">
        <v>2018</v>
      </c>
      <c r="B942" s="28" t="s">
        <v>227</v>
      </c>
      <c r="C942" s="12" t="s">
        <v>276</v>
      </c>
      <c r="D942" s="10">
        <v>6168953.943</v>
      </c>
      <c r="E942" s="10">
        <v>6573000.8909999998</v>
      </c>
      <c r="F942" s="2">
        <f t="shared" si="34"/>
        <v>12741954.833999999</v>
      </c>
      <c r="G942" s="2">
        <f t="shared" si="35"/>
        <v>404046.94799999986</v>
      </c>
      <c r="H942">
        <v>8137.15</v>
      </c>
      <c r="I942">
        <v>2333.201</v>
      </c>
      <c r="J942" s="21">
        <v>0</v>
      </c>
      <c r="K942" s="21">
        <v>0</v>
      </c>
      <c r="L942" s="21">
        <v>0</v>
      </c>
      <c r="M942" s="21">
        <v>0</v>
      </c>
      <c r="N942" s="21">
        <v>0</v>
      </c>
      <c r="O942" s="21">
        <v>0</v>
      </c>
      <c r="R942" s="11" t="s">
        <v>174</v>
      </c>
      <c r="S942">
        <f>SUMIF(GDP!$A$2:$A$195,'World-LPIraw'!B942,GDP!$I$2:$I$195)</f>
        <v>8137.15</v>
      </c>
      <c r="T942">
        <f>SUMIF(POP!$A$3:$A$235,'World-LPIraw'!R942,POP!$G$3:$G$235)</f>
        <v>2333.201</v>
      </c>
    </row>
    <row r="943" spans="1:20" x14ac:dyDescent="0.3">
      <c r="A943">
        <v>2018</v>
      </c>
      <c r="B943" s="12" t="s">
        <v>419</v>
      </c>
      <c r="C943" s="12" t="s">
        <v>498</v>
      </c>
      <c r="D943" s="10">
        <v>180580331.204</v>
      </c>
      <c r="E943" s="10">
        <v>239585770.977</v>
      </c>
      <c r="F943" s="2">
        <f t="shared" si="34"/>
        <v>420166102.18099999</v>
      </c>
      <c r="G943" s="2">
        <f t="shared" si="35"/>
        <v>59005439.773000002</v>
      </c>
      <c r="H943">
        <v>8967.66</v>
      </c>
      <c r="I943">
        <v>210867.954</v>
      </c>
      <c r="J943" s="24">
        <v>2.4061620000000001</v>
      </c>
      <c r="K943" s="24">
        <v>2.9269829999999999</v>
      </c>
      <c r="L943" s="24">
        <v>2.8810910000000001</v>
      </c>
      <c r="M943" s="24">
        <v>3.090163</v>
      </c>
      <c r="N943" s="24">
        <v>3.1114380000000001</v>
      </c>
      <c r="O943" s="24">
        <v>3.5101779999999998</v>
      </c>
      <c r="R943" s="11" t="s">
        <v>287</v>
      </c>
      <c r="S943">
        <f>SUMIF(GDP!$A$2:$A$195,'World-LPIraw'!B943,GDP!$I$2:$I$195)</f>
        <v>8967.66</v>
      </c>
      <c r="T943">
        <f>SUMIF(POP!$A$3:$A$235,'World-LPIraw'!R943,POP!$G$3:$G$235)</f>
        <v>210867.954</v>
      </c>
    </row>
    <row r="944" spans="1:20" x14ac:dyDescent="0.3">
      <c r="A944">
        <v>2018</v>
      </c>
      <c r="B944" s="12" t="s">
        <v>7</v>
      </c>
      <c r="C944" s="12" t="s">
        <v>17</v>
      </c>
      <c r="D944" s="10">
        <v>5230000</v>
      </c>
      <c r="E944" s="10">
        <v>5430000</v>
      </c>
      <c r="F944" s="2">
        <f t="shared" si="34"/>
        <v>10660000</v>
      </c>
      <c r="G944" s="2">
        <f t="shared" si="35"/>
        <v>200000</v>
      </c>
      <c r="H944">
        <v>32413.919999999998</v>
      </c>
      <c r="I944">
        <v>434.07600000000002</v>
      </c>
      <c r="J944" s="21">
        <v>2.6220140000000001</v>
      </c>
      <c r="K944" s="21">
        <v>2.4609459999999999</v>
      </c>
      <c r="L944" s="21">
        <v>2.5133899999999998</v>
      </c>
      <c r="M944" s="21">
        <v>2.7098270000000002</v>
      </c>
      <c r="N944" s="21">
        <v>2.7472439999999998</v>
      </c>
      <c r="O944" s="21">
        <v>3.1736279999999999</v>
      </c>
      <c r="R944" s="11" t="s">
        <v>289</v>
      </c>
      <c r="S944">
        <f>SUMIF(GDP!$A$2:$A$195,'World-LPIraw'!B944,GDP!$I$2:$I$195)</f>
        <v>32413.919999999998</v>
      </c>
      <c r="T944">
        <f>SUMIF(POP!$A$3:$A$235,'World-LPIraw'!R944,POP!$G$3:$G$235)</f>
        <v>434.07600000000002</v>
      </c>
    </row>
    <row r="945" spans="1:20" x14ac:dyDescent="0.3">
      <c r="A945">
        <v>2018</v>
      </c>
      <c r="B945" s="12" t="s">
        <v>120</v>
      </c>
      <c r="C945" s="12" t="s">
        <v>488</v>
      </c>
      <c r="D945" s="10">
        <v>37952641.362000003</v>
      </c>
      <c r="E945" s="10">
        <v>33314360.355999999</v>
      </c>
      <c r="F945" s="2">
        <f t="shared" si="34"/>
        <v>71267001.717999995</v>
      </c>
      <c r="G945" s="2">
        <f t="shared" si="35"/>
        <v>-4638281.0060000047</v>
      </c>
      <c r="H945">
        <v>9267.3799999999992</v>
      </c>
      <c r="I945">
        <v>7036.848</v>
      </c>
      <c r="J945" s="24">
        <v>2.9375879999999999</v>
      </c>
      <c r="K945" s="24">
        <v>2.7629860000000002</v>
      </c>
      <c r="L945" s="24">
        <v>3.2337229999999999</v>
      </c>
      <c r="M945" s="24">
        <v>2.8813149999999998</v>
      </c>
      <c r="N945" s="24">
        <v>3.0152890000000001</v>
      </c>
      <c r="O945" s="24">
        <v>3.313491</v>
      </c>
      <c r="R945" s="11" t="s">
        <v>60</v>
      </c>
      <c r="S945">
        <f>SUMIF(GDP!$A$2:$A$195,'World-LPIraw'!B945,GDP!$I$2:$I$195)</f>
        <v>9267.3799999999992</v>
      </c>
      <c r="T945">
        <f>SUMIF(POP!$A$3:$A$235,'World-LPIraw'!R945,POP!$G$3:$G$235)</f>
        <v>7036.848</v>
      </c>
    </row>
    <row r="946" spans="1:20" x14ac:dyDescent="0.3">
      <c r="A946">
        <v>2018</v>
      </c>
      <c r="B946" s="12" t="s">
        <v>228</v>
      </c>
      <c r="C946" s="12" t="s">
        <v>276</v>
      </c>
      <c r="D946" s="10">
        <v>4148474.8590000002</v>
      </c>
      <c r="E946" s="10">
        <v>3135469.085</v>
      </c>
      <c r="F946" s="2">
        <f t="shared" si="34"/>
        <v>7283943.9440000001</v>
      </c>
      <c r="G946" s="2">
        <f t="shared" si="35"/>
        <v>-1013005.7740000002</v>
      </c>
      <c r="H946">
        <v>728.69899999999996</v>
      </c>
      <c r="I946">
        <v>19751.651000000002</v>
      </c>
      <c r="J946" s="21">
        <v>2.4128790000000002</v>
      </c>
      <c r="K946" s="21">
        <v>2.430736</v>
      </c>
      <c r="L946" s="21">
        <v>2.9177490000000001</v>
      </c>
      <c r="M946" s="21">
        <v>2.4599570000000002</v>
      </c>
      <c r="N946" s="21">
        <v>2.4015149999999998</v>
      </c>
      <c r="O946" s="21">
        <v>3.0378790000000002</v>
      </c>
      <c r="R946" s="11" t="s">
        <v>175</v>
      </c>
      <c r="S946">
        <f>SUMIF(GDP!$A$2:$A$195,'World-LPIraw'!B946,GDP!$I$2:$I$195)</f>
        <v>728.69899999999996</v>
      </c>
      <c r="T946">
        <f>SUMIF(POP!$A$3:$A$235,'World-LPIraw'!R946,POP!$G$3:$G$235)</f>
        <v>19751.651000000002</v>
      </c>
    </row>
    <row r="947" spans="1:20" x14ac:dyDescent="0.3">
      <c r="A947">
        <v>2018</v>
      </c>
      <c r="B947" s="12" t="s">
        <v>229</v>
      </c>
      <c r="C947" s="12" t="s">
        <v>276</v>
      </c>
      <c r="D947" s="10">
        <v>840699.35</v>
      </c>
      <c r="E947" s="10">
        <v>160667.01300000001</v>
      </c>
      <c r="F947" s="2">
        <f t="shared" ref="F947:F1000" si="36">E947+D947</f>
        <v>1001366.363</v>
      </c>
      <c r="G947" s="2">
        <f t="shared" ref="G947:G1000" si="37">E947-D947</f>
        <v>-680032.33699999994</v>
      </c>
      <c r="H947">
        <v>306.96600000000001</v>
      </c>
      <c r="I947">
        <v>11216.45</v>
      </c>
      <c r="J947" s="21">
        <v>1.6875</v>
      </c>
      <c r="K947" s="21">
        <v>1.9528650000000001</v>
      </c>
      <c r="L947" s="21">
        <v>2.2144159999999999</v>
      </c>
      <c r="M947" s="21">
        <v>2.3320910000000001</v>
      </c>
      <c r="N947" s="21">
        <v>2.006542</v>
      </c>
      <c r="O947" s="21">
        <v>2.1654719999999998</v>
      </c>
      <c r="R947" s="11" t="s">
        <v>176</v>
      </c>
      <c r="S947">
        <f>SUMIF(GDP!$A$2:$A$195,'World-LPIraw'!B947,GDP!$I$2:$I$195)</f>
        <v>306.96600000000001</v>
      </c>
      <c r="T947">
        <f>SUMIF(POP!$A$3:$A$235,'World-LPIraw'!R947,POP!$G$3:$G$235)</f>
        <v>11216.45</v>
      </c>
    </row>
    <row r="948" spans="1:20" x14ac:dyDescent="0.3">
      <c r="A948">
        <v>2018</v>
      </c>
      <c r="B948" s="28" t="s">
        <v>230</v>
      </c>
      <c r="C948" s="12" t="s">
        <v>276</v>
      </c>
      <c r="D948" s="10">
        <v>812772.76100000006</v>
      </c>
      <c r="E948" s="10">
        <v>75542.179999999993</v>
      </c>
      <c r="F948" s="2">
        <f t="shared" si="36"/>
        <v>888314.94100000011</v>
      </c>
      <c r="G948" s="2">
        <f t="shared" si="37"/>
        <v>-737230.58100000001</v>
      </c>
      <c r="H948">
        <v>3562.73</v>
      </c>
      <c r="I948">
        <v>553.33500000000004</v>
      </c>
      <c r="J948" s="21">
        <v>0</v>
      </c>
      <c r="K948" s="21">
        <v>0</v>
      </c>
      <c r="L948" s="21">
        <v>0</v>
      </c>
      <c r="M948" s="21">
        <v>0</v>
      </c>
      <c r="N948" s="21">
        <v>0</v>
      </c>
      <c r="O948" s="21">
        <v>0</v>
      </c>
      <c r="R948" s="11" t="s">
        <v>177</v>
      </c>
      <c r="S948">
        <f>SUMIF(GDP!$A$2:$A$195,'World-LPIraw'!B948,GDP!$I$2:$I$195)</f>
        <v>3562.73</v>
      </c>
      <c r="T948">
        <f>SUMIF(POP!$A$3:$A$235,'World-LPIraw'!R948,POP!$G$3:$G$235)</f>
        <v>553.33500000000004</v>
      </c>
    </row>
    <row r="949" spans="1:20" x14ac:dyDescent="0.3">
      <c r="A949">
        <v>2018</v>
      </c>
      <c r="B949" s="12" t="s">
        <v>8</v>
      </c>
      <c r="C949" s="12" t="s">
        <v>17</v>
      </c>
      <c r="D949" s="10">
        <v>19070000</v>
      </c>
      <c r="E949" s="10">
        <v>14349999.397</v>
      </c>
      <c r="F949" s="2">
        <f t="shared" si="36"/>
        <v>33419999.397</v>
      </c>
      <c r="G949" s="2">
        <f t="shared" si="37"/>
        <v>-4720000.6030000001</v>
      </c>
      <c r="H949">
        <v>1508.82</v>
      </c>
      <c r="I949">
        <v>16245.728999999999</v>
      </c>
      <c r="J949" s="21">
        <v>2.3697439999999999</v>
      </c>
      <c r="K949" s="21">
        <v>2.1445460000000001</v>
      </c>
      <c r="L949" s="21">
        <v>2.7939630000000002</v>
      </c>
      <c r="M949" s="21">
        <v>2.408093</v>
      </c>
      <c r="N949" s="21">
        <v>2.5150130000000002</v>
      </c>
      <c r="O949" s="21">
        <v>3.1553460000000002</v>
      </c>
      <c r="R949" s="11" t="s">
        <v>290</v>
      </c>
      <c r="S949">
        <f>SUMIF(GDP!$A$2:$A$195,'World-LPIraw'!B949,GDP!$I$2:$I$195)</f>
        <v>1508.82</v>
      </c>
      <c r="T949">
        <f>SUMIF(POP!$A$3:$A$235,'World-LPIraw'!R949,POP!$G$3:$G$235)</f>
        <v>16245.728999999999</v>
      </c>
    </row>
    <row r="950" spans="1:20" x14ac:dyDescent="0.3">
      <c r="A950">
        <v>2018</v>
      </c>
      <c r="B950" s="12" t="s">
        <v>231</v>
      </c>
      <c r="C950" s="12" t="s">
        <v>276</v>
      </c>
      <c r="D950" s="10">
        <v>5941359.1030000001</v>
      </c>
      <c r="E950" s="10">
        <v>3853573.031</v>
      </c>
      <c r="F950" s="2">
        <f t="shared" si="36"/>
        <v>9794932.1339999996</v>
      </c>
      <c r="G950" s="2">
        <f t="shared" si="37"/>
        <v>-2087786.0720000002</v>
      </c>
      <c r="H950">
        <v>1547.99</v>
      </c>
      <c r="I950">
        <v>24678.234</v>
      </c>
      <c r="J950" s="21">
        <v>2.459686</v>
      </c>
      <c r="K950" s="21">
        <v>2.5724800000000001</v>
      </c>
      <c r="L950" s="21">
        <v>2.8727279999999999</v>
      </c>
      <c r="M950" s="21">
        <v>2.5969359999999999</v>
      </c>
      <c r="N950" s="21">
        <v>2.4713780000000001</v>
      </c>
      <c r="O950" s="21">
        <v>2.5655420000000002</v>
      </c>
      <c r="R950" s="11" t="s">
        <v>178</v>
      </c>
      <c r="S950">
        <f>SUMIF(GDP!$A$2:$A$195,'World-LPIraw'!B950,GDP!$I$2:$I$195)</f>
        <v>1547.99</v>
      </c>
      <c r="T950">
        <f>SUMIF(POP!$A$3:$A$235,'World-LPIraw'!R950,POP!$G$3:$G$235)</f>
        <v>24678.234</v>
      </c>
    </row>
    <row r="951" spans="1:20" x14ac:dyDescent="0.3">
      <c r="A951">
        <v>2018</v>
      </c>
      <c r="B951" s="12" t="s">
        <v>420</v>
      </c>
      <c r="C951" s="12" t="s">
        <v>499</v>
      </c>
      <c r="D951" s="10">
        <v>459866293.95200002</v>
      </c>
      <c r="E951" s="10">
        <v>450277702.39099997</v>
      </c>
      <c r="F951" s="2">
        <f t="shared" si="36"/>
        <v>910143996.34299994</v>
      </c>
      <c r="G951" s="2">
        <f t="shared" si="37"/>
        <v>-9588591.5610000491</v>
      </c>
      <c r="H951">
        <v>46260.71</v>
      </c>
      <c r="I951">
        <v>36953.764999999999</v>
      </c>
      <c r="J951" s="24">
        <v>3.6039300000000001</v>
      </c>
      <c r="K951" s="24">
        <v>3.7504960000000001</v>
      </c>
      <c r="L951" s="24">
        <v>3.3816619999999999</v>
      </c>
      <c r="M951" s="24">
        <v>3.8980399999999999</v>
      </c>
      <c r="N951" s="24">
        <v>3.8098040000000002</v>
      </c>
      <c r="O951" s="24">
        <v>3.9605030000000001</v>
      </c>
      <c r="R951" s="11" t="s">
        <v>291</v>
      </c>
      <c r="S951">
        <f>SUMIF(GDP!$A$2:$A$195,'World-LPIraw'!B951,GDP!$I$2:$I$195)</f>
        <v>46260.71</v>
      </c>
      <c r="T951">
        <f>SUMIF(POP!$A$3:$A$235,'World-LPIraw'!R951,POP!$G$3:$G$235)</f>
        <v>36953.764999999999</v>
      </c>
    </row>
    <row r="952" spans="1:20" x14ac:dyDescent="0.3">
      <c r="A952">
        <v>2018</v>
      </c>
      <c r="B952" s="12" t="s">
        <v>232</v>
      </c>
      <c r="C952" s="12" t="s">
        <v>276</v>
      </c>
      <c r="D952" s="10">
        <v>419432.34600000002</v>
      </c>
      <c r="E952" s="10">
        <v>178082.997</v>
      </c>
      <c r="F952" s="2">
        <f t="shared" si="36"/>
        <v>597515.34299999999</v>
      </c>
      <c r="G952" s="2">
        <f t="shared" si="37"/>
        <v>-241349.34900000002</v>
      </c>
      <c r="H952">
        <v>430.07600000000002</v>
      </c>
      <c r="I952">
        <v>4737.4229999999998</v>
      </c>
      <c r="J952" s="21">
        <v>2.2380949999999999</v>
      </c>
      <c r="K952" s="21">
        <v>1.928571</v>
      </c>
      <c r="L952" s="21">
        <v>2.3047620000000002</v>
      </c>
      <c r="M952" s="21">
        <v>1.928571</v>
      </c>
      <c r="N952" s="21">
        <v>2.104762</v>
      </c>
      <c r="O952" s="21">
        <v>2.3333330000000001</v>
      </c>
      <c r="R952" s="11" t="s">
        <v>179</v>
      </c>
      <c r="S952">
        <f>SUMIF(GDP!$A$2:$A$195,'World-LPIraw'!B952,GDP!$I$2:$I$195)</f>
        <v>430.07600000000002</v>
      </c>
      <c r="T952">
        <f>SUMIF(POP!$A$3:$A$235,'World-LPIraw'!R952,POP!$G$3:$G$235)</f>
        <v>4737.4229999999998</v>
      </c>
    </row>
    <row r="953" spans="1:20" x14ac:dyDescent="0.3">
      <c r="A953">
        <v>2018</v>
      </c>
      <c r="B953" s="12" t="s">
        <v>233</v>
      </c>
      <c r="C953" s="12" t="s">
        <v>276</v>
      </c>
      <c r="D953" s="10">
        <v>3000000</v>
      </c>
      <c r="E953" s="10">
        <v>1900000</v>
      </c>
      <c r="F953" s="2">
        <f t="shared" si="36"/>
        <v>4900000</v>
      </c>
      <c r="G953" s="2">
        <f t="shared" si="37"/>
        <v>-1100000</v>
      </c>
      <c r="H953">
        <v>874.19200000000001</v>
      </c>
      <c r="I953">
        <v>15353.183999999999</v>
      </c>
      <c r="J953" s="21">
        <v>2.1538460000000001</v>
      </c>
      <c r="K953" s="21">
        <v>2.3720409999999998</v>
      </c>
      <c r="L953" s="21">
        <v>2.3695270000000002</v>
      </c>
      <c r="M953" s="21">
        <v>2.6198229999999998</v>
      </c>
      <c r="N953" s="21">
        <v>2.3720409999999998</v>
      </c>
      <c r="O953" s="21">
        <v>2.6198229999999998</v>
      </c>
      <c r="R953" s="11" t="s">
        <v>180</v>
      </c>
      <c r="S953">
        <f>SUMIF(GDP!$A$2:$A$195,'World-LPIraw'!B953,GDP!$I$2:$I$195)</f>
        <v>874.19200000000001</v>
      </c>
      <c r="T953">
        <f>SUMIF(POP!$A$3:$A$235,'World-LPIraw'!R953,POP!$G$3:$G$235)</f>
        <v>15353.183999999999</v>
      </c>
    </row>
    <row r="954" spans="1:20" x14ac:dyDescent="0.3">
      <c r="A954">
        <v>2018</v>
      </c>
      <c r="B954" s="12" t="s">
        <v>421</v>
      </c>
      <c r="C954" s="12" t="s">
        <v>498</v>
      </c>
      <c r="D954" s="10">
        <v>75001539.719999999</v>
      </c>
      <c r="E954" s="10">
        <v>75451634.541999996</v>
      </c>
      <c r="F954" s="2">
        <f t="shared" si="36"/>
        <v>150453174.26199999</v>
      </c>
      <c r="G954" s="2">
        <f t="shared" si="37"/>
        <v>450094.8219999969</v>
      </c>
      <c r="H954">
        <v>16078.71</v>
      </c>
      <c r="I954">
        <v>18197.208999999999</v>
      </c>
      <c r="J954" s="24">
        <v>3.2740260000000001</v>
      </c>
      <c r="K954" s="24">
        <v>3.2096779999999998</v>
      </c>
      <c r="L954" s="24">
        <v>3.2718929999999999</v>
      </c>
      <c r="M954" s="24">
        <v>3.1250719999999998</v>
      </c>
      <c r="N954" s="24">
        <v>3.2036120000000001</v>
      </c>
      <c r="O954" s="24">
        <v>3.7970139999999999</v>
      </c>
      <c r="R954" s="11" t="s">
        <v>293</v>
      </c>
      <c r="S954">
        <f>SUMIF(GDP!$A$2:$A$195,'World-LPIraw'!B954,GDP!$I$2:$I$195)</f>
        <v>16078.71</v>
      </c>
      <c r="T954">
        <f>SUMIF(POP!$A$3:$A$235,'World-LPIraw'!R954,POP!$G$3:$G$235)</f>
        <v>18197.208999999999</v>
      </c>
    </row>
    <row r="955" spans="1:20" x14ac:dyDescent="0.3">
      <c r="A955">
        <v>2018</v>
      </c>
      <c r="B955" s="12" t="s">
        <v>422</v>
      </c>
      <c r="C955" s="12" t="s">
        <v>500</v>
      </c>
      <c r="D955" s="10">
        <v>2135906087.529</v>
      </c>
      <c r="E955" s="10">
        <v>2487071926.197</v>
      </c>
      <c r="F955" s="2">
        <f t="shared" si="36"/>
        <v>4622978013.7259998</v>
      </c>
      <c r="G955" s="2">
        <f t="shared" si="37"/>
        <v>351165838.66799998</v>
      </c>
      <c r="H955">
        <v>9608.42</v>
      </c>
      <c r="I955">
        <v>1415045.9280000001</v>
      </c>
      <c r="J955" s="21">
        <v>3.2859240000000001</v>
      </c>
      <c r="K955" s="21">
        <v>3.7532179999999999</v>
      </c>
      <c r="L955" s="21">
        <v>3.5357150000000002</v>
      </c>
      <c r="M955" s="21">
        <v>3.5949749999999998</v>
      </c>
      <c r="N955" s="21">
        <v>3.648469</v>
      </c>
      <c r="O955" s="21">
        <v>3.8400150000000002</v>
      </c>
      <c r="R955" s="11" t="s">
        <v>294</v>
      </c>
      <c r="S955">
        <f>SUMIF(GDP!$A$2:$A$195,'World-LPIraw'!B955,GDP!$I$2:$I$195)</f>
        <v>9608.42</v>
      </c>
      <c r="T955">
        <f>SUMIF(POP!$A$3:$A$235,'World-LPIraw'!R955,POP!$G$3:$G$235)</f>
        <v>1415045.9280000001</v>
      </c>
    </row>
    <row r="956" spans="1:20" x14ac:dyDescent="0.3">
      <c r="A956">
        <v>2018</v>
      </c>
      <c r="B956" s="12" t="s">
        <v>475</v>
      </c>
      <c r="C956" s="12" t="s">
        <v>500</v>
      </c>
      <c r="D956" s="10">
        <v>627327030.84200001</v>
      </c>
      <c r="E956" s="10">
        <v>569105739.73099995</v>
      </c>
      <c r="F956" s="2">
        <f t="shared" si="36"/>
        <v>1196432770.573</v>
      </c>
      <c r="G956" s="2">
        <f t="shared" si="37"/>
        <v>-58221291.111000061</v>
      </c>
      <c r="H956">
        <v>48517.36</v>
      </c>
      <c r="I956">
        <v>7428.8869999999997</v>
      </c>
      <c r="J956" s="33">
        <v>3.814775</v>
      </c>
      <c r="K956" s="33">
        <v>3.969004</v>
      </c>
      <c r="L956" s="33">
        <v>3.7681290000000001</v>
      </c>
      <c r="M956" s="33">
        <v>3.9316620000000002</v>
      </c>
      <c r="N956" s="33">
        <v>3.918231</v>
      </c>
      <c r="O956" s="33">
        <v>4.1391369999999998</v>
      </c>
      <c r="R956" s="11" t="s">
        <v>295</v>
      </c>
      <c r="S956">
        <f>SUMIF(GDP!$A$2:$A$195,'World-LPIraw'!B956,GDP!$I$2:$I$195)</f>
        <v>48517.36</v>
      </c>
      <c r="T956">
        <f>SUMIF(POP!$A$3:$A$235,'World-LPIraw'!R956,POP!$G$3:$G$235)</f>
        <v>7428.8869999999997</v>
      </c>
    </row>
    <row r="957" spans="1:20" x14ac:dyDescent="0.3">
      <c r="A957">
        <v>2018</v>
      </c>
      <c r="B957" s="28" t="s">
        <v>476</v>
      </c>
      <c r="C957" s="12" t="s">
        <v>500</v>
      </c>
      <c r="D957" s="10">
        <v>11161662.935000001</v>
      </c>
      <c r="E957" s="10">
        <v>1510381.1189999999</v>
      </c>
      <c r="F957" s="2">
        <f t="shared" si="36"/>
        <v>12672044.054000001</v>
      </c>
      <c r="G957" s="2">
        <f t="shared" si="37"/>
        <v>-9651281.8159999996</v>
      </c>
      <c r="H957">
        <v>82387.75</v>
      </c>
      <c r="I957">
        <v>632.41800000000001</v>
      </c>
      <c r="J957" s="21">
        <v>0</v>
      </c>
      <c r="K957" s="21">
        <v>0</v>
      </c>
      <c r="L957" s="21">
        <v>0</v>
      </c>
      <c r="M957" s="21">
        <v>0</v>
      </c>
      <c r="N957" s="21">
        <v>0</v>
      </c>
      <c r="O957" s="21">
        <v>0</v>
      </c>
      <c r="R957" s="11" t="s">
        <v>296</v>
      </c>
      <c r="S957">
        <f>SUMIF(GDP!$A$2:$A$195,'World-LPIraw'!B957,GDP!$I$2:$I$195)</f>
        <v>82387.75</v>
      </c>
      <c r="T957">
        <f>SUMIF(POP!$A$3:$A$235,'World-LPIraw'!R957,POP!$G$3:$G$235)</f>
        <v>632.41800000000001</v>
      </c>
    </row>
    <row r="958" spans="1:20" x14ac:dyDescent="0.3">
      <c r="A958">
        <v>2018</v>
      </c>
      <c r="B958" s="28" t="s">
        <v>477</v>
      </c>
      <c r="C958" s="12" t="s">
        <v>500</v>
      </c>
      <c r="D958" s="10">
        <v>286711453.63800001</v>
      </c>
      <c r="E958" s="10">
        <v>336347064.07099998</v>
      </c>
      <c r="F958" s="2">
        <f t="shared" si="36"/>
        <v>623058517.70899999</v>
      </c>
      <c r="G958" s="2">
        <f t="shared" si="37"/>
        <v>49635610.432999969</v>
      </c>
      <c r="H958">
        <v>24971.37</v>
      </c>
      <c r="I958">
        <v>23694.089</v>
      </c>
      <c r="J958" s="21">
        <v>0</v>
      </c>
      <c r="K958" s="21">
        <v>0</v>
      </c>
      <c r="L958" s="21">
        <v>0</v>
      </c>
      <c r="M958" s="21">
        <v>0</v>
      </c>
      <c r="N958" s="21">
        <v>0</v>
      </c>
      <c r="O958" s="21">
        <v>0</v>
      </c>
      <c r="R958" s="11" t="s">
        <v>297</v>
      </c>
      <c r="S958">
        <f>SUMIF(GDP!$A$2:$A$195,'World-LPIraw'!B958,GDP!$I$2:$I$195)</f>
        <v>24971.37</v>
      </c>
      <c r="T958">
        <f>SUMIF(POP!$A$3:$A$235,'World-LPIraw'!R958,POP!$G$3:$G$235)</f>
        <v>23694.089</v>
      </c>
    </row>
    <row r="959" spans="1:20" x14ac:dyDescent="0.3">
      <c r="A959">
        <v>2018</v>
      </c>
      <c r="B959" s="12" t="s">
        <v>423</v>
      </c>
      <c r="C959" s="12" t="s">
        <v>498</v>
      </c>
      <c r="D959" s="10">
        <v>51230566.648000002</v>
      </c>
      <c r="E959" s="10">
        <v>41831520.221000001</v>
      </c>
      <c r="F959" s="2">
        <f t="shared" si="36"/>
        <v>93062086.869000003</v>
      </c>
      <c r="G959" s="2">
        <f t="shared" si="37"/>
        <v>-9399046.4270000011</v>
      </c>
      <c r="H959">
        <v>6684.44</v>
      </c>
      <c r="I959">
        <v>49464.682999999997</v>
      </c>
      <c r="J959" s="24">
        <v>2.6123569999999998</v>
      </c>
      <c r="K959" s="24">
        <v>2.6666669999999999</v>
      </c>
      <c r="L959" s="24">
        <v>3.1944439999999998</v>
      </c>
      <c r="M959" s="24">
        <v>2.8660239999999999</v>
      </c>
      <c r="N959" s="24">
        <v>3.0847739999999999</v>
      </c>
      <c r="O959" s="24">
        <v>3.1709700000000001</v>
      </c>
      <c r="R959" s="11" t="s">
        <v>298</v>
      </c>
      <c r="S959">
        <f>SUMIF(GDP!$A$2:$A$195,'World-LPIraw'!B959,GDP!$I$2:$I$195)</f>
        <v>6684.44</v>
      </c>
      <c r="T959">
        <f>SUMIF(POP!$A$3:$A$235,'World-LPIraw'!R959,POP!$G$3:$G$235)</f>
        <v>49464.682999999997</v>
      </c>
    </row>
    <row r="960" spans="1:20" x14ac:dyDescent="0.3">
      <c r="A960">
        <v>2018</v>
      </c>
      <c r="B960" s="12" t="s">
        <v>234</v>
      </c>
      <c r="C960" s="12" t="s">
        <v>276</v>
      </c>
      <c r="D960" s="10">
        <v>300525.41700000002</v>
      </c>
      <c r="E960" s="10">
        <v>52038.737999999998</v>
      </c>
      <c r="F960" s="2">
        <f t="shared" si="36"/>
        <v>352564.15500000003</v>
      </c>
      <c r="G960" s="2">
        <f t="shared" si="37"/>
        <v>-248486.679</v>
      </c>
      <c r="H960">
        <v>873.54600000000005</v>
      </c>
      <c r="I960">
        <v>832.34699999999998</v>
      </c>
      <c r="J960" s="21">
        <v>2.625</v>
      </c>
      <c r="K960" s="21">
        <v>2.25</v>
      </c>
      <c r="L960" s="21">
        <v>2.4949780000000001</v>
      </c>
      <c r="M960" s="21">
        <v>2.2135419999999999</v>
      </c>
      <c r="N960" s="21">
        <v>2.9278270000000002</v>
      </c>
      <c r="O960" s="21">
        <v>2.8045019999999998</v>
      </c>
      <c r="R960" s="11" t="s">
        <v>181</v>
      </c>
      <c r="S960">
        <f>SUMIF(GDP!$A$2:$A$195,'World-LPIraw'!B960,GDP!$I$2:$I$195)</f>
        <v>873.54600000000005</v>
      </c>
      <c r="T960">
        <f>SUMIF(POP!$A$3:$A$235,'World-LPIraw'!R960,POP!$G$3:$G$235)</f>
        <v>832.34699999999998</v>
      </c>
    </row>
    <row r="961" spans="1:20" x14ac:dyDescent="0.3">
      <c r="A961">
        <v>2018</v>
      </c>
      <c r="B961" s="12" t="s">
        <v>235</v>
      </c>
      <c r="C961" s="12" t="s">
        <v>276</v>
      </c>
      <c r="D961" s="10">
        <v>3469677.0759999999</v>
      </c>
      <c r="E961" s="10">
        <v>10033833.783</v>
      </c>
      <c r="F961" s="2">
        <f t="shared" si="36"/>
        <v>13503510.858999999</v>
      </c>
      <c r="G961" s="2">
        <f t="shared" si="37"/>
        <v>6564156.7070000004</v>
      </c>
      <c r="H961">
        <v>448.74900000000002</v>
      </c>
      <c r="I961">
        <v>5399.8950000000004</v>
      </c>
      <c r="J961" s="21">
        <v>2.3699530000000002</v>
      </c>
      <c r="K961" s="21">
        <v>2.1162040000000002</v>
      </c>
      <c r="L961" s="21">
        <v>2.3662040000000002</v>
      </c>
      <c r="M961" s="21">
        <v>2.4936630000000002</v>
      </c>
      <c r="N961" s="21">
        <v>2.5083329999999999</v>
      </c>
      <c r="O961" s="21">
        <v>2.6868569999999998</v>
      </c>
      <c r="R961" s="11" t="s">
        <v>182</v>
      </c>
      <c r="S961">
        <f>SUMIF(GDP!$A$2:$A$195,'World-LPIraw'!B961,GDP!$I$2:$I$195)</f>
        <v>448.74900000000002</v>
      </c>
      <c r="T961">
        <f>SUMIF(POP!$A$3:$A$235,'World-LPIraw'!R961,POP!$G$3:$G$235)</f>
        <v>5399.8950000000004</v>
      </c>
    </row>
    <row r="962" spans="1:20" x14ac:dyDescent="0.3">
      <c r="A962">
        <v>2018</v>
      </c>
      <c r="B962" s="12" t="s">
        <v>424</v>
      </c>
      <c r="C962" s="12" t="s">
        <v>498</v>
      </c>
      <c r="D962" s="10">
        <v>17245458.613000002</v>
      </c>
      <c r="E962" s="10">
        <v>11201218.613</v>
      </c>
      <c r="F962" s="2">
        <f t="shared" si="36"/>
        <v>28446677.226000004</v>
      </c>
      <c r="G962" s="2">
        <f t="shared" si="37"/>
        <v>-6044240.0000000019</v>
      </c>
      <c r="H962">
        <v>11744.44</v>
      </c>
      <c r="I962">
        <v>4953.1989999999996</v>
      </c>
      <c r="J962" s="24">
        <v>2.6275409999999999</v>
      </c>
      <c r="K962" s="24">
        <v>2.494408</v>
      </c>
      <c r="L962" s="24">
        <v>2.7773270000000001</v>
      </c>
      <c r="M962" s="24">
        <v>2.7049660000000002</v>
      </c>
      <c r="N962" s="24">
        <v>2.9583599999999999</v>
      </c>
      <c r="O962" s="24">
        <v>3.155408</v>
      </c>
      <c r="R962" s="11" t="s">
        <v>300</v>
      </c>
      <c r="S962">
        <f>SUMIF(GDP!$A$2:$A$195,'World-LPIraw'!B962,GDP!$I$2:$I$195)</f>
        <v>11744.44</v>
      </c>
      <c r="T962">
        <f>SUMIF(POP!$A$3:$A$235,'World-LPIraw'!R962,POP!$G$3:$G$235)</f>
        <v>4953.1989999999996</v>
      </c>
    </row>
    <row r="963" spans="1:20" x14ac:dyDescent="0.3">
      <c r="A963">
        <v>2018</v>
      </c>
      <c r="B963" s="12" t="s">
        <v>236</v>
      </c>
      <c r="C963" s="12" t="s">
        <v>276</v>
      </c>
      <c r="D963" s="10">
        <v>10967818.213</v>
      </c>
      <c r="E963" s="10">
        <v>11934551.018999999</v>
      </c>
      <c r="F963" s="2">
        <f t="shared" si="36"/>
        <v>22902369.232000001</v>
      </c>
      <c r="G963" s="2">
        <f t="shared" si="37"/>
        <v>966732.80599999987</v>
      </c>
      <c r="H963">
        <v>1680.37</v>
      </c>
      <c r="I963">
        <v>24905.843000000001</v>
      </c>
      <c r="J963" s="24">
        <v>2.7791670000000002</v>
      </c>
      <c r="K963" s="24">
        <v>2.886806</v>
      </c>
      <c r="L963" s="24">
        <v>3.2073179999999999</v>
      </c>
      <c r="M963" s="24">
        <v>3.227109</v>
      </c>
      <c r="N963" s="24">
        <v>3.1362000000000001</v>
      </c>
      <c r="O963" s="24">
        <v>3.227109</v>
      </c>
      <c r="R963" s="11" t="s">
        <v>183</v>
      </c>
      <c r="S963">
        <f>SUMIF(GDP!$A$2:$A$195,'World-LPIraw'!B963,GDP!$I$2:$I$195)</f>
        <v>1680.37</v>
      </c>
      <c r="T963">
        <f>SUMIF(POP!$A$3:$A$235,'World-LPIraw'!R963,POP!$G$3:$G$235)</f>
        <v>24905.843000000001</v>
      </c>
    </row>
    <row r="964" spans="1:20" x14ac:dyDescent="0.3">
      <c r="A964">
        <v>2018</v>
      </c>
      <c r="B964" s="12" t="s">
        <v>127</v>
      </c>
      <c r="C964" s="12" t="s">
        <v>488</v>
      </c>
      <c r="D964" s="10">
        <v>28113089.203000002</v>
      </c>
      <c r="E964" s="10">
        <v>17210469.289999999</v>
      </c>
      <c r="F964" s="2">
        <f t="shared" si="36"/>
        <v>45323558.493000001</v>
      </c>
      <c r="G964" s="2">
        <f t="shared" si="37"/>
        <v>-10902619.913000003</v>
      </c>
      <c r="H964">
        <v>14815.91</v>
      </c>
      <c r="I964">
        <v>4164.7830000000004</v>
      </c>
      <c r="J964" s="24">
        <v>2.9785550000000001</v>
      </c>
      <c r="K964" s="24">
        <v>3.0128200000000001</v>
      </c>
      <c r="L964" s="24">
        <v>2.929487</v>
      </c>
      <c r="M964" s="24">
        <v>3.0961539999999999</v>
      </c>
      <c r="N964" s="24">
        <v>3.0128200000000001</v>
      </c>
      <c r="O964" s="24">
        <v>3.5939390000000002</v>
      </c>
      <c r="R964" s="11" t="s">
        <v>61</v>
      </c>
      <c r="S964">
        <f>SUMIF(GDP!$A$2:$A$195,'World-LPIraw'!B964,GDP!$I$2:$I$195)</f>
        <v>14815.91</v>
      </c>
      <c r="T964">
        <f>SUMIF(POP!$A$3:$A$235,'World-LPIraw'!R964,POP!$G$3:$G$235)</f>
        <v>4164.7830000000004</v>
      </c>
    </row>
    <row r="965" spans="1:20" x14ac:dyDescent="0.3">
      <c r="A965">
        <v>2018</v>
      </c>
      <c r="B965" s="12" t="s">
        <v>128</v>
      </c>
      <c r="C965" s="12" t="s">
        <v>488</v>
      </c>
      <c r="D965" s="10">
        <v>10660275.073000001</v>
      </c>
      <c r="E965" s="10">
        <v>4912958.4939999999</v>
      </c>
      <c r="F965" s="2">
        <f t="shared" si="36"/>
        <v>15573233.567000002</v>
      </c>
      <c r="G965" s="2">
        <f t="shared" si="37"/>
        <v>-5747316.5790000008</v>
      </c>
      <c r="H965">
        <v>28339.93</v>
      </c>
      <c r="I965">
        <v>861.01647872039996</v>
      </c>
      <c r="J965" s="21">
        <v>3.0516480000000001</v>
      </c>
      <c r="K965" s="21">
        <v>2.8924539999999999</v>
      </c>
      <c r="L965" s="21">
        <v>3.1476190000000002</v>
      </c>
      <c r="M965" s="21">
        <v>3.0047619999999999</v>
      </c>
      <c r="N965" s="21">
        <v>3.1476190000000002</v>
      </c>
      <c r="O965" s="21">
        <v>3.6227109999999998</v>
      </c>
      <c r="R965" s="11" t="s">
        <v>62</v>
      </c>
      <c r="S965">
        <f>SUMIF(GDP!$A$2:$A$195,'World-LPIraw'!B965,GDP!$I$2:$I$195)</f>
        <v>28339.93</v>
      </c>
      <c r="T965">
        <f>SUMIF(POP!$A$3:$A$235,'World-LPIraw'!R965,POP!$G$3:$G$235)</f>
        <v>861.01647872039996</v>
      </c>
    </row>
    <row r="966" spans="1:20" x14ac:dyDescent="0.3">
      <c r="A966">
        <v>2018</v>
      </c>
      <c r="B966" s="12" t="s">
        <v>129</v>
      </c>
      <c r="C966" s="12" t="s">
        <v>488</v>
      </c>
      <c r="D966" s="10">
        <v>183748894.96000001</v>
      </c>
      <c r="E966" s="10">
        <v>201765647.898</v>
      </c>
      <c r="F966" s="2">
        <f t="shared" si="36"/>
        <v>385514542.85800004</v>
      </c>
      <c r="G966" s="2">
        <f t="shared" si="37"/>
        <v>18016752.937999994</v>
      </c>
      <c r="H966">
        <v>22850.32</v>
      </c>
      <c r="I966">
        <v>10625.25</v>
      </c>
      <c r="J966" s="21">
        <v>3.286673</v>
      </c>
      <c r="K966" s="21">
        <v>3.4645999999999999</v>
      </c>
      <c r="L966" s="21">
        <v>3.7460089999999999</v>
      </c>
      <c r="M966" s="21">
        <v>3.7156319999999998</v>
      </c>
      <c r="N966" s="21">
        <v>3.703427</v>
      </c>
      <c r="O966" s="21">
        <v>4.1336199999999996</v>
      </c>
      <c r="R966" s="11" t="s">
        <v>63</v>
      </c>
      <c r="S966">
        <f>SUMIF(GDP!$A$2:$A$195,'World-LPIraw'!B966,GDP!$I$2:$I$195)</f>
        <v>22850.32</v>
      </c>
      <c r="T966">
        <f>SUMIF(POP!$A$3:$A$235,'World-LPIraw'!R966,POP!$G$3:$G$235)</f>
        <v>10625.25</v>
      </c>
    </row>
    <row r="967" spans="1:20" x14ac:dyDescent="0.3">
      <c r="A967">
        <v>2018</v>
      </c>
      <c r="B967" s="28" t="s">
        <v>237</v>
      </c>
      <c r="C967" s="12" t="s">
        <v>276</v>
      </c>
      <c r="D967" s="10">
        <v>5200000</v>
      </c>
      <c r="E967" s="10">
        <v>8800000</v>
      </c>
      <c r="F967" s="2">
        <f t="shared" si="36"/>
        <v>14000000</v>
      </c>
      <c r="G967" s="2">
        <f t="shared" si="37"/>
        <v>3600000</v>
      </c>
      <c r="H967">
        <v>2510.64</v>
      </c>
      <c r="I967">
        <v>84004.989000000001</v>
      </c>
      <c r="J967" s="21">
        <v>0</v>
      </c>
      <c r="K967" s="21">
        <v>0</v>
      </c>
      <c r="L967" s="21">
        <v>0</v>
      </c>
      <c r="M967" s="21">
        <v>0</v>
      </c>
      <c r="N967" s="21">
        <v>0</v>
      </c>
      <c r="O967" s="21">
        <v>0</v>
      </c>
      <c r="R967" s="11" t="s">
        <v>184</v>
      </c>
      <c r="S967">
        <f>SUMIF(GDP!$A$2:$A$195,'World-LPIraw'!B967,GDP!$I$2:$I$195)</f>
        <v>2510.64</v>
      </c>
      <c r="T967">
        <f>SUMIF(POP!$A$3:$A$235,'World-LPIraw'!R967,POP!$G$3:$G$235)</f>
        <v>84004.989000000001</v>
      </c>
    </row>
    <row r="968" spans="1:20" x14ac:dyDescent="0.3">
      <c r="A968">
        <v>2018</v>
      </c>
      <c r="B968" s="12" t="s">
        <v>130</v>
      </c>
      <c r="C968" s="12" t="s">
        <v>488</v>
      </c>
      <c r="D968" s="10">
        <v>101113813.99699999</v>
      </c>
      <c r="E968" s="10">
        <v>107633420.448</v>
      </c>
      <c r="F968" s="2">
        <f t="shared" si="36"/>
        <v>208747234.44499999</v>
      </c>
      <c r="G968" s="2">
        <f t="shared" si="37"/>
        <v>6519606.451000005</v>
      </c>
      <c r="H968">
        <v>60692.42</v>
      </c>
      <c r="I968">
        <v>5754.3559999999998</v>
      </c>
      <c r="J968" s="21">
        <v>3.9180579999999998</v>
      </c>
      <c r="K968" s="21">
        <v>3.9587300000000001</v>
      </c>
      <c r="L968" s="21">
        <v>3.5301589999999998</v>
      </c>
      <c r="M968" s="21">
        <v>4.0078430000000003</v>
      </c>
      <c r="N968" s="21">
        <v>4.1760780000000004</v>
      </c>
      <c r="O968" s="21">
        <v>4.4078429999999997</v>
      </c>
      <c r="R968" s="11" t="s">
        <v>64</v>
      </c>
      <c r="S968">
        <f>SUMIF(GDP!$A$2:$A$195,'World-LPIraw'!B968,GDP!$I$2:$I$195)</f>
        <v>60692.42</v>
      </c>
      <c r="T968">
        <f>SUMIF(POP!$A$3:$A$235,'World-LPIraw'!R968,POP!$G$3:$G$235)</f>
        <v>5754.3559999999998</v>
      </c>
    </row>
    <row r="969" spans="1:20" x14ac:dyDescent="0.3">
      <c r="A969">
        <v>2018</v>
      </c>
      <c r="B969" s="28" t="s">
        <v>238</v>
      </c>
      <c r="C969" s="12" t="s">
        <v>137</v>
      </c>
      <c r="D969" s="10">
        <v>804434.25800000003</v>
      </c>
      <c r="E969" s="10">
        <v>168302.95499999999</v>
      </c>
      <c r="F969" s="2">
        <f t="shared" si="36"/>
        <v>972737.21299999999</v>
      </c>
      <c r="G969" s="2">
        <f t="shared" si="37"/>
        <v>-636131.30300000007</v>
      </c>
      <c r="H969">
        <v>2084.86</v>
      </c>
      <c r="I969">
        <v>971.40800000000002</v>
      </c>
      <c r="J969" s="21">
        <v>0</v>
      </c>
      <c r="K969" s="21">
        <v>0</v>
      </c>
      <c r="L969" s="21">
        <v>0</v>
      </c>
      <c r="M969" s="21">
        <v>0</v>
      </c>
      <c r="N969" s="21">
        <v>0</v>
      </c>
      <c r="O969" s="21">
        <v>0</v>
      </c>
      <c r="R969" s="11" t="s">
        <v>185</v>
      </c>
      <c r="S969">
        <f>SUMIF(GDP!$A$2:$A$195,'World-LPIraw'!B969,GDP!$I$2:$I$195)</f>
        <v>2084.86</v>
      </c>
      <c r="T969">
        <f>SUMIF(POP!$A$3:$A$235,'World-LPIraw'!R969,POP!$G$3:$G$235)</f>
        <v>971.40800000000002</v>
      </c>
    </row>
    <row r="970" spans="1:20" x14ac:dyDescent="0.3">
      <c r="A970">
        <v>2018</v>
      </c>
      <c r="B970" s="12" t="s">
        <v>425</v>
      </c>
      <c r="C970" s="12" t="s">
        <v>498</v>
      </c>
      <c r="D970" s="10">
        <v>274605.90899999999</v>
      </c>
      <c r="E970" s="10">
        <v>20228.791000000001</v>
      </c>
      <c r="F970" s="2">
        <f t="shared" si="36"/>
        <v>294834.7</v>
      </c>
      <c r="G970" s="2">
        <f t="shared" si="37"/>
        <v>-254377.11799999999</v>
      </c>
      <c r="H970">
        <v>6977.08</v>
      </c>
      <c r="I970">
        <v>74.308000000000007</v>
      </c>
      <c r="J970" s="24">
        <v>2.4050020000000001</v>
      </c>
      <c r="K970" s="24">
        <v>2.357383</v>
      </c>
      <c r="L970" s="24">
        <v>2.7700819999999999</v>
      </c>
      <c r="M970" s="24">
        <v>2.4415719999999999</v>
      </c>
      <c r="N970" s="24">
        <v>2.9749050000000001</v>
      </c>
      <c r="O970" s="24">
        <v>2.9805950000000001</v>
      </c>
      <c r="R970" s="11" t="s">
        <v>302</v>
      </c>
      <c r="S970">
        <f>SUMIF(GDP!$A$2:$A$195,'World-LPIraw'!B970,GDP!$I$2:$I$195)</f>
        <v>6977.08</v>
      </c>
      <c r="T970">
        <f>SUMIF(POP!$A$3:$A$235,'World-LPIraw'!R970,POP!$G$3:$G$235)</f>
        <v>74.308000000000007</v>
      </c>
    </row>
    <row r="971" spans="1:20" x14ac:dyDescent="0.3">
      <c r="A971">
        <v>2018</v>
      </c>
      <c r="B971" s="12" t="s">
        <v>426</v>
      </c>
      <c r="C971" s="12" t="s">
        <v>498</v>
      </c>
      <c r="D971" s="10">
        <v>22237416.879000001</v>
      </c>
      <c r="E971" s="10">
        <v>10965000</v>
      </c>
      <c r="F971" s="2">
        <f t="shared" si="36"/>
        <v>33202416.879000001</v>
      </c>
      <c r="G971" s="2">
        <f t="shared" si="37"/>
        <v>-11272416.879000001</v>
      </c>
      <c r="H971">
        <v>7880.55</v>
      </c>
      <c r="I971">
        <v>10882.995999999999</v>
      </c>
      <c r="J971" s="24">
        <v>2.4050020000000001</v>
      </c>
      <c r="K971" s="24">
        <v>2.357383</v>
      </c>
      <c r="L971" s="24">
        <v>2.7700819999999999</v>
      </c>
      <c r="M971" s="24">
        <v>2.4415719999999999</v>
      </c>
      <c r="N971" s="24">
        <v>2.9749050000000001</v>
      </c>
      <c r="O971" s="24">
        <v>2.9805950000000001</v>
      </c>
      <c r="R971" s="11" t="s">
        <v>303</v>
      </c>
      <c r="S971">
        <f>SUMIF(GDP!$A$2:$A$195,'World-LPIraw'!B971,GDP!$I$2:$I$195)</f>
        <v>7880.55</v>
      </c>
      <c r="T971">
        <f>SUMIF(POP!$A$3:$A$235,'World-LPIraw'!R971,POP!$G$3:$G$235)</f>
        <v>10882.995999999999</v>
      </c>
    </row>
    <row r="972" spans="1:20" x14ac:dyDescent="0.3">
      <c r="A972">
        <v>2018</v>
      </c>
      <c r="B972" s="12" t="s">
        <v>427</v>
      </c>
      <c r="C972" s="12" t="s">
        <v>498</v>
      </c>
      <c r="D972" s="10">
        <v>23019652.624000002</v>
      </c>
      <c r="E972" s="10">
        <v>21606133.822999999</v>
      </c>
      <c r="F972" s="2">
        <f t="shared" si="36"/>
        <v>44625786.446999997</v>
      </c>
      <c r="G972" s="2">
        <f t="shared" si="37"/>
        <v>-1413518.8010000028</v>
      </c>
      <c r="H972">
        <v>6315.5</v>
      </c>
      <c r="I972">
        <v>16863.424999999999</v>
      </c>
      <c r="J972" s="24">
        <v>2.8016559999999999</v>
      </c>
      <c r="K972" s="24">
        <v>2.7217769999999999</v>
      </c>
      <c r="L972" s="24">
        <v>2.7513550000000002</v>
      </c>
      <c r="M972" s="24">
        <v>2.7507359999999998</v>
      </c>
      <c r="N972" s="24">
        <v>3.0707360000000001</v>
      </c>
      <c r="O972" s="24">
        <v>3.1899540000000002</v>
      </c>
      <c r="R972" s="11" t="s">
        <v>304</v>
      </c>
      <c r="S972">
        <f>SUMIF(GDP!$A$2:$A$195,'World-LPIraw'!B972,GDP!$I$2:$I$195)</f>
        <v>6315.5</v>
      </c>
      <c r="T972">
        <f>SUMIF(POP!$A$3:$A$235,'World-LPIraw'!R972,POP!$G$3:$G$235)</f>
        <v>16863.424999999999</v>
      </c>
    </row>
    <row r="973" spans="1:20" x14ac:dyDescent="0.3">
      <c r="A973">
        <v>2018</v>
      </c>
      <c r="B973" s="12" t="s">
        <v>239</v>
      </c>
      <c r="C973" s="12" t="s">
        <v>276</v>
      </c>
      <c r="D973" s="10">
        <v>72000000</v>
      </c>
      <c r="E973" s="10">
        <v>29383961.546</v>
      </c>
      <c r="F973" s="2">
        <f t="shared" si="36"/>
        <v>101383961.546</v>
      </c>
      <c r="G973" s="2">
        <f t="shared" si="37"/>
        <v>-42616038.453999996</v>
      </c>
      <c r="H973">
        <v>2573.29</v>
      </c>
      <c r="I973">
        <v>99375.740999999995</v>
      </c>
      <c r="J973" s="21">
        <v>2.6</v>
      </c>
      <c r="K973" s="21">
        <v>2.8177780000000001</v>
      </c>
      <c r="L973" s="21">
        <v>2.7918889999999998</v>
      </c>
      <c r="M973" s="21">
        <v>2.8177780000000001</v>
      </c>
      <c r="N973" s="21">
        <v>2.7243889999999999</v>
      </c>
      <c r="O973" s="21">
        <v>3.1943890000000001</v>
      </c>
      <c r="R973" s="11" t="s">
        <v>186</v>
      </c>
      <c r="S973">
        <f>SUMIF(GDP!$A$2:$A$195,'World-LPIraw'!B973,GDP!$I$2:$I$195)</f>
        <v>2573.29</v>
      </c>
      <c r="T973">
        <f>SUMIF(POP!$A$3:$A$235,'World-LPIraw'!R973,POP!$G$3:$G$235)</f>
        <v>99375.740999999995</v>
      </c>
    </row>
    <row r="974" spans="1:20" x14ac:dyDescent="0.3">
      <c r="A974">
        <v>2018</v>
      </c>
      <c r="B974" s="28" t="s">
        <v>428</v>
      </c>
      <c r="C974" s="12" t="s">
        <v>498</v>
      </c>
      <c r="D974" s="10">
        <v>11725809.686000001</v>
      </c>
      <c r="E974" s="10">
        <v>5904475.1220000004</v>
      </c>
      <c r="F974" s="2">
        <f t="shared" si="36"/>
        <v>17630284.808000002</v>
      </c>
      <c r="G974" s="2">
        <f t="shared" si="37"/>
        <v>-5821334.5640000002</v>
      </c>
      <c r="H974">
        <v>3923.71</v>
      </c>
      <c r="I974">
        <v>6411.558</v>
      </c>
      <c r="J974" s="21">
        <v>0</v>
      </c>
      <c r="K974" s="21">
        <v>0</v>
      </c>
      <c r="L974" s="21">
        <v>0</v>
      </c>
      <c r="M974" s="21">
        <v>0</v>
      </c>
      <c r="N974" s="21">
        <v>0</v>
      </c>
      <c r="O974" s="21">
        <v>0</v>
      </c>
      <c r="R974" s="11" t="s">
        <v>305</v>
      </c>
      <c r="S974">
        <f>SUMIF(GDP!$A$2:$A$195,'World-LPIraw'!B974,GDP!$I$2:$I$195)</f>
        <v>3923.71</v>
      </c>
      <c r="T974">
        <f>SUMIF(POP!$A$3:$A$235,'World-LPIraw'!R974,POP!$G$3:$G$235)</f>
        <v>6411.558</v>
      </c>
    </row>
    <row r="975" spans="1:20" x14ac:dyDescent="0.3">
      <c r="A975">
        <v>2018</v>
      </c>
      <c r="B975" s="12" t="s">
        <v>240</v>
      </c>
      <c r="C975" s="12" t="s">
        <v>276</v>
      </c>
      <c r="D975" s="10">
        <v>2109813.2250000001</v>
      </c>
      <c r="E975" s="10">
        <v>6100000</v>
      </c>
      <c r="F975" s="2">
        <f t="shared" si="36"/>
        <v>8209813.2249999996</v>
      </c>
      <c r="G975" s="2">
        <f t="shared" si="37"/>
        <v>3990186.7749999999</v>
      </c>
      <c r="H975">
        <v>10452.94</v>
      </c>
      <c r="I975">
        <v>1313.894</v>
      </c>
      <c r="J975" s="24">
        <v>1.9102680000000001</v>
      </c>
      <c r="K975" s="24">
        <v>1.875</v>
      </c>
      <c r="L975" s="24">
        <v>2.875</v>
      </c>
      <c r="M975" s="24">
        <v>2.25</v>
      </c>
      <c r="N975" s="24">
        <v>2.125</v>
      </c>
      <c r="O975" s="24">
        <v>2.75</v>
      </c>
      <c r="R975" s="11" t="s">
        <v>187</v>
      </c>
      <c r="S975">
        <f>SUMIF(GDP!$A$2:$A$195,'World-LPIraw'!B975,GDP!$I$2:$I$195)</f>
        <v>10452.94</v>
      </c>
      <c r="T975">
        <f>SUMIF(POP!$A$3:$A$235,'World-LPIraw'!R975,POP!$G$3:$G$235)</f>
        <v>1313.894</v>
      </c>
    </row>
    <row r="976" spans="1:20" x14ac:dyDescent="0.3">
      <c r="A976">
        <v>2018</v>
      </c>
      <c r="B976" s="12" t="s">
        <v>241</v>
      </c>
      <c r="C976" s="12" t="s">
        <v>276</v>
      </c>
      <c r="D976" s="10">
        <v>1150507.3130000001</v>
      </c>
      <c r="E976" s="10">
        <v>557586.25</v>
      </c>
      <c r="F976" s="2">
        <f t="shared" si="36"/>
        <v>1708093.5630000001</v>
      </c>
      <c r="G976" s="2">
        <f t="shared" si="37"/>
        <v>-592921.06300000008</v>
      </c>
      <c r="H976">
        <v>1111.53</v>
      </c>
      <c r="I976">
        <v>5187.9480000000003</v>
      </c>
      <c r="J976" s="21">
        <v>2.1339290000000002</v>
      </c>
      <c r="K976" s="21">
        <v>1.8625</v>
      </c>
      <c r="L976" s="21">
        <v>2.0874999999999999</v>
      </c>
      <c r="M976" s="21">
        <v>2.167262</v>
      </c>
      <c r="N976" s="21">
        <v>2.167262</v>
      </c>
      <c r="O976" s="21">
        <v>2.0815480000000002</v>
      </c>
      <c r="R976" s="11" t="s">
        <v>188</v>
      </c>
      <c r="S976">
        <f>SUMIF(GDP!$A$2:$A$195,'World-LPIraw'!B976,GDP!$I$2:$I$195)</f>
        <v>1111.53</v>
      </c>
      <c r="T976">
        <f>SUMIF(POP!$A$3:$A$235,'World-LPIraw'!R976,POP!$G$3:$G$235)</f>
        <v>5187.9480000000003</v>
      </c>
    </row>
    <row r="977" spans="1:20" x14ac:dyDescent="0.3">
      <c r="A977">
        <v>2018</v>
      </c>
      <c r="B977" s="12" t="s">
        <v>131</v>
      </c>
      <c r="C977" s="12" t="s">
        <v>488</v>
      </c>
      <c r="D977" s="10">
        <v>18560725.602000002</v>
      </c>
      <c r="E977" s="10">
        <v>17197365.368000001</v>
      </c>
      <c r="F977" s="2">
        <f t="shared" si="36"/>
        <v>35758090.969999999</v>
      </c>
      <c r="G977" s="2">
        <f t="shared" si="37"/>
        <v>-1363360.2340000011</v>
      </c>
      <c r="H977">
        <v>22989.94</v>
      </c>
      <c r="I977">
        <v>1306.788</v>
      </c>
      <c r="J977" s="21">
        <v>3.3220369999999999</v>
      </c>
      <c r="K977" s="21">
        <v>3.0986379999999998</v>
      </c>
      <c r="L977" s="21">
        <v>3.2621540000000002</v>
      </c>
      <c r="M977" s="21">
        <v>3.1478510000000002</v>
      </c>
      <c r="N977" s="21">
        <v>3.2066750000000002</v>
      </c>
      <c r="O977" s="21">
        <v>3.7986840000000002</v>
      </c>
      <c r="R977" s="11" t="s">
        <v>65</v>
      </c>
      <c r="S977">
        <f>SUMIF(GDP!$A$2:$A$195,'World-LPIraw'!B977,GDP!$I$2:$I$195)</f>
        <v>22989.94</v>
      </c>
      <c r="T977">
        <f>SUMIF(POP!$A$3:$A$235,'World-LPIraw'!R977,POP!$G$3:$G$235)</f>
        <v>1306.788</v>
      </c>
    </row>
    <row r="978" spans="1:20" x14ac:dyDescent="0.3">
      <c r="A978">
        <v>2018</v>
      </c>
      <c r="B978" s="28" t="s">
        <v>249</v>
      </c>
      <c r="C978" s="12" t="s">
        <v>276</v>
      </c>
      <c r="D978" s="10">
        <v>1818355.554</v>
      </c>
      <c r="E978" s="10">
        <v>1743076.361</v>
      </c>
      <c r="F978" s="2">
        <f t="shared" si="36"/>
        <v>3561431.915</v>
      </c>
      <c r="G978" s="2">
        <f t="shared" si="37"/>
        <v>-75279.19299999997</v>
      </c>
      <c r="H978">
        <v>4250.17</v>
      </c>
      <c r="I978">
        <v>1391.385</v>
      </c>
      <c r="J978" s="21">
        <v>0</v>
      </c>
      <c r="K978" s="21">
        <v>0</v>
      </c>
      <c r="L978" s="21">
        <v>0</v>
      </c>
      <c r="M978" s="21">
        <v>0</v>
      </c>
      <c r="N978" s="21">
        <v>0</v>
      </c>
      <c r="O978" s="21">
        <v>0</v>
      </c>
      <c r="R978" s="11" t="s">
        <v>189</v>
      </c>
      <c r="S978">
        <f>SUMIF(GDP!$A$2:$A$195,'World-LPIraw'!B978,GDP!$I$2:$I$195)</f>
        <v>4250.17</v>
      </c>
      <c r="T978">
        <f>SUMIF(POP!$A$3:$A$235,'World-LPIraw'!R978,POP!$G$3:$G$235)</f>
        <v>1391.385</v>
      </c>
    </row>
    <row r="979" spans="1:20" x14ac:dyDescent="0.3">
      <c r="A979">
        <v>2018</v>
      </c>
      <c r="B979" s="12" t="s">
        <v>429</v>
      </c>
      <c r="C979" s="12" t="s">
        <v>276</v>
      </c>
      <c r="D979" s="10">
        <v>15194772.390000001</v>
      </c>
      <c r="E979" s="10">
        <v>2803334.6850000001</v>
      </c>
      <c r="F979" s="2">
        <f t="shared" si="36"/>
        <v>17998107.074999999</v>
      </c>
      <c r="G979" s="2">
        <f t="shared" si="37"/>
        <v>-12391437.705</v>
      </c>
      <c r="H979">
        <v>852.774</v>
      </c>
      <c r="I979">
        <v>107534.882</v>
      </c>
      <c r="J979" s="21">
        <v>3.3220369999999999</v>
      </c>
      <c r="K979" s="21">
        <v>3.0986379999999998</v>
      </c>
      <c r="L979" s="21">
        <v>3.2621540000000002</v>
      </c>
      <c r="M979" s="21">
        <v>3.1478510000000002</v>
      </c>
      <c r="N979" s="21">
        <v>3.2066750000000002</v>
      </c>
      <c r="O979" s="21">
        <v>3.7986840000000002</v>
      </c>
      <c r="R979" s="11" t="s">
        <v>306</v>
      </c>
      <c r="S979">
        <f>SUMIF(GDP!$A$2:$A$195,'World-LPIraw'!B979,GDP!$I$2:$I$195)</f>
        <v>852.774</v>
      </c>
      <c r="T979">
        <f>SUMIF(POP!$A$3:$A$235,'World-LPIraw'!R979,POP!$G$3:$G$235)</f>
        <v>107534.882</v>
      </c>
    </row>
    <row r="980" spans="1:20" x14ac:dyDescent="0.3">
      <c r="A980">
        <v>2018</v>
      </c>
      <c r="B980" s="12" t="s">
        <v>430</v>
      </c>
      <c r="C980" s="12" t="s">
        <v>497</v>
      </c>
      <c r="D980" s="10">
        <v>2719590.986</v>
      </c>
      <c r="E980" s="10">
        <v>1041040.355</v>
      </c>
      <c r="F980" s="2">
        <f t="shared" si="36"/>
        <v>3760631.341</v>
      </c>
      <c r="G980" s="2">
        <f t="shared" si="37"/>
        <v>-1678550.6310000001</v>
      </c>
      <c r="H980">
        <v>5751.73</v>
      </c>
      <c r="I980">
        <v>912.24099999999999</v>
      </c>
      <c r="J980" s="24">
        <v>2.4121060000000001</v>
      </c>
      <c r="K980" s="24">
        <v>2.4027609999999999</v>
      </c>
      <c r="L980" s="24">
        <v>2.1621060000000001</v>
      </c>
      <c r="M980" s="24">
        <v>2.3076919999999999</v>
      </c>
      <c r="N980" s="24">
        <v>2.3076919999999999</v>
      </c>
      <c r="O980" s="24">
        <v>2.5384609999999999</v>
      </c>
      <c r="P980" s="16"/>
      <c r="R980" s="11" t="s">
        <v>308</v>
      </c>
      <c r="S980">
        <f>SUMIF(GDP!$A$2:$A$195,'World-LPIraw'!B980,GDP!$I$2:$I$195)</f>
        <v>5751.73</v>
      </c>
      <c r="T980">
        <f>SUMIF(POP!$A$3:$A$235,'World-LPIraw'!R980,POP!$G$3:$G$235)</f>
        <v>912.24099999999999</v>
      </c>
    </row>
    <row r="981" spans="1:20" x14ac:dyDescent="0.3">
      <c r="A981">
        <v>2018</v>
      </c>
      <c r="B981" s="12" t="s">
        <v>132</v>
      </c>
      <c r="C981" s="12" t="s">
        <v>488</v>
      </c>
      <c r="D981" s="10">
        <v>78352161.412</v>
      </c>
      <c r="E981" s="10">
        <v>75258290.459999993</v>
      </c>
      <c r="F981" s="2">
        <f t="shared" si="36"/>
        <v>153610451.87199998</v>
      </c>
      <c r="G981" s="2">
        <f t="shared" si="37"/>
        <v>-3093870.952000007</v>
      </c>
      <c r="H981">
        <v>49845.02</v>
      </c>
      <c r="I981">
        <v>5542.5169999999998</v>
      </c>
      <c r="J981" s="21">
        <v>3.8150460000000002</v>
      </c>
      <c r="K981" s="21">
        <v>4.0034720000000004</v>
      </c>
      <c r="L981" s="21">
        <v>3.562732</v>
      </c>
      <c r="M981" s="21">
        <v>3.8872689999999999</v>
      </c>
      <c r="N981" s="21">
        <v>4.3231659999999996</v>
      </c>
      <c r="O981" s="21">
        <v>4.2798610000000004</v>
      </c>
      <c r="R981" s="11" t="s">
        <v>67</v>
      </c>
      <c r="S981">
        <f>SUMIF(GDP!$A$2:$A$195,'World-LPIraw'!B981,GDP!$I$2:$I$195)</f>
        <v>49845.02</v>
      </c>
      <c r="T981">
        <f>SUMIF(POP!$A$3:$A$235,'World-LPIraw'!R981,POP!$G$3:$G$235)</f>
        <v>5542.5169999999998</v>
      </c>
    </row>
    <row r="982" spans="1:20" x14ac:dyDescent="0.3">
      <c r="A982">
        <v>2018</v>
      </c>
      <c r="B982" s="12" t="s">
        <v>133</v>
      </c>
      <c r="C982" s="12" t="s">
        <v>488</v>
      </c>
      <c r="D982" s="10">
        <v>659374522.33800006</v>
      </c>
      <c r="E982" s="10">
        <v>568535879.84500003</v>
      </c>
      <c r="F982" s="2">
        <f t="shared" si="36"/>
        <v>1227910402.1830001</v>
      </c>
      <c r="G982" s="2">
        <f t="shared" si="37"/>
        <v>-90838642.493000031</v>
      </c>
      <c r="H982">
        <v>42877.56</v>
      </c>
      <c r="I982">
        <v>67539.097999999998</v>
      </c>
      <c r="J982" s="21">
        <v>3.5896430000000001</v>
      </c>
      <c r="K982" s="21">
        <v>3.99688</v>
      </c>
      <c r="L982" s="21">
        <v>3.5452949999999999</v>
      </c>
      <c r="M982" s="21">
        <v>3.8383379999999998</v>
      </c>
      <c r="N982" s="21">
        <v>3.9993650000000001</v>
      </c>
      <c r="O982" s="21">
        <v>4.152037</v>
      </c>
      <c r="R982" s="11" t="s">
        <v>68</v>
      </c>
      <c r="S982">
        <f>SUMIF(GDP!$A$2:$A$195,'World-LPIraw'!B982,GDP!$I$2:$I$195)</f>
        <v>42877.56</v>
      </c>
      <c r="T982">
        <f>SUMIF(POP!$A$3:$A$235,'World-LPIraw'!R982,POP!$G$3:$G$235)</f>
        <v>67539.097999999998</v>
      </c>
    </row>
    <row r="983" spans="1:20" x14ac:dyDescent="0.3">
      <c r="A983">
        <v>2018</v>
      </c>
      <c r="B983" s="12" t="s">
        <v>242</v>
      </c>
      <c r="C983" s="12" t="s">
        <v>276</v>
      </c>
      <c r="D983" s="10">
        <v>2360579.27</v>
      </c>
      <c r="E983" s="10">
        <v>7081870.0690000001</v>
      </c>
      <c r="F983" s="2">
        <f t="shared" si="36"/>
        <v>9442449.3389999997</v>
      </c>
      <c r="G983" s="2">
        <f t="shared" si="37"/>
        <v>4721290.7990000006</v>
      </c>
      <c r="H983">
        <v>8297.39</v>
      </c>
      <c r="I983">
        <v>2067.5610000000001</v>
      </c>
      <c r="J983" s="21">
        <v>1.9555400000000001</v>
      </c>
      <c r="K983" s="21">
        <v>2.0918610000000002</v>
      </c>
      <c r="L983" s="21">
        <v>2.0986790000000002</v>
      </c>
      <c r="M983" s="21">
        <v>2.0747620000000002</v>
      </c>
      <c r="N983" s="21">
        <v>2.0674600000000001</v>
      </c>
      <c r="O983" s="21">
        <v>2.6722649999999999</v>
      </c>
      <c r="R983" s="11" t="s">
        <v>190</v>
      </c>
      <c r="S983">
        <f>SUMIF(GDP!$A$2:$A$195,'World-LPIraw'!B983,GDP!$I$2:$I$195)</f>
        <v>8297.39</v>
      </c>
      <c r="T983">
        <f>SUMIF(POP!$A$3:$A$235,'World-LPIraw'!R983,POP!$G$3:$G$235)</f>
        <v>2067.5610000000001</v>
      </c>
    </row>
    <row r="984" spans="1:20" x14ac:dyDescent="0.3">
      <c r="A984">
        <v>2018</v>
      </c>
      <c r="B984" s="12" t="s">
        <v>243</v>
      </c>
      <c r="C984" s="12" t="s">
        <v>276</v>
      </c>
      <c r="D984" s="10">
        <v>552603.179</v>
      </c>
      <c r="E984" s="10">
        <v>152785.212</v>
      </c>
      <c r="F984" s="2">
        <f t="shared" si="36"/>
        <v>705388.39100000006</v>
      </c>
      <c r="G984" s="2">
        <f t="shared" si="37"/>
        <v>-399817.967</v>
      </c>
      <c r="H984">
        <v>745.22500000000002</v>
      </c>
      <c r="I984">
        <v>2163.7649999999999</v>
      </c>
      <c r="J984" s="24">
        <v>2.0769229999999999</v>
      </c>
      <c r="K984" s="24">
        <v>1.818935</v>
      </c>
      <c r="L984" s="24">
        <v>2.7053250000000002</v>
      </c>
      <c r="M984" s="24">
        <v>2.2053250000000002</v>
      </c>
      <c r="N984" s="24">
        <v>2.805326</v>
      </c>
      <c r="O984" s="24">
        <v>2.7053250000000002</v>
      </c>
      <c r="R984" s="11" t="s">
        <v>191</v>
      </c>
      <c r="S984">
        <f>SUMIF(GDP!$A$2:$A$195,'World-LPIraw'!B984,GDP!$I$2:$I$195)</f>
        <v>745.22500000000002</v>
      </c>
      <c r="T984">
        <f>SUMIF(POP!$A$3:$A$235,'World-LPIraw'!R984,POP!$G$3:$G$235)</f>
        <v>2163.7649999999999</v>
      </c>
    </row>
    <row r="985" spans="1:20" x14ac:dyDescent="0.3">
      <c r="A985">
        <v>2018</v>
      </c>
      <c r="B985" s="12" t="s">
        <v>158</v>
      </c>
      <c r="C985" s="12" t="s">
        <v>488</v>
      </c>
      <c r="D985" s="10">
        <v>9122306.0510000009</v>
      </c>
      <c r="E985" s="10">
        <v>3362074.798</v>
      </c>
      <c r="F985" s="2">
        <f t="shared" si="36"/>
        <v>12484380.849000001</v>
      </c>
      <c r="G985" s="2">
        <f t="shared" si="37"/>
        <v>-5760231.2530000005</v>
      </c>
      <c r="H985">
        <v>4400.38</v>
      </c>
      <c r="I985">
        <v>3907.1309999999999</v>
      </c>
      <c r="J985" s="21">
        <v>2.4236170000000001</v>
      </c>
      <c r="K985" s="21">
        <v>2.3822130000000001</v>
      </c>
      <c r="L985" s="21">
        <v>2.3755459999999999</v>
      </c>
      <c r="M985" s="21">
        <v>2.2566799999999998</v>
      </c>
      <c r="N985" s="21">
        <v>2.2566799999999998</v>
      </c>
      <c r="O985" s="21">
        <v>2.945344</v>
      </c>
      <c r="R985" s="11" t="s">
        <v>141</v>
      </c>
      <c r="S985">
        <f>SUMIF(GDP!$A$2:$A$195,'World-LPIraw'!B985,GDP!$I$2:$I$195)</f>
        <v>4400.38</v>
      </c>
      <c r="T985">
        <f>SUMIF(POP!$A$3:$A$235,'World-LPIraw'!R985,POP!$G$3:$G$235)</f>
        <v>3907.1309999999999</v>
      </c>
    </row>
    <row r="986" spans="1:20" x14ac:dyDescent="0.3">
      <c r="A986">
        <v>2018</v>
      </c>
      <c r="B986" s="12" t="s">
        <v>134</v>
      </c>
      <c r="C986" s="12" t="s">
        <v>488</v>
      </c>
      <c r="D986" s="10">
        <v>1292832708.898</v>
      </c>
      <c r="E986" s="10">
        <v>1562546821.0710001</v>
      </c>
      <c r="F986" s="2">
        <f t="shared" si="36"/>
        <v>2855379529.9689999</v>
      </c>
      <c r="G986" s="2">
        <f t="shared" si="37"/>
        <v>269714112.1730001</v>
      </c>
      <c r="H986">
        <v>48264.01</v>
      </c>
      <c r="I986">
        <v>82293.456999999995</v>
      </c>
      <c r="J986" s="21">
        <v>4.0922559999999999</v>
      </c>
      <c r="K986" s="21">
        <v>4.374447</v>
      </c>
      <c r="L986" s="21">
        <v>3.8589980000000002</v>
      </c>
      <c r="M986" s="21">
        <v>4.3106499999999999</v>
      </c>
      <c r="N986" s="21">
        <v>4.239401</v>
      </c>
      <c r="O986" s="21">
        <v>4.3921140000000003</v>
      </c>
      <c r="R986" s="11" t="s">
        <v>69</v>
      </c>
      <c r="S986">
        <f>SUMIF(GDP!$A$2:$A$195,'World-LPIraw'!B986,GDP!$I$2:$I$195)</f>
        <v>48264.01</v>
      </c>
      <c r="T986">
        <f>SUMIF(POP!$A$3:$A$235,'World-LPIraw'!R986,POP!$G$3:$G$235)</f>
        <v>82293.456999999995</v>
      </c>
    </row>
    <row r="987" spans="1:20" x14ac:dyDescent="0.3">
      <c r="A987">
        <v>2018</v>
      </c>
      <c r="B987" s="12" t="s">
        <v>250</v>
      </c>
      <c r="C987" s="12" t="s">
        <v>276</v>
      </c>
      <c r="D987" s="10">
        <v>11880470.763</v>
      </c>
      <c r="E987" s="10">
        <v>14642251.653000001</v>
      </c>
      <c r="F987" s="2">
        <f t="shared" si="36"/>
        <v>26522722.416000001</v>
      </c>
      <c r="G987" s="2">
        <f t="shared" si="37"/>
        <v>2761780.8900000006</v>
      </c>
      <c r="H987">
        <v>2205.8000000000002</v>
      </c>
      <c r="I987">
        <v>29463.643</v>
      </c>
      <c r="J987" s="21">
        <v>2.4522140000000001</v>
      </c>
      <c r="K987" s="21">
        <v>2.4428899999999998</v>
      </c>
      <c r="L987" s="21">
        <v>2.5337990000000001</v>
      </c>
      <c r="M987" s="21">
        <v>2.5066039999999998</v>
      </c>
      <c r="N987" s="21">
        <v>2.5709399999999998</v>
      </c>
      <c r="O987" s="21">
        <v>2.87094</v>
      </c>
      <c r="R987" s="11" t="s">
        <v>192</v>
      </c>
      <c r="S987">
        <f>SUMIF(GDP!$A$2:$A$195,'World-LPIraw'!B987,GDP!$I$2:$I$195)</f>
        <v>2205.8000000000002</v>
      </c>
      <c r="T987">
        <f>SUMIF(POP!$A$3:$A$235,'World-LPIraw'!R987,POP!$G$3:$G$235)</f>
        <v>29463.643</v>
      </c>
    </row>
    <row r="988" spans="1:20" x14ac:dyDescent="0.3">
      <c r="A988">
        <v>2018</v>
      </c>
      <c r="B988" s="12" t="s">
        <v>135</v>
      </c>
      <c r="C988" s="12" t="s">
        <v>488</v>
      </c>
      <c r="D988" s="10">
        <v>65092827.609999999</v>
      </c>
      <c r="E988" s="10">
        <v>38945367.759000003</v>
      </c>
      <c r="F988" s="2">
        <f t="shared" si="36"/>
        <v>104038195.369</v>
      </c>
      <c r="G988" s="2">
        <f t="shared" si="37"/>
        <v>-26147459.850999996</v>
      </c>
      <c r="H988">
        <v>20407.88</v>
      </c>
      <c r="I988">
        <v>11142.161</v>
      </c>
      <c r="J988" s="21">
        <v>2.8391820000000001</v>
      </c>
      <c r="K988" s="21">
        <v>3.1724950000000001</v>
      </c>
      <c r="L988" s="21">
        <v>3.3030710000000001</v>
      </c>
      <c r="M988" s="21">
        <v>3.0558230000000002</v>
      </c>
      <c r="N988" s="21">
        <v>3.1751040000000001</v>
      </c>
      <c r="O988" s="21">
        <v>3.662264</v>
      </c>
      <c r="R988" s="11" t="s">
        <v>71</v>
      </c>
      <c r="S988">
        <f>SUMIF(GDP!$A$2:$A$195,'World-LPIraw'!B988,GDP!$I$2:$I$195)</f>
        <v>20407.88</v>
      </c>
      <c r="T988">
        <f>SUMIF(POP!$A$3:$A$235,'World-LPIraw'!R988,POP!$G$3:$G$235)</f>
        <v>11142.161</v>
      </c>
    </row>
    <row r="989" spans="1:20" x14ac:dyDescent="0.3">
      <c r="A989">
        <v>2018</v>
      </c>
      <c r="B989" s="28" t="s">
        <v>431</v>
      </c>
      <c r="C989" s="12" t="s">
        <v>498</v>
      </c>
      <c r="D989" s="10">
        <v>460000.35700000002</v>
      </c>
      <c r="E989" s="10">
        <v>32000.2</v>
      </c>
      <c r="F989" s="2">
        <f t="shared" si="36"/>
        <v>492000.55700000003</v>
      </c>
      <c r="G989" s="2">
        <f t="shared" si="37"/>
        <v>-428000.15700000001</v>
      </c>
      <c r="H989">
        <v>11042.38</v>
      </c>
      <c r="I989">
        <v>108.339</v>
      </c>
      <c r="J989" s="21">
        <v>0</v>
      </c>
      <c r="K989" s="21">
        <v>0</v>
      </c>
      <c r="L989" s="21">
        <v>0</v>
      </c>
      <c r="M989" s="21">
        <v>0</v>
      </c>
      <c r="N989" s="21">
        <v>0</v>
      </c>
      <c r="O989" s="21">
        <v>0</v>
      </c>
      <c r="R989" s="11" t="s">
        <v>311</v>
      </c>
      <c r="S989">
        <f>SUMIF(GDP!$A$2:$A$195,'World-LPIraw'!B989,GDP!$I$2:$I$195)</f>
        <v>11042.38</v>
      </c>
      <c r="T989">
        <f>SUMIF(POP!$A$3:$A$235,'World-LPIraw'!R989,POP!$G$3:$G$235)</f>
        <v>108.339</v>
      </c>
    </row>
    <row r="990" spans="1:20" x14ac:dyDescent="0.3">
      <c r="A990">
        <v>2018</v>
      </c>
      <c r="B990" s="12" t="s">
        <v>432</v>
      </c>
      <c r="C990" s="12" t="s">
        <v>498</v>
      </c>
      <c r="D990" s="10">
        <v>19722406.055</v>
      </c>
      <c r="E990" s="10">
        <v>11028447.958000001</v>
      </c>
      <c r="F990" s="2">
        <f t="shared" si="36"/>
        <v>30750854.013</v>
      </c>
      <c r="G990" s="2">
        <f t="shared" si="37"/>
        <v>-8693958.0969999991</v>
      </c>
      <c r="H990">
        <v>4575.08</v>
      </c>
      <c r="I990">
        <v>17245.346000000001</v>
      </c>
      <c r="J990" s="24">
        <v>2.157708</v>
      </c>
      <c r="K990" s="24">
        <v>2.1961900000000001</v>
      </c>
      <c r="L990" s="24">
        <v>2.3321909999999999</v>
      </c>
      <c r="M990" s="24">
        <v>2.2488570000000001</v>
      </c>
      <c r="N990" s="24">
        <v>2.415524</v>
      </c>
      <c r="O990" s="24">
        <v>3.1110289999999998</v>
      </c>
      <c r="R990" s="11" t="s">
        <v>313</v>
      </c>
      <c r="S990">
        <f>SUMIF(GDP!$A$2:$A$195,'World-LPIraw'!B990,GDP!$I$2:$I$195)</f>
        <v>4575.08</v>
      </c>
      <c r="T990">
        <f>SUMIF(POP!$A$3:$A$235,'World-LPIraw'!R990,POP!$G$3:$G$235)</f>
        <v>17245.346000000001</v>
      </c>
    </row>
    <row r="991" spans="1:20" x14ac:dyDescent="0.3">
      <c r="A991">
        <v>2018</v>
      </c>
      <c r="B991" s="12" t="s">
        <v>244</v>
      </c>
      <c r="C991" s="12" t="s">
        <v>276</v>
      </c>
      <c r="D991" s="10">
        <v>3698382.2450000001</v>
      </c>
      <c r="E991" s="10">
        <v>4084553.8220000002</v>
      </c>
      <c r="F991" s="2">
        <f t="shared" si="36"/>
        <v>7782936.0669999998</v>
      </c>
      <c r="G991" s="2">
        <f t="shared" si="37"/>
        <v>386171.57700000005</v>
      </c>
      <c r="H991">
        <v>883.03</v>
      </c>
      <c r="I991">
        <v>13052.608</v>
      </c>
      <c r="J991" s="21">
        <v>2.4470160000000001</v>
      </c>
      <c r="K991" s="21">
        <v>1.5555559999999999</v>
      </c>
      <c r="L991" s="21">
        <v>2.3220160000000001</v>
      </c>
      <c r="M991" s="21">
        <v>2.0720160000000001</v>
      </c>
      <c r="N991" s="21">
        <v>2.6970160000000001</v>
      </c>
      <c r="O991" s="21">
        <v>2.0368900000000001</v>
      </c>
      <c r="R991" s="11" t="s">
        <v>193</v>
      </c>
      <c r="S991">
        <f>SUMIF(GDP!$A$2:$A$195,'World-LPIraw'!B991,GDP!$I$2:$I$195)</f>
        <v>883.03</v>
      </c>
      <c r="T991">
        <f>SUMIF(POP!$A$3:$A$235,'World-LPIraw'!R991,POP!$G$3:$G$235)</f>
        <v>13052.608</v>
      </c>
    </row>
    <row r="992" spans="1:20" x14ac:dyDescent="0.3">
      <c r="A992">
        <v>2018</v>
      </c>
      <c r="B992" s="12" t="s">
        <v>245</v>
      </c>
      <c r="C992" s="12" t="s">
        <v>276</v>
      </c>
      <c r="D992" s="10">
        <v>295470.91800000001</v>
      </c>
      <c r="E992" s="10">
        <v>347865.59299999999</v>
      </c>
      <c r="F992" s="2">
        <f t="shared" si="36"/>
        <v>643336.51099999994</v>
      </c>
      <c r="G992" s="2">
        <f t="shared" si="37"/>
        <v>52394.674999999988</v>
      </c>
      <c r="H992">
        <v>839.78800000000001</v>
      </c>
      <c r="I992">
        <v>1907.268</v>
      </c>
      <c r="J992" s="21">
        <v>2.0079549999999999</v>
      </c>
      <c r="K992" s="21">
        <v>1.7797400000000001</v>
      </c>
      <c r="L992" s="21">
        <v>2.5340910000000001</v>
      </c>
      <c r="M992" s="21">
        <v>2.2840910000000001</v>
      </c>
      <c r="N992" s="21">
        <v>2.7840910000000001</v>
      </c>
      <c r="O992" s="21">
        <v>2.856331</v>
      </c>
      <c r="R992" s="11" t="s">
        <v>194</v>
      </c>
      <c r="S992">
        <f>SUMIF(GDP!$A$2:$A$195,'World-LPIraw'!B992,GDP!$I$2:$I$195)</f>
        <v>839.78800000000001</v>
      </c>
      <c r="T992">
        <f>SUMIF(POP!$A$3:$A$235,'World-LPIraw'!R992,POP!$G$3:$G$235)</f>
        <v>1907.268</v>
      </c>
    </row>
    <row r="993" spans="1:20" x14ac:dyDescent="0.3">
      <c r="A993">
        <v>2018</v>
      </c>
      <c r="B993" s="12" t="s">
        <v>433</v>
      </c>
      <c r="C993" s="12" t="s">
        <v>498</v>
      </c>
      <c r="D993" s="10">
        <v>1860000</v>
      </c>
      <c r="E993" s="10">
        <v>1315000</v>
      </c>
      <c r="F993" s="2">
        <f t="shared" si="36"/>
        <v>3175000</v>
      </c>
      <c r="G993" s="2">
        <f t="shared" si="37"/>
        <v>-545000</v>
      </c>
      <c r="H993">
        <v>4648.72</v>
      </c>
      <c r="I993">
        <v>782.22500000000002</v>
      </c>
      <c r="J993" s="24">
        <v>2.5536780000000001</v>
      </c>
      <c r="K993" s="24">
        <v>2.0893139999999999</v>
      </c>
      <c r="L993" s="24">
        <v>2.167913</v>
      </c>
      <c r="M993" s="24">
        <v>2.2356940000000001</v>
      </c>
      <c r="N993" s="24">
        <v>2.439111</v>
      </c>
      <c r="O993" s="24">
        <v>2.6466769999999999</v>
      </c>
      <c r="R993" s="11" t="s">
        <v>314</v>
      </c>
      <c r="S993">
        <f>SUMIF(GDP!$A$2:$A$195,'World-LPIraw'!B993,GDP!$I$2:$I$195)</f>
        <v>4648.72</v>
      </c>
      <c r="T993">
        <f>SUMIF(POP!$A$3:$A$235,'World-LPIraw'!R993,POP!$G$3:$G$235)</f>
        <v>782.22500000000002</v>
      </c>
    </row>
    <row r="994" spans="1:20" x14ac:dyDescent="0.3">
      <c r="A994">
        <v>2018</v>
      </c>
      <c r="B994" s="12" t="s">
        <v>434</v>
      </c>
      <c r="C994" s="12" t="s">
        <v>498</v>
      </c>
      <c r="D994" s="10">
        <v>4862492.0860000001</v>
      </c>
      <c r="E994" s="10">
        <v>1085874.3049999999</v>
      </c>
      <c r="F994" s="2">
        <f t="shared" si="36"/>
        <v>5948366.3909999998</v>
      </c>
      <c r="G994" s="2">
        <f t="shared" si="37"/>
        <v>-3776617.7810000004</v>
      </c>
      <c r="H994">
        <v>856.79700000000003</v>
      </c>
      <c r="I994">
        <v>11112.945</v>
      </c>
      <c r="J994" s="24">
        <v>2.031682</v>
      </c>
      <c r="K994" s="24">
        <v>1.9446330000000001</v>
      </c>
      <c r="L994" s="24">
        <v>2.0054789999999998</v>
      </c>
      <c r="M994" s="24">
        <v>2.1861489999999999</v>
      </c>
      <c r="N994" s="24">
        <v>2.054122</v>
      </c>
      <c r="O994" s="24">
        <v>2.439257</v>
      </c>
      <c r="R994" s="11" t="s">
        <v>315</v>
      </c>
      <c r="S994">
        <f>SUMIF(GDP!$A$2:$A$195,'World-LPIraw'!B994,GDP!$I$2:$I$195)</f>
        <v>856.79700000000003</v>
      </c>
      <c r="T994">
        <f>SUMIF(POP!$A$3:$A$235,'World-LPIraw'!R994,POP!$G$3:$G$235)</f>
        <v>11112.945</v>
      </c>
    </row>
    <row r="995" spans="1:20" x14ac:dyDescent="0.3">
      <c r="A995">
        <v>2018</v>
      </c>
      <c r="B995" s="12" t="s">
        <v>435</v>
      </c>
      <c r="C995" s="12" t="s">
        <v>498</v>
      </c>
      <c r="D995" s="10">
        <v>12200000</v>
      </c>
      <c r="E995" s="10">
        <v>9105000</v>
      </c>
      <c r="F995" s="2">
        <f t="shared" si="36"/>
        <v>21305000</v>
      </c>
      <c r="G995" s="2">
        <f t="shared" si="37"/>
        <v>-3095000</v>
      </c>
      <c r="H995">
        <v>2521.17</v>
      </c>
      <c r="I995">
        <v>9417.1669999999995</v>
      </c>
      <c r="J995" s="24">
        <v>2.2388150000000002</v>
      </c>
      <c r="K995" s="24">
        <v>2.4734029999999998</v>
      </c>
      <c r="L995" s="24">
        <v>2.6622919999999999</v>
      </c>
      <c r="M995" s="24">
        <v>2.7229230000000002</v>
      </c>
      <c r="N995" s="24">
        <v>2.6774680000000002</v>
      </c>
      <c r="O995" s="24">
        <v>2.833523</v>
      </c>
      <c r="R995" s="11" t="s">
        <v>316</v>
      </c>
      <c r="S995">
        <f>SUMIF(GDP!$A$2:$A$195,'World-LPIraw'!B995,GDP!$I$2:$I$195)</f>
        <v>2521.17</v>
      </c>
      <c r="T995">
        <f>SUMIF(POP!$A$3:$A$235,'World-LPIraw'!R995,POP!$G$3:$G$235)</f>
        <v>9417.1669999999995</v>
      </c>
    </row>
    <row r="996" spans="1:20" x14ac:dyDescent="0.3">
      <c r="A996">
        <v>2018</v>
      </c>
      <c r="B996" s="12" t="s">
        <v>126</v>
      </c>
      <c r="C996" s="12" t="s">
        <v>488</v>
      </c>
      <c r="D996" s="10">
        <v>116057167.255</v>
      </c>
      <c r="E996" s="10">
        <v>123346166.995</v>
      </c>
      <c r="F996" s="2">
        <f t="shared" si="36"/>
        <v>239403334.25</v>
      </c>
      <c r="G996" s="2">
        <f t="shared" si="37"/>
        <v>7288999.7400000095</v>
      </c>
      <c r="H996">
        <v>15923.82</v>
      </c>
      <c r="I996">
        <v>9688.8469999999998</v>
      </c>
      <c r="J996" s="21">
        <v>3.3548659999999999</v>
      </c>
      <c r="K996" s="21">
        <v>3.2709450000000002</v>
      </c>
      <c r="L996" s="21">
        <v>3.2218800000000001</v>
      </c>
      <c r="M996" s="21">
        <v>3.2132070000000001</v>
      </c>
      <c r="N996" s="21">
        <v>3.6705079999999999</v>
      </c>
      <c r="O996" s="21">
        <v>3.7859409999999998</v>
      </c>
      <c r="R996" s="11" t="s">
        <v>72</v>
      </c>
      <c r="S996">
        <f>SUMIF(GDP!$A$2:$A$195,'World-LPIraw'!B996,GDP!$I$2:$I$195)</f>
        <v>15923.82</v>
      </c>
      <c r="T996">
        <f>SUMIF(POP!$A$3:$A$235,'World-LPIraw'!R996,POP!$G$3:$G$235)</f>
        <v>9688.8469999999998</v>
      </c>
    </row>
    <row r="997" spans="1:20" x14ac:dyDescent="0.3">
      <c r="A997">
        <v>2018</v>
      </c>
      <c r="B997" s="12" t="s">
        <v>436</v>
      </c>
      <c r="C997" s="12" t="s">
        <v>488</v>
      </c>
      <c r="D997" s="10">
        <v>7865031.1210000003</v>
      </c>
      <c r="E997" s="10">
        <v>5717722.443</v>
      </c>
      <c r="F997" s="2">
        <f t="shared" si="36"/>
        <v>13582753.563999999</v>
      </c>
      <c r="G997" s="2">
        <f t="shared" si="37"/>
        <v>-2147308.6780000003</v>
      </c>
      <c r="H997">
        <v>74278.17</v>
      </c>
      <c r="I997">
        <v>337.78</v>
      </c>
      <c r="J997" s="24">
        <v>2.769231</v>
      </c>
      <c r="K997" s="24">
        <v>3.185584</v>
      </c>
      <c r="L997" s="24">
        <v>2.792351</v>
      </c>
      <c r="M997" s="24">
        <v>3.6051639999999998</v>
      </c>
      <c r="N997" s="24">
        <v>3.3534160000000002</v>
      </c>
      <c r="O997" s="24">
        <v>3.6969660000000002</v>
      </c>
      <c r="R997" s="11" t="s">
        <v>73</v>
      </c>
      <c r="S997">
        <f>SUMIF(GDP!$A$2:$A$195,'World-LPIraw'!B997,GDP!$I$2:$I$195)</f>
        <v>74278.17</v>
      </c>
      <c r="T997">
        <f>SUMIF(POP!$A$3:$A$235,'World-LPIraw'!R997,POP!$G$3:$G$235)</f>
        <v>337.78</v>
      </c>
    </row>
    <row r="998" spans="1:20" x14ac:dyDescent="0.3">
      <c r="A998">
        <v>2018</v>
      </c>
      <c r="B998" s="12" t="s">
        <v>437</v>
      </c>
      <c r="C998" s="12" t="s">
        <v>501</v>
      </c>
      <c r="D998" s="10">
        <v>510664650</v>
      </c>
      <c r="E998" s="10">
        <v>322291568.43099999</v>
      </c>
      <c r="F998" s="2">
        <f t="shared" si="36"/>
        <v>832956218.43099999</v>
      </c>
      <c r="G998" s="2">
        <f t="shared" si="37"/>
        <v>-188373081.56900001</v>
      </c>
      <c r="H998">
        <v>2036.2</v>
      </c>
      <c r="I998">
        <v>1354051.8540000001</v>
      </c>
      <c r="J998" s="24">
        <v>2.964512</v>
      </c>
      <c r="K998" s="24">
        <v>2.9051740000000001</v>
      </c>
      <c r="L998" s="24">
        <v>3.211983</v>
      </c>
      <c r="M998" s="24">
        <v>3.1280730000000001</v>
      </c>
      <c r="N998" s="24">
        <v>3.3193869999999999</v>
      </c>
      <c r="O998" s="24">
        <v>3.4971410000000001</v>
      </c>
      <c r="R998" s="11" t="s">
        <v>317</v>
      </c>
      <c r="S998">
        <f>SUMIF(GDP!$A$2:$A$195,'World-LPIraw'!B998,GDP!$I$2:$I$195)</f>
        <v>2036.2</v>
      </c>
      <c r="T998">
        <f>SUMIF(POP!$A$3:$A$235,'World-LPIraw'!R998,POP!$G$3:$G$235)</f>
        <v>1354051.8540000001</v>
      </c>
    </row>
    <row r="999" spans="1:20" x14ac:dyDescent="0.3">
      <c r="A999">
        <v>2018</v>
      </c>
      <c r="B999" s="12" t="s">
        <v>9</v>
      </c>
      <c r="C999" s="12" t="s">
        <v>17</v>
      </c>
      <c r="D999" s="10">
        <v>188711171.618</v>
      </c>
      <c r="E999" s="10">
        <v>180215034.44</v>
      </c>
      <c r="F999" s="2">
        <f t="shared" si="36"/>
        <v>368926206.05799997</v>
      </c>
      <c r="G999" s="2">
        <f t="shared" si="37"/>
        <v>-8496137.1780000031</v>
      </c>
      <c r="H999">
        <v>3870.56</v>
      </c>
      <c r="I999">
        <v>266794.98</v>
      </c>
      <c r="J999" s="21">
        <v>2.6727780000000001</v>
      </c>
      <c r="K999" s="21">
        <v>2.895</v>
      </c>
      <c r="L999" s="21">
        <v>3.2283330000000001</v>
      </c>
      <c r="M999" s="21">
        <v>3.1</v>
      </c>
      <c r="N999" s="21">
        <v>3.3</v>
      </c>
      <c r="O999" s="21">
        <v>3.669556</v>
      </c>
      <c r="R999" s="11" t="s">
        <v>318</v>
      </c>
      <c r="S999">
        <f>SUMIF(GDP!$A$2:$A$195,'World-LPIraw'!B999,GDP!$I$2:$I$195)</f>
        <v>3870.56</v>
      </c>
      <c r="T999">
        <f>SUMIF(POP!$A$3:$A$235,'World-LPIraw'!R999,POP!$G$3:$G$235)</f>
        <v>266794.98</v>
      </c>
    </row>
    <row r="1000" spans="1:20" x14ac:dyDescent="0.3">
      <c r="A1000">
        <v>2018</v>
      </c>
      <c r="B1000" s="12" t="s">
        <v>478</v>
      </c>
      <c r="C1000" s="12" t="s">
        <v>137</v>
      </c>
      <c r="D1000" s="10">
        <v>51461086.335000001</v>
      </c>
      <c r="E1000" s="10">
        <v>107900000</v>
      </c>
      <c r="F1000" s="2">
        <f t="shared" si="36"/>
        <v>159361086.33500001</v>
      </c>
      <c r="G1000" s="2">
        <f t="shared" si="37"/>
        <v>56438913.664999999</v>
      </c>
      <c r="H1000">
        <v>5491.44</v>
      </c>
      <c r="I1000">
        <v>82011.735000000001</v>
      </c>
      <c r="J1000" s="24">
        <v>2.625</v>
      </c>
      <c r="K1000" s="24">
        <v>2.7667039999999998</v>
      </c>
      <c r="L1000" s="24">
        <v>2.7567710000000001</v>
      </c>
      <c r="M1000" s="24">
        <v>2.8381319999999999</v>
      </c>
      <c r="N1000" s="24">
        <v>2.7667039999999998</v>
      </c>
      <c r="O1000" s="24">
        <v>3.355769</v>
      </c>
      <c r="R1000" s="11" t="s">
        <v>319</v>
      </c>
      <c r="S1000">
        <f>SUMIF(GDP!$A$2:$A$195,'World-LPIraw'!B1000,GDP!$I$2:$I$195)</f>
        <v>5491.44</v>
      </c>
      <c r="T1000">
        <f>SUMIF(POP!$A$3:$A$235,'World-LPIraw'!R1000,POP!$G$3:$G$235)</f>
        <v>82011.735000000001</v>
      </c>
    </row>
    <row r="1001" spans="1:20" x14ac:dyDescent="0.3">
      <c r="A1001">
        <v>2018</v>
      </c>
      <c r="B1001" s="12" t="s">
        <v>159</v>
      </c>
      <c r="C1001" s="12" t="s">
        <v>137</v>
      </c>
      <c r="D1001" s="10">
        <v>47850000.839000002</v>
      </c>
      <c r="E1001" s="10">
        <v>82100999.290999994</v>
      </c>
      <c r="F1001" s="2">
        <f t="shared" ref="F1001:F1054" si="38">E1001+D1001</f>
        <v>129951000.13</v>
      </c>
      <c r="G1001" s="2">
        <f t="shared" ref="G1001:G1054" si="39">E1001-D1001</f>
        <v>34250998.451999992</v>
      </c>
      <c r="H1001">
        <v>5929.83</v>
      </c>
      <c r="I1001">
        <v>39339.752999999997</v>
      </c>
      <c r="J1001" s="21">
        <v>1.839437</v>
      </c>
      <c r="K1001" s="21">
        <v>2.0335000000000001</v>
      </c>
      <c r="L1001" s="21">
        <v>2.3248120000000001</v>
      </c>
      <c r="M1001" s="21">
        <v>1.908431</v>
      </c>
      <c r="N1001" s="21">
        <v>2.1915330000000002</v>
      </c>
      <c r="O1001" s="21">
        <v>2.7199490000000002</v>
      </c>
      <c r="R1001" s="11" t="s">
        <v>142</v>
      </c>
      <c r="S1001">
        <f>SUMIF(GDP!$A$2:$A$195,'World-LPIraw'!B1001,GDP!$I$2:$I$195)</f>
        <v>5929.83</v>
      </c>
      <c r="T1001">
        <f>SUMIF(POP!$A$3:$A$235,'World-LPIraw'!R1001,POP!$G$3:$G$235)</f>
        <v>39339.752999999997</v>
      </c>
    </row>
    <row r="1002" spans="1:20" x14ac:dyDescent="0.3">
      <c r="A1002">
        <v>2018</v>
      </c>
      <c r="B1002" s="12" t="s">
        <v>125</v>
      </c>
      <c r="C1002" s="12" t="s">
        <v>488</v>
      </c>
      <c r="D1002" s="10">
        <v>106931073.26800001</v>
      </c>
      <c r="E1002" s="10">
        <v>167017887.79100001</v>
      </c>
      <c r="F1002" s="2">
        <f t="shared" si="38"/>
        <v>273948961.05900002</v>
      </c>
      <c r="G1002" s="2">
        <f t="shared" si="39"/>
        <v>60086814.523000002</v>
      </c>
      <c r="H1002">
        <v>76098.59</v>
      </c>
      <c r="I1002">
        <v>4803.7479999999996</v>
      </c>
      <c r="J1002" s="21">
        <v>2.769231</v>
      </c>
      <c r="K1002" s="21">
        <v>3.185584</v>
      </c>
      <c r="L1002" s="21">
        <v>2.792351</v>
      </c>
      <c r="M1002" s="21">
        <v>3.6051639999999998</v>
      </c>
      <c r="N1002" s="21">
        <v>3.3534160000000002</v>
      </c>
      <c r="O1002" s="21">
        <v>3.6969660000000002</v>
      </c>
      <c r="R1002" s="11" t="s">
        <v>74</v>
      </c>
      <c r="S1002">
        <f>SUMIF(GDP!$A$2:$A$195,'World-LPIraw'!B1002,GDP!$I$2:$I$195)</f>
        <v>76098.59</v>
      </c>
      <c r="T1002">
        <f>SUMIF(POP!$A$3:$A$235,'World-LPIraw'!R1002,POP!$G$3:$G$235)</f>
        <v>4803.7479999999996</v>
      </c>
    </row>
    <row r="1003" spans="1:20" x14ac:dyDescent="0.3">
      <c r="A1003">
        <v>2018</v>
      </c>
      <c r="B1003" s="12" t="s">
        <v>160</v>
      </c>
      <c r="C1003" s="12" t="s">
        <v>137</v>
      </c>
      <c r="D1003" s="10">
        <v>87800000</v>
      </c>
      <c r="E1003" s="10">
        <v>61906412</v>
      </c>
      <c r="F1003" s="2">
        <f t="shared" si="38"/>
        <v>149706412</v>
      </c>
      <c r="G1003" s="2">
        <f t="shared" si="39"/>
        <v>-25893588</v>
      </c>
      <c r="H1003">
        <v>41644.080000000002</v>
      </c>
      <c r="I1003">
        <v>8452.8410000000003</v>
      </c>
      <c r="J1003" s="21">
        <v>3.316621</v>
      </c>
      <c r="K1003" s="21">
        <v>3.3286090000000002</v>
      </c>
      <c r="L1003" s="21">
        <v>2.7831540000000001</v>
      </c>
      <c r="M1003" s="21">
        <v>3.3893330000000002</v>
      </c>
      <c r="N1003" s="21">
        <v>3.5004439999999999</v>
      </c>
      <c r="O1003" s="21">
        <v>3.5914670000000002</v>
      </c>
      <c r="R1003" s="11" t="s">
        <v>143</v>
      </c>
      <c r="S1003">
        <f>SUMIF(GDP!$A$2:$A$195,'World-LPIraw'!B1003,GDP!$I$2:$I$195)</f>
        <v>41644.080000000002</v>
      </c>
      <c r="T1003">
        <f>SUMIF(POP!$A$3:$A$235,'World-LPIraw'!R1003,POP!$G$3:$G$235)</f>
        <v>8452.8410000000003</v>
      </c>
    </row>
    <row r="1004" spans="1:20" x14ac:dyDescent="0.3">
      <c r="A1004">
        <v>2018</v>
      </c>
      <c r="B1004" s="12" t="s">
        <v>124</v>
      </c>
      <c r="C1004" s="12" t="s">
        <v>488</v>
      </c>
      <c r="D1004" s="10">
        <v>499339661.708</v>
      </c>
      <c r="E1004" s="10">
        <v>543466794.69599998</v>
      </c>
      <c r="F1004" s="2">
        <f t="shared" si="38"/>
        <v>1042806456.404</v>
      </c>
      <c r="G1004" s="2">
        <f t="shared" si="39"/>
        <v>44127132.987999976</v>
      </c>
      <c r="H1004">
        <v>34260.339999999997</v>
      </c>
      <c r="I1004">
        <v>59290.968999999997</v>
      </c>
      <c r="J1004" s="21">
        <v>3.4720439999999999</v>
      </c>
      <c r="K1004" s="21">
        <v>3.8529040000000001</v>
      </c>
      <c r="L1004" s="21">
        <v>3.5120589999999998</v>
      </c>
      <c r="M1004" s="21">
        <v>3.6550419999999999</v>
      </c>
      <c r="N1004" s="21">
        <v>3.854946</v>
      </c>
      <c r="O1004" s="21">
        <v>4.126595</v>
      </c>
      <c r="R1004" s="11" t="s">
        <v>75</v>
      </c>
      <c r="S1004">
        <f>SUMIF(GDP!$A$2:$A$195,'World-LPIraw'!B1004,GDP!$I$2:$I$195)</f>
        <v>34260.339999999997</v>
      </c>
      <c r="T1004">
        <f>SUMIF(POP!$A$3:$A$235,'World-LPIraw'!R1004,POP!$G$3:$G$235)</f>
        <v>59290.968999999997</v>
      </c>
    </row>
    <row r="1005" spans="1:20" x14ac:dyDescent="0.3">
      <c r="A1005">
        <v>2018</v>
      </c>
      <c r="B1005" s="12" t="s">
        <v>438</v>
      </c>
      <c r="C1005" s="12" t="s">
        <v>276</v>
      </c>
      <c r="D1005" s="10">
        <v>6120000.1900000004</v>
      </c>
      <c r="E1005" s="10">
        <v>1710000.578</v>
      </c>
      <c r="F1005" s="2">
        <f t="shared" si="38"/>
        <v>7830000.7680000002</v>
      </c>
      <c r="G1005" s="2">
        <f t="shared" si="39"/>
        <v>-4409999.6120000007</v>
      </c>
      <c r="H1005">
        <v>5392.49</v>
      </c>
      <c r="I1005">
        <v>2898.6770000000001</v>
      </c>
      <c r="J1005" s="24">
        <v>2.4156849999999999</v>
      </c>
      <c r="K1005" s="24">
        <v>2.3243619999999998</v>
      </c>
      <c r="L1005" s="24">
        <v>2.5342709999999999</v>
      </c>
      <c r="M1005" s="24">
        <v>2.536251</v>
      </c>
      <c r="N1005" s="24">
        <v>2.4806949999999999</v>
      </c>
      <c r="O1005" s="24">
        <v>2.7925599999999999</v>
      </c>
      <c r="R1005" s="11" t="s">
        <v>320</v>
      </c>
      <c r="S1005">
        <f>SUMIF(GDP!$A$2:$A$195,'World-LPIraw'!B1005,GDP!$I$2:$I$195)</f>
        <v>5392.49</v>
      </c>
      <c r="T1005">
        <f>SUMIF(POP!$A$3:$A$235,'World-LPIraw'!R1005,POP!$G$3:$G$235)</f>
        <v>2898.6770000000001</v>
      </c>
    </row>
    <row r="1006" spans="1:20" x14ac:dyDescent="0.3">
      <c r="A1006">
        <v>2018</v>
      </c>
      <c r="B1006" s="12" t="s">
        <v>439</v>
      </c>
      <c r="C1006" s="12" t="s">
        <v>500</v>
      </c>
      <c r="D1006" s="10">
        <v>748217608.15100002</v>
      </c>
      <c r="E1006" s="10">
        <v>738201192.21399999</v>
      </c>
      <c r="F1006" s="2">
        <f t="shared" si="38"/>
        <v>1486418800.365</v>
      </c>
      <c r="G1006" s="2">
        <f t="shared" si="39"/>
        <v>-10016415.937000036</v>
      </c>
      <c r="H1006">
        <v>39305.78</v>
      </c>
      <c r="I1006">
        <v>127185.33199999999</v>
      </c>
      <c r="J1006" s="21">
        <v>3.9939900000000002</v>
      </c>
      <c r="K1006" s="21">
        <v>4.24824</v>
      </c>
      <c r="L1006" s="21">
        <v>3.5919159999999999</v>
      </c>
      <c r="M1006" s="21">
        <v>4.0884510000000001</v>
      </c>
      <c r="N1006" s="21">
        <v>4.0491010000000003</v>
      </c>
      <c r="O1006" s="21">
        <v>4.2540690000000003</v>
      </c>
      <c r="R1006" s="11" t="s">
        <v>321</v>
      </c>
      <c r="S1006">
        <f>SUMIF(GDP!$A$2:$A$195,'World-LPIraw'!B1006,GDP!$I$2:$I$195)</f>
        <v>39305.78</v>
      </c>
      <c r="T1006">
        <f>SUMIF(POP!$A$3:$A$235,'World-LPIraw'!R1006,POP!$G$3:$G$235)</f>
        <v>127185.33199999999</v>
      </c>
    </row>
    <row r="1007" spans="1:20" x14ac:dyDescent="0.3">
      <c r="A1007">
        <v>2018</v>
      </c>
      <c r="B1007" s="12" t="s">
        <v>161</v>
      </c>
      <c r="C1007" s="12" t="s">
        <v>137</v>
      </c>
      <c r="D1007" s="10">
        <v>20126228.048</v>
      </c>
      <c r="E1007" s="10">
        <v>7728923.3550000004</v>
      </c>
      <c r="F1007" s="2">
        <f t="shared" si="38"/>
        <v>27855151.403000001</v>
      </c>
      <c r="G1007" s="2">
        <f t="shared" si="39"/>
        <v>-12397304.693</v>
      </c>
      <c r="H1007">
        <v>4278.29</v>
      </c>
      <c r="I1007">
        <v>9903.8019999999997</v>
      </c>
      <c r="J1007" s="21">
        <v>2.4913949999999998</v>
      </c>
      <c r="K1007" s="21">
        <v>2.718464</v>
      </c>
      <c r="L1007" s="21">
        <v>2.4433289999999999</v>
      </c>
      <c r="M1007" s="21">
        <v>2.5450780000000002</v>
      </c>
      <c r="N1007" s="21">
        <v>2.7723499999999999</v>
      </c>
      <c r="O1007" s="21">
        <v>3.183243</v>
      </c>
      <c r="R1007" s="11" t="s">
        <v>144</v>
      </c>
      <c r="S1007">
        <f>SUMIF(GDP!$A$2:$A$195,'World-LPIraw'!B1007,GDP!$I$2:$I$195)</f>
        <v>4278.29</v>
      </c>
      <c r="T1007">
        <f>SUMIF(POP!$A$3:$A$235,'World-LPIraw'!R1007,POP!$G$3:$G$235)</f>
        <v>9903.8019999999997</v>
      </c>
    </row>
    <row r="1008" spans="1:20" x14ac:dyDescent="0.3">
      <c r="A1008">
        <v>2018</v>
      </c>
      <c r="B1008" s="12" t="s">
        <v>440</v>
      </c>
      <c r="C1008" s="12" t="s">
        <v>137</v>
      </c>
      <c r="D1008" s="10">
        <v>32533444.864</v>
      </c>
      <c r="E1008" s="10">
        <v>60954064.838</v>
      </c>
      <c r="F1008" s="2">
        <f t="shared" si="38"/>
        <v>93487509.701999992</v>
      </c>
      <c r="G1008" s="2">
        <f t="shared" si="39"/>
        <v>28420619.973999999</v>
      </c>
      <c r="H1008">
        <v>9236.9699999999993</v>
      </c>
      <c r="I1008">
        <v>18403.86</v>
      </c>
      <c r="J1008" s="24">
        <v>2.6638510000000002</v>
      </c>
      <c r="K1008" s="24">
        <v>2.54616</v>
      </c>
      <c r="L1008" s="24">
        <v>2.73366</v>
      </c>
      <c r="M1008" s="24">
        <v>2.5770019999999998</v>
      </c>
      <c r="N1008" s="24">
        <v>2.777002</v>
      </c>
      <c r="O1008" s="24">
        <v>3.525493</v>
      </c>
      <c r="R1008" s="11" t="s">
        <v>322</v>
      </c>
      <c r="S1008">
        <f>SUMIF(GDP!$A$2:$A$195,'World-LPIraw'!B1008,GDP!$I$2:$I$195)</f>
        <v>9236.9699999999993</v>
      </c>
      <c r="T1008">
        <f>SUMIF(POP!$A$3:$A$235,'World-LPIraw'!R1008,POP!$G$3:$G$235)</f>
        <v>18403.86</v>
      </c>
    </row>
    <row r="1009" spans="1:20" x14ac:dyDescent="0.3">
      <c r="A1009">
        <v>2018</v>
      </c>
      <c r="B1009" s="12" t="s">
        <v>246</v>
      </c>
      <c r="C1009" s="12" t="s">
        <v>276</v>
      </c>
      <c r="D1009" s="10">
        <v>17376721.272</v>
      </c>
      <c r="E1009" s="10">
        <v>6050420.682</v>
      </c>
      <c r="F1009" s="2">
        <f t="shared" si="38"/>
        <v>23427141.954</v>
      </c>
      <c r="G1009" s="2">
        <f t="shared" si="39"/>
        <v>-11326300.59</v>
      </c>
      <c r="H1009">
        <v>1857.16</v>
      </c>
      <c r="I1009">
        <v>50950.879000000001</v>
      </c>
      <c r="J1009" s="21">
        <v>2.6538569999999999</v>
      </c>
      <c r="K1009" s="21">
        <v>2.5538859999999999</v>
      </c>
      <c r="L1009" s="21">
        <v>2.6218490000000001</v>
      </c>
      <c r="M1009" s="21">
        <v>2.810438</v>
      </c>
      <c r="N1009" s="21">
        <v>3.0694859999999999</v>
      </c>
      <c r="O1009" s="21">
        <v>3.1761520000000001</v>
      </c>
      <c r="R1009" s="11" t="s">
        <v>195</v>
      </c>
      <c r="S1009">
        <f>SUMIF(GDP!$A$2:$A$195,'World-LPIraw'!B1009,GDP!$I$2:$I$195)</f>
        <v>1857.16</v>
      </c>
      <c r="T1009">
        <f>SUMIF(POP!$A$3:$A$235,'World-LPIraw'!R1009,POP!$G$3:$G$235)</f>
        <v>50950.879000000001</v>
      </c>
    </row>
    <row r="1010" spans="1:20" x14ac:dyDescent="0.3">
      <c r="A1010">
        <v>2018</v>
      </c>
      <c r="B1010" s="12" t="s">
        <v>479</v>
      </c>
      <c r="C1010" s="12" t="s">
        <v>500</v>
      </c>
      <c r="D1010" s="10">
        <v>535192217.78399998</v>
      </c>
      <c r="E1010" s="10">
        <v>604788962.255</v>
      </c>
      <c r="F1010" s="2">
        <f t="shared" si="38"/>
        <v>1139981180.039</v>
      </c>
      <c r="G1010" s="2">
        <f t="shared" si="39"/>
        <v>69596744.471000016</v>
      </c>
      <c r="H1010">
        <v>31345.62</v>
      </c>
      <c r="I1010">
        <v>51164.434999999998</v>
      </c>
      <c r="J1010" s="24">
        <v>3.4025880000000002</v>
      </c>
      <c r="K1010" s="24">
        <v>3.7255280000000002</v>
      </c>
      <c r="L1010" s="24">
        <v>3.3302459999999998</v>
      </c>
      <c r="M1010" s="24">
        <v>3.5877629999999998</v>
      </c>
      <c r="N1010" s="24">
        <v>3.7541190000000002</v>
      </c>
      <c r="O1010" s="24">
        <v>3.9195739999999999</v>
      </c>
      <c r="R1010" s="11" t="s">
        <v>325</v>
      </c>
      <c r="S1010">
        <f>SUMIF(GDP!$A$2:$A$195,'World-LPIraw'!B1010,GDP!$I$2:$I$195)</f>
        <v>31345.62</v>
      </c>
      <c r="T1010">
        <f>SUMIF(POP!$A$3:$A$235,'World-LPIraw'!R1010,POP!$G$3:$G$235)</f>
        <v>51164.434999999998</v>
      </c>
    </row>
    <row r="1011" spans="1:20" x14ac:dyDescent="0.3">
      <c r="A1011">
        <v>2018</v>
      </c>
      <c r="B1011" s="12" t="s">
        <v>162</v>
      </c>
      <c r="C1011" s="12" t="s">
        <v>137</v>
      </c>
      <c r="D1011" s="10">
        <v>35866655.317000002</v>
      </c>
      <c r="E1011" s="10">
        <v>71941444.555000007</v>
      </c>
      <c r="F1011" s="2">
        <f t="shared" si="38"/>
        <v>107808099.87200001</v>
      </c>
      <c r="G1011" s="2">
        <f t="shared" si="39"/>
        <v>36074789.238000005</v>
      </c>
      <c r="H1011">
        <v>30839.200000000001</v>
      </c>
      <c r="I1011">
        <v>4197.1279999999997</v>
      </c>
      <c r="J1011" s="21">
        <v>2.7254550000000002</v>
      </c>
      <c r="K1011" s="21">
        <v>3.0218180000000001</v>
      </c>
      <c r="L1011" s="21">
        <v>2.6272730000000002</v>
      </c>
      <c r="M1011" s="21">
        <v>2.7965369999999998</v>
      </c>
      <c r="N1011" s="21">
        <v>2.658442</v>
      </c>
      <c r="O1011" s="21">
        <v>3.3679649999999999</v>
      </c>
      <c r="R1011" s="11" t="s">
        <v>145</v>
      </c>
      <c r="S1011">
        <f>SUMIF(GDP!$A$2:$A$195,'World-LPIraw'!B1011,GDP!$I$2:$I$195)</f>
        <v>30839.200000000001</v>
      </c>
      <c r="T1011">
        <f>SUMIF(POP!$A$3:$A$235,'World-LPIraw'!R1011,POP!$G$3:$G$235)</f>
        <v>4197.1279999999997</v>
      </c>
    </row>
    <row r="1012" spans="1:20" x14ac:dyDescent="0.3">
      <c r="A1012">
        <v>2018</v>
      </c>
      <c r="B1012" s="28" t="s">
        <v>480</v>
      </c>
      <c r="C1012" s="12" t="s">
        <v>137</v>
      </c>
      <c r="D1012" s="10">
        <v>4829578.5970000001</v>
      </c>
      <c r="E1012" s="10">
        <v>1690340.1059999999</v>
      </c>
      <c r="F1012" s="2">
        <f t="shared" si="38"/>
        <v>6519918.7029999997</v>
      </c>
      <c r="G1012" s="2">
        <f t="shared" si="39"/>
        <v>-3139238.4910000004</v>
      </c>
      <c r="H1012">
        <v>1268.03</v>
      </c>
      <c r="I1012">
        <v>6132.9319999999998</v>
      </c>
      <c r="J1012" s="21">
        <v>0</v>
      </c>
      <c r="K1012" s="21">
        <v>0</v>
      </c>
      <c r="L1012" s="21">
        <v>0</v>
      </c>
      <c r="M1012" s="21">
        <v>0</v>
      </c>
      <c r="N1012" s="21">
        <v>0</v>
      </c>
      <c r="O1012" s="21">
        <v>0</v>
      </c>
      <c r="R1012" s="11" t="s">
        <v>326</v>
      </c>
      <c r="S1012">
        <f>SUMIF(GDP!$A$2:$A$195,'World-LPIraw'!B1012,GDP!$I$2:$I$195)</f>
        <v>1268.03</v>
      </c>
      <c r="T1012">
        <f>SUMIF(POP!$A$3:$A$235,'World-LPIraw'!R1012,POP!$G$3:$G$235)</f>
        <v>6132.9319999999998</v>
      </c>
    </row>
    <row r="1013" spans="1:20" x14ac:dyDescent="0.3">
      <c r="A1013">
        <v>2018</v>
      </c>
      <c r="B1013" s="12" t="s">
        <v>10</v>
      </c>
      <c r="C1013" s="12" t="s">
        <v>17</v>
      </c>
      <c r="D1013" s="10">
        <v>6340000</v>
      </c>
      <c r="E1013" s="10">
        <v>5260000</v>
      </c>
      <c r="F1013" s="2">
        <f t="shared" si="38"/>
        <v>11600000</v>
      </c>
      <c r="G1013" s="2">
        <f t="shared" si="39"/>
        <v>-1080000</v>
      </c>
      <c r="H1013">
        <v>2720.32</v>
      </c>
      <c r="I1013">
        <v>6961.21</v>
      </c>
      <c r="J1013" s="21">
        <v>2.61287</v>
      </c>
      <c r="K1013" s="21">
        <v>2.4413269999999998</v>
      </c>
      <c r="L1013" s="21">
        <v>2.7156859999999998</v>
      </c>
      <c r="M1013" s="21">
        <v>2.6490200000000002</v>
      </c>
      <c r="N1013" s="21">
        <v>2.9140220000000001</v>
      </c>
      <c r="O1013" s="21">
        <v>2.8425940000000001</v>
      </c>
      <c r="R1013" s="11" t="s">
        <v>327</v>
      </c>
      <c r="S1013">
        <f>SUMIF(GDP!$A$2:$A$195,'World-LPIraw'!B1013,GDP!$I$2:$I$195)</f>
        <v>2720.32</v>
      </c>
      <c r="T1013">
        <f>SUMIF(POP!$A$3:$A$235,'World-LPIraw'!R1013,POP!$G$3:$G$235)</f>
        <v>6961.21</v>
      </c>
    </row>
    <row r="1014" spans="1:20" x14ac:dyDescent="0.3">
      <c r="A1014">
        <v>2018</v>
      </c>
      <c r="B1014" s="12" t="s">
        <v>123</v>
      </c>
      <c r="C1014" s="12" t="s">
        <v>488</v>
      </c>
      <c r="D1014" s="10">
        <v>18295352.636</v>
      </c>
      <c r="E1014" s="10">
        <v>14614047.954</v>
      </c>
      <c r="F1014" s="2">
        <f t="shared" si="38"/>
        <v>32909400.59</v>
      </c>
      <c r="G1014" s="2">
        <f t="shared" si="39"/>
        <v>-3681304.682</v>
      </c>
      <c r="H1014">
        <v>18031.990000000002</v>
      </c>
      <c r="I1014">
        <v>1929.9380000000001</v>
      </c>
      <c r="J1014" s="21">
        <v>2.79657</v>
      </c>
      <c r="K1014" s="21">
        <v>2.9830000000000001</v>
      </c>
      <c r="L1014" s="21">
        <v>2.744904</v>
      </c>
      <c r="M1014" s="21">
        <v>2.6925500000000002</v>
      </c>
      <c r="N1014" s="21">
        <v>2.787563</v>
      </c>
      <c r="O1014" s="21">
        <v>2.878851</v>
      </c>
      <c r="R1014" s="11" t="s">
        <v>76</v>
      </c>
      <c r="S1014">
        <f>SUMIF(GDP!$A$2:$A$195,'World-LPIraw'!B1014,GDP!$I$2:$I$195)</f>
        <v>18031.990000000002</v>
      </c>
      <c r="T1014">
        <f>SUMIF(POP!$A$3:$A$235,'World-LPIraw'!R1014,POP!$G$3:$G$235)</f>
        <v>1929.9380000000001</v>
      </c>
    </row>
    <row r="1015" spans="1:20" x14ac:dyDescent="0.3">
      <c r="A1015">
        <v>2018</v>
      </c>
      <c r="B1015" s="12" t="s">
        <v>163</v>
      </c>
      <c r="C1015" s="12" t="s">
        <v>137</v>
      </c>
      <c r="D1015" s="10">
        <v>20395955</v>
      </c>
      <c r="E1015" s="10">
        <v>3829848</v>
      </c>
      <c r="F1015" s="2">
        <f t="shared" si="38"/>
        <v>24225803</v>
      </c>
      <c r="G1015" s="2">
        <f t="shared" si="39"/>
        <v>-16566107</v>
      </c>
      <c r="H1015">
        <v>9257.2999999999993</v>
      </c>
      <c r="I1015">
        <v>6093.509</v>
      </c>
      <c r="J1015" s="21">
        <v>2.3846150000000002</v>
      </c>
      <c r="K1015" s="21">
        <v>2.6370809999999998</v>
      </c>
      <c r="L1015" s="21">
        <v>2.803747</v>
      </c>
      <c r="M1015" s="21">
        <v>2.4704139999999999</v>
      </c>
      <c r="N1015" s="21">
        <v>2.803747</v>
      </c>
      <c r="O1015" s="21">
        <v>3.1796489999999999</v>
      </c>
      <c r="R1015" s="11" t="s">
        <v>146</v>
      </c>
      <c r="S1015">
        <f>SUMIF(GDP!$A$2:$A$195,'World-LPIraw'!B1015,GDP!$I$2:$I$195)</f>
        <v>9257.2999999999993</v>
      </c>
      <c r="T1015">
        <f>SUMIF(POP!$A$3:$A$235,'World-LPIraw'!R1015,POP!$G$3:$G$235)</f>
        <v>6093.509</v>
      </c>
    </row>
    <row r="1016" spans="1:20" x14ac:dyDescent="0.3">
      <c r="A1016">
        <v>2018</v>
      </c>
      <c r="B1016" s="12" t="s">
        <v>247</v>
      </c>
      <c r="C1016" s="12" t="s">
        <v>276</v>
      </c>
      <c r="D1016" s="10">
        <v>2248026.3939999999</v>
      </c>
      <c r="E1016" s="10">
        <v>1229760.3629999999</v>
      </c>
      <c r="F1016" s="2">
        <f t="shared" si="38"/>
        <v>3477786.7569999998</v>
      </c>
      <c r="G1016" s="2">
        <f t="shared" si="39"/>
        <v>-1018266.031</v>
      </c>
      <c r="H1016">
        <v>1357.78</v>
      </c>
      <c r="I1016">
        <v>2263.0100000000002</v>
      </c>
      <c r="J1016" s="21">
        <v>2.3611110000000002</v>
      </c>
      <c r="K1016" s="21">
        <v>1.9583330000000001</v>
      </c>
      <c r="L1016" s="21">
        <v>2.2083330000000001</v>
      </c>
      <c r="M1016" s="21">
        <v>2.0324080000000002</v>
      </c>
      <c r="N1016" s="21">
        <v>2.3657409999999999</v>
      </c>
      <c r="O1016" s="21">
        <v>2.699074</v>
      </c>
      <c r="R1016" s="11" t="s">
        <v>196</v>
      </c>
      <c r="S1016">
        <f>SUMIF(GDP!$A$2:$A$195,'World-LPIraw'!B1016,GDP!$I$2:$I$195)</f>
        <v>1357.78</v>
      </c>
      <c r="T1016">
        <f>SUMIF(POP!$A$3:$A$235,'World-LPIraw'!R1016,POP!$G$3:$G$235)</f>
        <v>2263.0100000000002</v>
      </c>
    </row>
    <row r="1017" spans="1:20" x14ac:dyDescent="0.3">
      <c r="A1017">
        <v>2018</v>
      </c>
      <c r="B1017" s="12" t="s">
        <v>251</v>
      </c>
      <c r="C1017" s="12" t="s">
        <v>276</v>
      </c>
      <c r="D1017" s="10">
        <v>1100000</v>
      </c>
      <c r="E1017" s="10">
        <v>490300</v>
      </c>
      <c r="F1017" s="2">
        <f t="shared" si="38"/>
        <v>1590300</v>
      </c>
      <c r="G1017" s="2">
        <f t="shared" si="39"/>
        <v>-609700</v>
      </c>
      <c r="H1017">
        <v>728.01900000000001</v>
      </c>
      <c r="I1017">
        <v>4853.5159999999996</v>
      </c>
      <c r="J1017" s="21">
        <v>1.9056280000000001</v>
      </c>
      <c r="K1017" s="21">
        <v>1.9144190000000001</v>
      </c>
      <c r="L1017" s="21">
        <v>2.082001</v>
      </c>
      <c r="M1017" s="21">
        <v>2.1390739999999999</v>
      </c>
      <c r="N1017" s="21">
        <v>2.048165</v>
      </c>
      <c r="O1017" s="21">
        <v>3.2463479999999998</v>
      </c>
      <c r="R1017" s="11" t="s">
        <v>197</v>
      </c>
      <c r="S1017">
        <f>SUMIF(GDP!$A$2:$A$195,'World-LPIraw'!B1017,GDP!$I$2:$I$195)</f>
        <v>728.01900000000001</v>
      </c>
      <c r="T1017">
        <f>SUMIF(POP!$A$3:$A$235,'World-LPIraw'!R1017,POP!$G$3:$G$235)</f>
        <v>4853.5159999999996</v>
      </c>
    </row>
    <row r="1018" spans="1:20" x14ac:dyDescent="0.3">
      <c r="A1018">
        <v>2018</v>
      </c>
      <c r="B1018" s="12" t="s">
        <v>248</v>
      </c>
      <c r="C1018" s="12" t="s">
        <v>276</v>
      </c>
      <c r="D1018" s="10">
        <v>12492999.942</v>
      </c>
      <c r="E1018" s="10">
        <v>21253053.98</v>
      </c>
      <c r="F1018" s="2">
        <f t="shared" si="38"/>
        <v>33746053.921999998</v>
      </c>
      <c r="G1018" s="2">
        <f t="shared" si="39"/>
        <v>8760054.0380000006</v>
      </c>
      <c r="H1018">
        <v>6692.38</v>
      </c>
      <c r="I1018">
        <v>6470.9560000000001</v>
      </c>
      <c r="J1018" s="21">
        <v>1.953632</v>
      </c>
      <c r="K1018" s="21">
        <v>2.2487180000000002</v>
      </c>
      <c r="L1018" s="21">
        <v>1.9891350000000001</v>
      </c>
      <c r="M1018" s="21">
        <v>2.045299</v>
      </c>
      <c r="N1018" s="21">
        <v>1.6358440000000001</v>
      </c>
      <c r="O1018" s="21">
        <v>2.7700849999999999</v>
      </c>
      <c r="R1018" s="11" t="s">
        <v>198</v>
      </c>
      <c r="S1018">
        <f>SUMIF(GDP!$A$2:$A$195,'World-LPIraw'!B1018,GDP!$I$2:$I$195)</f>
        <v>6692.38</v>
      </c>
      <c r="T1018">
        <f>SUMIF(POP!$A$3:$A$235,'World-LPIraw'!R1018,POP!$G$3:$G$235)</f>
        <v>6470.9560000000001</v>
      </c>
    </row>
    <row r="1019" spans="1:20" x14ac:dyDescent="0.3">
      <c r="A1019">
        <v>2018</v>
      </c>
      <c r="B1019" s="12" t="s">
        <v>122</v>
      </c>
      <c r="C1019" s="12" t="s">
        <v>488</v>
      </c>
      <c r="D1019" s="10">
        <v>36513805.531000003</v>
      </c>
      <c r="E1019" s="10">
        <v>33404700.980999999</v>
      </c>
      <c r="F1019" s="2">
        <f t="shared" si="38"/>
        <v>69918506.511999995</v>
      </c>
      <c r="G1019" s="2">
        <f t="shared" si="39"/>
        <v>-3109104.5500000045</v>
      </c>
      <c r="H1019">
        <v>19143.419999999998</v>
      </c>
      <c r="I1019">
        <v>2876.4749999999999</v>
      </c>
      <c r="J1019" s="21">
        <v>2.8464909999999999</v>
      </c>
      <c r="K1019" s="21">
        <v>2.7296179999999999</v>
      </c>
      <c r="L1019" s="21">
        <v>2.78999</v>
      </c>
      <c r="M1019" s="21">
        <v>2.9556239999999998</v>
      </c>
      <c r="N1019" s="21">
        <v>3.1233230000000001</v>
      </c>
      <c r="O1019" s="21">
        <v>3.646595</v>
      </c>
      <c r="R1019" s="11" t="s">
        <v>77</v>
      </c>
      <c r="S1019">
        <f>SUMIF(GDP!$A$2:$A$195,'World-LPIraw'!B1019,GDP!$I$2:$I$195)</f>
        <v>19143.419999999998</v>
      </c>
      <c r="T1019">
        <f>SUMIF(POP!$A$3:$A$235,'World-LPIraw'!R1019,POP!$G$3:$G$235)</f>
        <v>2876.4749999999999</v>
      </c>
    </row>
    <row r="1020" spans="1:20" x14ac:dyDescent="0.3">
      <c r="A1020">
        <v>2018</v>
      </c>
      <c r="B1020" s="12" t="s">
        <v>121</v>
      </c>
      <c r="C1020" s="12" t="s">
        <v>488</v>
      </c>
      <c r="D1020" s="10">
        <v>23118820.385000002</v>
      </c>
      <c r="E1020" s="10">
        <v>15148367.370999999</v>
      </c>
      <c r="F1020" s="2">
        <f t="shared" si="38"/>
        <v>38267187.755999997</v>
      </c>
      <c r="G1020" s="2">
        <f t="shared" si="39"/>
        <v>-7970453.0140000023</v>
      </c>
      <c r="H1020">
        <v>114234.24000000001</v>
      </c>
      <c r="I1020">
        <v>590.32100000000003</v>
      </c>
      <c r="J1020" s="21">
        <v>3.5279560000000001</v>
      </c>
      <c r="K1020" s="21">
        <v>3.6314419999999998</v>
      </c>
      <c r="L1020" s="21">
        <v>3.3714249999999999</v>
      </c>
      <c r="M1020" s="21">
        <v>3.757625</v>
      </c>
      <c r="N1020" s="21">
        <v>3.6147399999999998</v>
      </c>
      <c r="O1020" s="21">
        <v>3.9038629999999999</v>
      </c>
      <c r="R1020" s="11" t="s">
        <v>78</v>
      </c>
      <c r="S1020">
        <f>SUMIF(GDP!$A$2:$A$195,'World-LPIraw'!B1020,GDP!$I$2:$I$195)</f>
        <v>114234.24000000001</v>
      </c>
      <c r="T1020">
        <f>SUMIF(POP!$A$3:$A$235,'World-LPIraw'!R1020,POP!$G$3:$G$235)</f>
        <v>590.32100000000003</v>
      </c>
    </row>
    <row r="1021" spans="1:20" x14ac:dyDescent="0.3">
      <c r="A1021">
        <v>2018</v>
      </c>
      <c r="B1021" s="12" t="s">
        <v>252</v>
      </c>
      <c r="C1021" s="12" t="s">
        <v>276</v>
      </c>
      <c r="D1021" s="10">
        <v>4013644.767</v>
      </c>
      <c r="E1021" s="10">
        <v>3049996.3390000002</v>
      </c>
      <c r="F1021" s="2">
        <f t="shared" si="38"/>
        <v>7063641.1060000006</v>
      </c>
      <c r="G1021" s="2">
        <f t="shared" si="39"/>
        <v>-963648.42799999984</v>
      </c>
      <c r="H1021">
        <v>459.346</v>
      </c>
      <c r="I1021">
        <v>26262.81</v>
      </c>
      <c r="J1021" s="21">
        <v>2.3161499999999999</v>
      </c>
      <c r="K1021" s="21">
        <v>2.1595439999999999</v>
      </c>
      <c r="L1021" s="21">
        <v>2.1854640000000001</v>
      </c>
      <c r="M1021" s="21">
        <v>2.3299919999999998</v>
      </c>
      <c r="N1021" s="21">
        <v>2.6102180000000001</v>
      </c>
      <c r="O1021" s="21">
        <v>2.7328389999999998</v>
      </c>
      <c r="R1021" s="11" t="s">
        <v>199</v>
      </c>
      <c r="S1021">
        <f>SUMIF(GDP!$A$2:$A$195,'World-LPIraw'!B1021,GDP!$I$2:$I$195)</f>
        <v>459.346</v>
      </c>
      <c r="T1021">
        <f>SUMIF(POP!$A$3:$A$235,'World-LPIraw'!R1021,POP!$G$3:$G$235)</f>
        <v>26262.81</v>
      </c>
    </row>
    <row r="1022" spans="1:20" x14ac:dyDescent="0.3">
      <c r="A1022">
        <v>2018</v>
      </c>
      <c r="B1022" s="12" t="s">
        <v>253</v>
      </c>
      <c r="C1022" s="12" t="s">
        <v>276</v>
      </c>
      <c r="D1022" s="10">
        <v>2824610.06</v>
      </c>
      <c r="E1022" s="10">
        <v>1012722.197</v>
      </c>
      <c r="F1022" s="2">
        <f t="shared" si="38"/>
        <v>3837332.2570000002</v>
      </c>
      <c r="G1022" s="2">
        <f t="shared" si="39"/>
        <v>-1811887.8629999999</v>
      </c>
      <c r="H1022">
        <v>351.14</v>
      </c>
      <c r="I1022">
        <v>19164.727999999999</v>
      </c>
      <c r="J1022" s="21">
        <v>2.425926</v>
      </c>
      <c r="K1022" s="21">
        <v>2.175926</v>
      </c>
      <c r="L1022" s="21">
        <v>2.550926</v>
      </c>
      <c r="M1022" s="21">
        <v>2.675926</v>
      </c>
      <c r="N1022" s="21">
        <v>2.6666669999999999</v>
      </c>
      <c r="O1022" s="21">
        <v>2.9750000000000001</v>
      </c>
      <c r="R1022" s="11" t="s">
        <v>200</v>
      </c>
      <c r="S1022">
        <f>SUMIF(GDP!$A$2:$A$195,'World-LPIraw'!B1022,GDP!$I$2:$I$195)</f>
        <v>351.14</v>
      </c>
      <c r="T1022">
        <f>SUMIF(POP!$A$3:$A$235,'World-LPIraw'!R1022,POP!$G$3:$G$235)</f>
        <v>19164.727999999999</v>
      </c>
    </row>
    <row r="1023" spans="1:20" x14ac:dyDescent="0.3">
      <c r="A1023">
        <v>2018</v>
      </c>
      <c r="B1023" s="12" t="s">
        <v>18</v>
      </c>
      <c r="C1023" s="12" t="s">
        <v>17</v>
      </c>
      <c r="D1023" s="10">
        <v>217358263.56</v>
      </c>
      <c r="E1023" s="10">
        <v>247323665.35699999</v>
      </c>
      <c r="F1023" s="2">
        <f t="shared" si="38"/>
        <v>464681928.917</v>
      </c>
      <c r="G1023" s="2">
        <f t="shared" si="39"/>
        <v>29965401.796999991</v>
      </c>
      <c r="H1023">
        <v>10941.75</v>
      </c>
      <c r="I1023">
        <v>32042.457999999999</v>
      </c>
      <c r="J1023" s="21">
        <v>2.8982679999999998</v>
      </c>
      <c r="K1023" s="21">
        <v>3.147186</v>
      </c>
      <c r="L1023" s="21">
        <v>3.347836</v>
      </c>
      <c r="M1023" s="21">
        <v>3.2978360000000002</v>
      </c>
      <c r="N1023" s="21">
        <v>3.1478350000000002</v>
      </c>
      <c r="O1023" s="21">
        <v>3.4638140000000002</v>
      </c>
      <c r="R1023" s="11" t="s">
        <v>328</v>
      </c>
      <c r="S1023">
        <f>SUMIF(GDP!$A$2:$A$195,'World-LPIraw'!B1023,GDP!$I$2:$I$195)</f>
        <v>10941.75</v>
      </c>
      <c r="T1023">
        <f>SUMIF(POP!$A$3:$A$235,'World-LPIraw'!R1023,POP!$G$3:$G$235)</f>
        <v>32042.457999999999</v>
      </c>
    </row>
    <row r="1024" spans="1:20" x14ac:dyDescent="0.3">
      <c r="A1024">
        <v>2018</v>
      </c>
      <c r="B1024" s="12" t="s">
        <v>443</v>
      </c>
      <c r="C1024" s="12" t="s">
        <v>487</v>
      </c>
      <c r="D1024" s="10">
        <v>2961026.85</v>
      </c>
      <c r="E1024" s="10">
        <v>350000</v>
      </c>
      <c r="F1024" s="2">
        <f t="shared" si="38"/>
        <v>3311026.85</v>
      </c>
      <c r="G1024" s="2">
        <f t="shared" si="39"/>
        <v>-2611026.85</v>
      </c>
      <c r="H1024">
        <v>14500.53</v>
      </c>
      <c r="I1024">
        <v>444.25900000000001</v>
      </c>
      <c r="J1024" s="24">
        <v>2.3987240000000001</v>
      </c>
      <c r="K1024" s="24">
        <v>2.7179220000000002</v>
      </c>
      <c r="L1024" s="24">
        <v>2.6590989999999999</v>
      </c>
      <c r="M1024" s="24">
        <v>2.2861500000000001</v>
      </c>
      <c r="N1024" s="24">
        <v>2.6002749999999999</v>
      </c>
      <c r="O1024" s="24">
        <v>3.3228719999999998</v>
      </c>
      <c r="R1024" s="11" t="s">
        <v>329</v>
      </c>
      <c r="S1024">
        <f>SUMIF(GDP!$A$2:$A$195,'World-LPIraw'!B1024,GDP!$I$2:$I$195)</f>
        <v>14500.53</v>
      </c>
      <c r="T1024">
        <f>SUMIF(POP!$A$3:$A$235,'World-LPIraw'!R1024,POP!$G$3:$G$235)</f>
        <v>444.25900000000001</v>
      </c>
    </row>
    <row r="1025" spans="1:20" x14ac:dyDescent="0.3">
      <c r="A1025">
        <v>2018</v>
      </c>
      <c r="B1025" s="12" t="s">
        <v>254</v>
      </c>
      <c r="C1025" s="12" t="s">
        <v>276</v>
      </c>
      <c r="D1025" s="10">
        <v>4978485.9369999999</v>
      </c>
      <c r="E1025" s="10">
        <v>2943183.1719999998</v>
      </c>
      <c r="F1025" s="2">
        <f t="shared" si="38"/>
        <v>7921669.1089999992</v>
      </c>
      <c r="G1025" s="2">
        <f t="shared" si="39"/>
        <v>-2035302.7650000001</v>
      </c>
      <c r="H1025">
        <v>926.90800000000002</v>
      </c>
      <c r="I1025">
        <v>19107.705999999998</v>
      </c>
      <c r="J1025" s="21">
        <v>2.1538460000000001</v>
      </c>
      <c r="K1025" s="21">
        <v>2.3025389999999999</v>
      </c>
      <c r="L1025" s="21">
        <v>2.7025389999999998</v>
      </c>
      <c r="M1025" s="21">
        <v>2.4504929999999998</v>
      </c>
      <c r="N1025" s="21">
        <v>3.0770219999999999</v>
      </c>
      <c r="O1025" s="21">
        <v>2.8270219999999999</v>
      </c>
      <c r="R1025" s="11" t="s">
        <v>201</v>
      </c>
      <c r="S1025">
        <f>SUMIF(GDP!$A$2:$A$195,'World-LPIraw'!B1025,GDP!$I$2:$I$195)</f>
        <v>926.90800000000002</v>
      </c>
      <c r="T1025">
        <f>SUMIF(POP!$A$3:$A$235,'World-LPIraw'!R1025,POP!$G$3:$G$235)</f>
        <v>19107.705999999998</v>
      </c>
    </row>
    <row r="1026" spans="1:20" x14ac:dyDescent="0.3">
      <c r="A1026">
        <v>2018</v>
      </c>
      <c r="B1026" s="12" t="s">
        <v>119</v>
      </c>
      <c r="C1026" s="12" t="s">
        <v>488</v>
      </c>
      <c r="D1026" s="10">
        <v>6322995.3600000003</v>
      </c>
      <c r="E1026" s="10">
        <v>3011995.08</v>
      </c>
      <c r="F1026" s="2">
        <f t="shared" si="38"/>
        <v>9334990.4400000013</v>
      </c>
      <c r="G1026" s="2">
        <f t="shared" si="39"/>
        <v>-3311000.2800000003</v>
      </c>
      <c r="H1026">
        <v>31058.43</v>
      </c>
      <c r="I1026">
        <v>432.089</v>
      </c>
      <c r="J1026" s="21">
        <v>2.697778</v>
      </c>
      <c r="K1026" s="21">
        <v>2.9</v>
      </c>
      <c r="L1026" s="21">
        <v>2.7</v>
      </c>
      <c r="M1026" s="21">
        <v>2.8</v>
      </c>
      <c r="N1026" s="21">
        <v>2.8</v>
      </c>
      <c r="O1026" s="21">
        <v>3.0054449999999999</v>
      </c>
      <c r="R1026" s="11" t="s">
        <v>79</v>
      </c>
      <c r="S1026">
        <f>SUMIF(GDP!$A$2:$A$195,'World-LPIraw'!B1026,GDP!$I$2:$I$195)</f>
        <v>31058.43</v>
      </c>
      <c r="T1026">
        <f>SUMIF(POP!$A$3:$A$235,'World-LPIraw'!R1026,POP!$G$3:$G$235)</f>
        <v>432.089</v>
      </c>
    </row>
    <row r="1027" spans="1:20" x14ac:dyDescent="0.3">
      <c r="A1027">
        <v>2018</v>
      </c>
      <c r="B1027" s="12" t="s">
        <v>255</v>
      </c>
      <c r="C1027" s="12" t="s">
        <v>276</v>
      </c>
      <c r="D1027" s="10">
        <v>2578312.7110000001</v>
      </c>
      <c r="E1027" s="10">
        <v>1931467.3940000001</v>
      </c>
      <c r="F1027" s="2">
        <f t="shared" si="38"/>
        <v>4509780.1050000004</v>
      </c>
      <c r="G1027" s="2">
        <f t="shared" si="39"/>
        <v>-646845.31700000004</v>
      </c>
      <c r="H1027">
        <v>1142.52</v>
      </c>
      <c r="I1027">
        <v>4540.0680000000002</v>
      </c>
      <c r="J1027" s="21">
        <v>2.2000000000000002</v>
      </c>
      <c r="K1027" s="21">
        <v>2.262861</v>
      </c>
      <c r="L1027" s="21">
        <v>2.1923689999999998</v>
      </c>
      <c r="M1027" s="21">
        <v>2.1923689999999998</v>
      </c>
      <c r="N1027" s="21">
        <v>2.46841</v>
      </c>
      <c r="O1027" s="21">
        <v>2.6766459999999999</v>
      </c>
      <c r="R1027" s="11" t="s">
        <v>202</v>
      </c>
      <c r="S1027">
        <f>SUMIF(GDP!$A$2:$A$195,'World-LPIraw'!B1027,GDP!$I$2:$I$195)</f>
        <v>1142.52</v>
      </c>
      <c r="T1027">
        <f>SUMIF(POP!$A$3:$A$235,'World-LPIraw'!R1027,POP!$G$3:$G$235)</f>
        <v>4540.0680000000002</v>
      </c>
    </row>
    <row r="1028" spans="1:20" x14ac:dyDescent="0.3">
      <c r="A1028">
        <v>2018</v>
      </c>
      <c r="B1028" s="12" t="s">
        <v>256</v>
      </c>
      <c r="C1028" s="12" t="s">
        <v>276</v>
      </c>
      <c r="D1028" s="10">
        <v>5669326.9239999996</v>
      </c>
      <c r="E1028" s="10">
        <v>2372664.6669999999</v>
      </c>
      <c r="F1028" s="2">
        <f t="shared" si="38"/>
        <v>8041991.591</v>
      </c>
      <c r="G1028" s="2">
        <f t="shared" si="39"/>
        <v>-3296662.2569999998</v>
      </c>
      <c r="H1028">
        <v>11280.68</v>
      </c>
      <c r="I1028">
        <v>1268.3150000000001</v>
      </c>
      <c r="J1028" s="21">
        <v>2.7050000000000001</v>
      </c>
      <c r="K1028" s="21">
        <v>2.8</v>
      </c>
      <c r="L1028" s="21">
        <v>2.12</v>
      </c>
      <c r="M1028" s="21">
        <v>2.8563100000000001</v>
      </c>
      <c r="N1028" s="21">
        <v>2.9991669999999999</v>
      </c>
      <c r="O1028" s="21">
        <v>2.9991669999999999</v>
      </c>
      <c r="R1028" s="11" t="s">
        <v>203</v>
      </c>
      <c r="S1028">
        <f>SUMIF(GDP!$A$2:$A$195,'World-LPIraw'!B1028,GDP!$I$2:$I$195)</f>
        <v>11280.68</v>
      </c>
      <c r="T1028">
        <f>SUMIF(POP!$A$3:$A$235,'World-LPIraw'!R1028,POP!$G$3:$G$235)</f>
        <v>1268.3150000000001</v>
      </c>
    </row>
    <row r="1029" spans="1:20" x14ac:dyDescent="0.3">
      <c r="A1029">
        <v>2018</v>
      </c>
      <c r="B1029" s="12" t="s">
        <v>445</v>
      </c>
      <c r="C1029" s="12" t="s">
        <v>498</v>
      </c>
      <c r="D1029" s="10">
        <v>464268470.33999997</v>
      </c>
      <c r="E1029" s="10">
        <v>450531651.245</v>
      </c>
      <c r="F1029" s="2">
        <f t="shared" si="38"/>
        <v>914800121.58500004</v>
      </c>
      <c r="G1029" s="2">
        <f t="shared" si="39"/>
        <v>-13736819.094999969</v>
      </c>
      <c r="H1029">
        <v>9807.44</v>
      </c>
      <c r="I1029">
        <v>130759.07399999999</v>
      </c>
      <c r="J1029" s="24">
        <v>2.7697940000000001</v>
      </c>
      <c r="K1029" s="24">
        <v>2.8469169999999999</v>
      </c>
      <c r="L1029" s="24">
        <v>3.1028159999999998</v>
      </c>
      <c r="M1029" s="24">
        <v>3.019504</v>
      </c>
      <c r="N1029" s="24">
        <v>3.0048110000000001</v>
      </c>
      <c r="O1029" s="24">
        <v>3.5296180000000001</v>
      </c>
      <c r="R1029" s="11" t="s">
        <v>331</v>
      </c>
      <c r="S1029">
        <f>SUMIF(GDP!$A$2:$A$195,'World-LPIraw'!B1029,GDP!$I$2:$I$195)</f>
        <v>9807.44</v>
      </c>
      <c r="T1029">
        <f>SUMIF(POP!$A$3:$A$235,'World-LPIraw'!R1029,POP!$G$3:$G$235)</f>
        <v>130759.07399999999</v>
      </c>
    </row>
    <row r="1030" spans="1:20" x14ac:dyDescent="0.3">
      <c r="A1030">
        <v>2018</v>
      </c>
      <c r="B1030" s="28" t="s">
        <v>481</v>
      </c>
      <c r="C1030" s="12" t="s">
        <v>497</v>
      </c>
      <c r="D1030" s="10">
        <v>110000.175</v>
      </c>
      <c r="E1030" s="10">
        <v>75000</v>
      </c>
      <c r="F1030" s="2">
        <f t="shared" si="38"/>
        <v>185000.17499999999</v>
      </c>
      <c r="G1030" s="2">
        <f t="shared" si="39"/>
        <v>-35000.175000000003</v>
      </c>
      <c r="H1030">
        <v>3656.4</v>
      </c>
      <c r="I1030">
        <v>106.227</v>
      </c>
      <c r="J1030" s="21">
        <v>0</v>
      </c>
      <c r="K1030" s="21">
        <v>0</v>
      </c>
      <c r="L1030" s="21">
        <v>0</v>
      </c>
      <c r="M1030" s="21">
        <v>0</v>
      </c>
      <c r="N1030" s="21">
        <v>0</v>
      </c>
      <c r="O1030" s="21">
        <v>0</v>
      </c>
      <c r="R1030" s="11" t="s">
        <v>332</v>
      </c>
      <c r="S1030">
        <f>SUMIF(GDP!$A$2:$A$195,'World-LPIraw'!B1030,GDP!$I$2:$I$195)</f>
        <v>3656.4</v>
      </c>
      <c r="T1030">
        <f>SUMIF(POP!$A$3:$A$235,'World-LPIraw'!R1030,POP!$G$3:$G$235)</f>
        <v>106.227</v>
      </c>
    </row>
    <row r="1031" spans="1:20" x14ac:dyDescent="0.3">
      <c r="A1031">
        <v>2018</v>
      </c>
      <c r="B1031" s="12" t="s">
        <v>446</v>
      </c>
      <c r="C1031" s="12" t="s">
        <v>500</v>
      </c>
      <c r="D1031" s="10">
        <v>5874787.9450000003</v>
      </c>
      <c r="E1031" s="10">
        <v>7011757.6849999996</v>
      </c>
      <c r="F1031" s="2">
        <f t="shared" si="38"/>
        <v>12886545.629999999</v>
      </c>
      <c r="G1031" s="2">
        <f t="shared" si="39"/>
        <v>1136969.7399999993</v>
      </c>
      <c r="H1031">
        <v>4026.28</v>
      </c>
      <c r="I1031">
        <v>3121.7719999999999</v>
      </c>
      <c r="J1031" s="24">
        <v>2.2244929999999998</v>
      </c>
      <c r="K1031" s="24">
        <v>2.0964909999999999</v>
      </c>
      <c r="L1031" s="24">
        <v>2.4853800000000001</v>
      </c>
      <c r="M1031" s="24">
        <v>2.2076020000000001</v>
      </c>
      <c r="N1031" s="24">
        <v>2.0997590000000002</v>
      </c>
      <c r="O1031" s="24">
        <v>3.0606810000000002</v>
      </c>
      <c r="R1031" s="11" t="s">
        <v>333</v>
      </c>
      <c r="S1031">
        <f>SUMIF(GDP!$A$2:$A$195,'World-LPIraw'!B1031,GDP!$I$2:$I$195)</f>
        <v>4026.28</v>
      </c>
      <c r="T1031">
        <f>SUMIF(POP!$A$3:$A$235,'World-LPIraw'!R1031,POP!$G$3:$G$235)</f>
        <v>3121.7719999999999</v>
      </c>
    </row>
    <row r="1032" spans="1:20" x14ac:dyDescent="0.3">
      <c r="A1032">
        <v>2018</v>
      </c>
      <c r="B1032" s="12" t="s">
        <v>118</v>
      </c>
      <c r="C1032" s="12" t="s">
        <v>488</v>
      </c>
      <c r="D1032" s="10">
        <v>3002864.0219999999</v>
      </c>
      <c r="E1032" s="10">
        <v>465997.35800000001</v>
      </c>
      <c r="F1032" s="2">
        <f t="shared" si="38"/>
        <v>3468861.38</v>
      </c>
      <c r="G1032" s="2">
        <f t="shared" si="39"/>
        <v>-2536866.6639999999</v>
      </c>
      <c r="H1032">
        <v>8651.68</v>
      </c>
      <c r="I1032">
        <v>629.21900000000005</v>
      </c>
      <c r="J1032" s="24">
        <v>2.561131</v>
      </c>
      <c r="K1032" s="24">
        <v>2.5747610000000001</v>
      </c>
      <c r="L1032" s="24">
        <v>2.6840869999999999</v>
      </c>
      <c r="M1032" s="24">
        <v>2.7237140000000002</v>
      </c>
      <c r="N1032" s="24">
        <v>2.5751599999999999</v>
      </c>
      <c r="O1032" s="24">
        <v>3.3290440000000001</v>
      </c>
      <c r="R1032" s="11" t="s">
        <v>80</v>
      </c>
      <c r="S1032">
        <f>SUMIF(GDP!$A$2:$A$195,'World-LPIraw'!B1032,GDP!$I$2:$I$195)</f>
        <v>8651.68</v>
      </c>
      <c r="T1032">
        <f>SUMIF(POP!$A$3:$A$235,'World-LPIraw'!R1032,POP!$G$3:$G$235)</f>
        <v>629.21900000000005</v>
      </c>
    </row>
    <row r="1033" spans="1:20" x14ac:dyDescent="0.3">
      <c r="A1033">
        <v>2018</v>
      </c>
      <c r="B1033" s="12" t="s">
        <v>257</v>
      </c>
      <c r="C1033" s="12" t="s">
        <v>488</v>
      </c>
      <c r="D1033" s="10">
        <v>51145355.691</v>
      </c>
      <c r="E1033" s="10">
        <v>29409697.682</v>
      </c>
      <c r="F1033" s="2">
        <f t="shared" si="38"/>
        <v>80555053.372999996</v>
      </c>
      <c r="G1033" s="2">
        <f t="shared" si="39"/>
        <v>-21735658.009</v>
      </c>
      <c r="H1033">
        <v>3359.14</v>
      </c>
      <c r="I1033">
        <v>36191.805</v>
      </c>
      <c r="J1033" s="21">
        <v>2.3281040000000002</v>
      </c>
      <c r="K1033" s="21">
        <v>2.4346030000000001</v>
      </c>
      <c r="L1033" s="21">
        <v>2.5752109999999999</v>
      </c>
      <c r="M1033" s="21">
        <v>2.489252</v>
      </c>
      <c r="N1033" s="21">
        <v>2.5127090000000001</v>
      </c>
      <c r="O1033" s="21">
        <v>2.878139</v>
      </c>
      <c r="R1033" s="11" t="s">
        <v>204</v>
      </c>
      <c r="S1033">
        <f>SUMIF(GDP!$A$2:$A$195,'World-LPIraw'!B1033,GDP!$I$2:$I$195)</f>
        <v>3359.14</v>
      </c>
      <c r="T1033">
        <f>SUMIF(POP!$A$3:$A$235,'World-LPIraw'!R1033,POP!$G$3:$G$235)</f>
        <v>36191.805</v>
      </c>
    </row>
    <row r="1034" spans="1:20" x14ac:dyDescent="0.3">
      <c r="A1034">
        <v>2018</v>
      </c>
      <c r="B1034" s="28" t="s">
        <v>258</v>
      </c>
      <c r="C1034" s="12" t="s">
        <v>276</v>
      </c>
      <c r="D1034" s="10">
        <v>6785547.3839999996</v>
      </c>
      <c r="E1034" s="10">
        <v>5195579.5329999998</v>
      </c>
      <c r="F1034" s="2">
        <f t="shared" si="38"/>
        <v>11981126.916999999</v>
      </c>
      <c r="G1034" s="2">
        <f t="shared" si="39"/>
        <v>-1589967.8509999998</v>
      </c>
      <c r="H1034">
        <v>475.56299999999999</v>
      </c>
      <c r="I1034">
        <v>30528.672999999999</v>
      </c>
      <c r="J1034" s="21">
        <v>0</v>
      </c>
      <c r="K1034" s="21">
        <v>0</v>
      </c>
      <c r="L1034" s="21">
        <v>0</v>
      </c>
      <c r="M1034" s="21">
        <v>0</v>
      </c>
      <c r="N1034" s="21">
        <v>0</v>
      </c>
      <c r="O1034" s="21">
        <v>0</v>
      </c>
      <c r="R1034" s="11" t="s">
        <v>205</v>
      </c>
      <c r="S1034">
        <f>SUMIF(GDP!$A$2:$A$195,'World-LPIraw'!B1034,GDP!$I$2:$I$195)</f>
        <v>475.56299999999999</v>
      </c>
      <c r="T1034">
        <f>SUMIF(POP!$A$3:$A$235,'World-LPIraw'!R1034,POP!$G$3:$G$235)</f>
        <v>30528.672999999999</v>
      </c>
    </row>
    <row r="1035" spans="1:20" x14ac:dyDescent="0.3">
      <c r="A1035">
        <v>2018</v>
      </c>
      <c r="B1035" s="12" t="s">
        <v>11</v>
      </c>
      <c r="C1035" s="12" t="s">
        <v>17</v>
      </c>
      <c r="D1035" s="10">
        <v>19345459.572000001</v>
      </c>
      <c r="E1035" s="10">
        <v>16671612.499</v>
      </c>
      <c r="F1035" s="2">
        <f t="shared" si="38"/>
        <v>36017072.071000002</v>
      </c>
      <c r="G1035" s="2">
        <f t="shared" si="39"/>
        <v>-2673847.0730000008</v>
      </c>
      <c r="H1035">
        <v>1297.68</v>
      </c>
      <c r="I1035">
        <v>53855.735000000001</v>
      </c>
      <c r="J1035" s="21">
        <v>2.1666669999999999</v>
      </c>
      <c r="K1035" s="21">
        <v>1.9946889999999999</v>
      </c>
      <c r="L1035" s="21">
        <v>2.1991420000000002</v>
      </c>
      <c r="M1035" s="21">
        <v>2.2792509999999999</v>
      </c>
      <c r="N1035" s="21">
        <v>2.2023269999999999</v>
      </c>
      <c r="O1035" s="21">
        <v>2.9084189999999999</v>
      </c>
      <c r="R1035" s="11" t="s">
        <v>335</v>
      </c>
      <c r="S1035">
        <f>SUMIF(GDP!$A$2:$A$195,'World-LPIraw'!B1035,GDP!$I$2:$I$195)</f>
        <v>1297.68</v>
      </c>
      <c r="T1035">
        <f>SUMIF(POP!$A$3:$A$235,'World-LPIraw'!R1035,POP!$G$3:$G$235)</f>
        <v>53855.735000000001</v>
      </c>
    </row>
    <row r="1036" spans="1:20" x14ac:dyDescent="0.3">
      <c r="A1036">
        <v>2018</v>
      </c>
      <c r="B1036" s="28" t="s">
        <v>259</v>
      </c>
      <c r="C1036" s="12" t="s">
        <v>276</v>
      </c>
      <c r="D1036" s="10">
        <v>8288940.1409999998</v>
      </c>
      <c r="E1036" s="10">
        <v>4874736.7089999998</v>
      </c>
      <c r="F1036" s="2">
        <f t="shared" si="38"/>
        <v>13163676.85</v>
      </c>
      <c r="G1036" s="2">
        <f t="shared" si="39"/>
        <v>-3414203.432</v>
      </c>
      <c r="H1036">
        <v>5726.7</v>
      </c>
      <c r="I1036">
        <v>2587.8009999999999</v>
      </c>
      <c r="J1036" s="21">
        <v>0</v>
      </c>
      <c r="K1036" s="21">
        <v>0</v>
      </c>
      <c r="L1036" s="21">
        <v>0</v>
      </c>
      <c r="M1036" s="21">
        <v>0</v>
      </c>
      <c r="N1036" s="21">
        <v>0</v>
      </c>
      <c r="O1036" s="21">
        <v>0</v>
      </c>
      <c r="R1036" s="11" t="s">
        <v>206</v>
      </c>
      <c r="S1036">
        <f>SUMIF(GDP!$A$2:$A$195,'World-LPIraw'!B1036,GDP!$I$2:$I$195)</f>
        <v>5726.7</v>
      </c>
      <c r="T1036">
        <f>SUMIF(POP!$A$3:$A$235,'World-LPIraw'!R1036,POP!$G$3:$G$235)</f>
        <v>2587.8009999999999</v>
      </c>
    </row>
    <row r="1037" spans="1:20" x14ac:dyDescent="0.3">
      <c r="A1037">
        <v>2018</v>
      </c>
      <c r="B1037" s="28" t="s">
        <v>447</v>
      </c>
      <c r="C1037" s="12" t="s">
        <v>497</v>
      </c>
      <c r="D1037" s="10">
        <v>116000</v>
      </c>
      <c r="E1037" s="10">
        <v>13000</v>
      </c>
      <c r="F1037" s="2">
        <f t="shared" si="38"/>
        <v>129000</v>
      </c>
      <c r="G1037" s="2">
        <f t="shared" si="39"/>
        <v>-103000</v>
      </c>
      <c r="H1037">
        <v>9037.1</v>
      </c>
      <c r="I1037">
        <v>11.311999999999999</v>
      </c>
      <c r="J1037" s="21">
        <v>0</v>
      </c>
      <c r="K1037" s="21">
        <v>0</v>
      </c>
      <c r="L1037" s="21">
        <v>0</v>
      </c>
      <c r="M1037" s="21">
        <v>0</v>
      </c>
      <c r="N1037" s="21">
        <v>0</v>
      </c>
      <c r="O1037" s="21">
        <v>0</v>
      </c>
      <c r="R1037" s="11" t="s">
        <v>336</v>
      </c>
      <c r="S1037">
        <f>SUMIF(GDP!$A$2:$A$195,'World-LPIraw'!B1037,GDP!$I$2:$I$195)</f>
        <v>9037.1</v>
      </c>
      <c r="T1037">
        <f>SUMIF(POP!$A$3:$A$235,'World-LPIraw'!R1037,POP!$G$3:$G$235)</f>
        <v>11.311999999999999</v>
      </c>
    </row>
    <row r="1038" spans="1:20" x14ac:dyDescent="0.3">
      <c r="A1038">
        <v>2018</v>
      </c>
      <c r="B1038" s="12" t="s">
        <v>448</v>
      </c>
      <c r="C1038" s="12" t="s">
        <v>487</v>
      </c>
      <c r="D1038" s="10">
        <v>13065198.523</v>
      </c>
      <c r="E1038" s="10">
        <v>838312.51</v>
      </c>
      <c r="F1038" s="2">
        <f t="shared" si="38"/>
        <v>13903511.033</v>
      </c>
      <c r="G1038" s="2">
        <f t="shared" si="39"/>
        <v>-12226886.013</v>
      </c>
      <c r="H1038">
        <v>972.38300000000004</v>
      </c>
      <c r="I1038">
        <v>29624.035</v>
      </c>
      <c r="J1038" s="24">
        <v>2.2898350000000001</v>
      </c>
      <c r="K1038" s="24">
        <v>2.1941389999999998</v>
      </c>
      <c r="L1038" s="24">
        <v>2.3608060000000002</v>
      </c>
      <c r="M1038" s="24">
        <v>2.4641609999999998</v>
      </c>
      <c r="N1038" s="24">
        <v>2.6459790000000001</v>
      </c>
      <c r="O1038" s="24">
        <v>3.1005240000000001</v>
      </c>
      <c r="R1038" s="11" t="s">
        <v>337</v>
      </c>
      <c r="S1038">
        <f>SUMIF(GDP!$A$2:$A$195,'World-LPIraw'!B1038,GDP!$I$2:$I$195)</f>
        <v>972.38300000000004</v>
      </c>
      <c r="T1038">
        <f>SUMIF(POP!$A$3:$A$235,'World-LPIraw'!R1038,POP!$G$3:$G$235)</f>
        <v>29624.035</v>
      </c>
    </row>
    <row r="1039" spans="1:20" x14ac:dyDescent="0.3">
      <c r="A1039">
        <v>2018</v>
      </c>
      <c r="B1039" s="12" t="s">
        <v>117</v>
      </c>
      <c r="C1039" s="12" t="s">
        <v>488</v>
      </c>
      <c r="D1039" s="10">
        <v>646029353.07000005</v>
      </c>
      <c r="E1039" s="10">
        <v>722668377.58000004</v>
      </c>
      <c r="F1039" s="2">
        <f t="shared" si="38"/>
        <v>1368697730.6500001</v>
      </c>
      <c r="G1039" s="2">
        <f t="shared" si="39"/>
        <v>76639024.50999999</v>
      </c>
      <c r="H1039">
        <v>53106.38</v>
      </c>
      <c r="I1039">
        <v>17084.458999999999</v>
      </c>
      <c r="J1039" s="21">
        <v>3.9175589999999998</v>
      </c>
      <c r="K1039" s="21">
        <v>4.207611</v>
      </c>
      <c r="L1039" s="21">
        <v>3.6822870000000001</v>
      </c>
      <c r="M1039" s="21">
        <v>4.0878750000000004</v>
      </c>
      <c r="N1039" s="21">
        <v>4.0247580000000003</v>
      </c>
      <c r="O1039" s="21">
        <v>4.253336</v>
      </c>
      <c r="R1039" s="11" t="s">
        <v>82</v>
      </c>
      <c r="S1039">
        <f>SUMIF(GDP!$A$2:$A$195,'World-LPIraw'!B1039,GDP!$I$2:$I$195)</f>
        <v>53106.38</v>
      </c>
      <c r="T1039">
        <f>SUMIF(POP!$A$3:$A$235,'World-LPIraw'!R1039,POP!$G$3:$G$235)</f>
        <v>17084.458999999999</v>
      </c>
    </row>
    <row r="1040" spans="1:20" x14ac:dyDescent="0.3">
      <c r="A1040">
        <v>2018</v>
      </c>
      <c r="B1040" s="12" t="s">
        <v>449</v>
      </c>
      <c r="C1040" s="12" t="s">
        <v>497</v>
      </c>
      <c r="D1040" s="10">
        <v>43685328.452</v>
      </c>
      <c r="E1040" s="10">
        <v>39796999.046999998</v>
      </c>
      <c r="F1040" s="2">
        <f t="shared" si="38"/>
        <v>83482327.498999998</v>
      </c>
      <c r="G1040" s="2">
        <f t="shared" si="39"/>
        <v>-3888329.4050000012</v>
      </c>
      <c r="H1040">
        <v>41266.85</v>
      </c>
      <c r="I1040">
        <v>4749.598</v>
      </c>
      <c r="J1040" s="24">
        <v>3.7086250000000001</v>
      </c>
      <c r="K1040" s="24">
        <v>3.9906760000000001</v>
      </c>
      <c r="L1040" s="24">
        <v>3.4289049999999999</v>
      </c>
      <c r="M1040" s="24">
        <v>4.0163169999999999</v>
      </c>
      <c r="N1040" s="24">
        <v>3.9163169999999998</v>
      </c>
      <c r="O1040" s="24">
        <v>4.2553070000000002</v>
      </c>
      <c r="R1040" s="11" t="s">
        <v>340</v>
      </c>
      <c r="S1040">
        <f>SUMIF(GDP!$A$2:$A$195,'World-LPIraw'!B1040,GDP!$I$2:$I$195)</f>
        <v>41266.85</v>
      </c>
      <c r="T1040">
        <f>SUMIF(POP!$A$3:$A$235,'World-LPIraw'!R1040,POP!$G$3:$G$235)</f>
        <v>4749.598</v>
      </c>
    </row>
    <row r="1041" spans="1:20" x14ac:dyDescent="0.3">
      <c r="A1041">
        <v>2018</v>
      </c>
      <c r="B1041" s="28" t="s">
        <v>450</v>
      </c>
      <c r="C1041" s="12" t="s">
        <v>276</v>
      </c>
      <c r="D1041" s="10">
        <v>7160326.6390000004</v>
      </c>
      <c r="E1041" s="10">
        <v>4777230.9179999996</v>
      </c>
      <c r="F1041" s="2">
        <f t="shared" si="38"/>
        <v>11937557.557</v>
      </c>
      <c r="G1041" s="2">
        <f t="shared" si="39"/>
        <v>-2383095.7210000008</v>
      </c>
      <c r="H1041">
        <v>2108.42</v>
      </c>
      <c r="I1041">
        <v>6284.7569999999996</v>
      </c>
      <c r="J1041" s="21">
        <v>0</v>
      </c>
      <c r="K1041" s="21">
        <v>0</v>
      </c>
      <c r="L1041" s="21">
        <v>0</v>
      </c>
      <c r="M1041" s="21">
        <v>0</v>
      </c>
      <c r="N1041" s="21">
        <v>0</v>
      </c>
      <c r="O1041" s="21">
        <v>0</v>
      </c>
      <c r="R1041" s="11" t="s">
        <v>341</v>
      </c>
      <c r="S1041">
        <f>SUMIF(GDP!$A$2:$A$195,'World-LPIraw'!B1041,GDP!$I$2:$I$195)</f>
        <v>2108.42</v>
      </c>
      <c r="T1041">
        <f>SUMIF(POP!$A$3:$A$235,'World-LPIraw'!R1041,POP!$G$3:$G$235)</f>
        <v>6284.7569999999996</v>
      </c>
    </row>
    <row r="1042" spans="1:20" x14ac:dyDescent="0.3">
      <c r="A1042">
        <v>2018</v>
      </c>
      <c r="B1042" s="12" t="s">
        <v>260</v>
      </c>
      <c r="C1042" s="12" t="s">
        <v>276</v>
      </c>
      <c r="D1042" s="10">
        <v>2594147.3969999999</v>
      </c>
      <c r="E1042" s="10">
        <v>1282364.5</v>
      </c>
      <c r="F1042" s="2">
        <f t="shared" si="38"/>
        <v>3876511.8969999999</v>
      </c>
      <c r="G1042" s="2">
        <f t="shared" si="39"/>
        <v>-1311782.8969999999</v>
      </c>
      <c r="H1042">
        <v>477.06799999999998</v>
      </c>
      <c r="I1042">
        <v>22311.375</v>
      </c>
      <c r="J1042" s="21">
        <v>1.7655000000000001</v>
      </c>
      <c r="K1042" s="21">
        <v>2.0011109999999999</v>
      </c>
      <c r="L1042" s="21">
        <v>2.0011109999999999</v>
      </c>
      <c r="M1042" s="21">
        <v>2.1</v>
      </c>
      <c r="N1042" s="21">
        <v>2.2233329999999998</v>
      </c>
      <c r="O1042" s="21">
        <v>2.3344450000000001</v>
      </c>
      <c r="R1042" s="11" t="s">
        <v>207</v>
      </c>
      <c r="S1042">
        <f>SUMIF(GDP!$A$2:$A$195,'World-LPIraw'!B1042,GDP!$I$2:$I$195)</f>
        <v>477.06799999999998</v>
      </c>
      <c r="T1042">
        <f>SUMIF(POP!$A$3:$A$235,'World-LPIraw'!R1042,POP!$G$3:$G$235)</f>
        <v>22311.375</v>
      </c>
    </row>
    <row r="1043" spans="1:20" x14ac:dyDescent="0.3">
      <c r="A1043">
        <v>2018</v>
      </c>
      <c r="B1043" s="12" t="s">
        <v>261</v>
      </c>
      <c r="C1043" s="12" t="s">
        <v>276</v>
      </c>
      <c r="D1043" s="10">
        <v>43011523.215000004</v>
      </c>
      <c r="E1043" s="10">
        <v>62399742.737000003</v>
      </c>
      <c r="F1043" s="2">
        <f t="shared" si="38"/>
        <v>105411265.95200001</v>
      </c>
      <c r="G1043" s="2">
        <f t="shared" si="39"/>
        <v>19388219.522</v>
      </c>
      <c r="H1043">
        <v>2049.11</v>
      </c>
      <c r="I1043">
        <v>195875.23699999999</v>
      </c>
      <c r="J1043" s="21">
        <v>1.9666669999999999</v>
      </c>
      <c r="K1043" s="21">
        <v>2.5597219999999998</v>
      </c>
      <c r="L1043" s="21">
        <v>2.5222220000000002</v>
      </c>
      <c r="M1043" s="21">
        <v>2.3986109999999998</v>
      </c>
      <c r="N1043" s="21">
        <v>2.6847219999999998</v>
      </c>
      <c r="O1043" s="21">
        <v>3.068333</v>
      </c>
      <c r="R1043" s="11" t="s">
        <v>208</v>
      </c>
      <c r="S1043">
        <f>SUMIF(GDP!$A$2:$A$195,'World-LPIraw'!B1043,GDP!$I$2:$I$195)</f>
        <v>2049.11</v>
      </c>
      <c r="T1043">
        <f>SUMIF(POP!$A$3:$A$235,'World-LPIraw'!R1043,POP!$G$3:$G$235)</f>
        <v>195875.23699999999</v>
      </c>
    </row>
    <row r="1044" spans="1:20" x14ac:dyDescent="0.3">
      <c r="A1044">
        <v>2018</v>
      </c>
      <c r="B1044" s="12" t="s">
        <v>115</v>
      </c>
      <c r="C1044" s="12" t="s">
        <v>488</v>
      </c>
      <c r="D1044" s="10">
        <v>90401533.142000005</v>
      </c>
      <c r="E1044" s="10">
        <v>120466022.12800001</v>
      </c>
      <c r="F1044" s="2">
        <f t="shared" si="38"/>
        <v>210867555.27000001</v>
      </c>
      <c r="G1044" s="2">
        <f t="shared" si="39"/>
        <v>30064488.986000001</v>
      </c>
      <c r="H1044">
        <v>81694.63</v>
      </c>
      <c r="I1044">
        <v>5353.3630000000003</v>
      </c>
      <c r="J1044" s="24">
        <v>3.52</v>
      </c>
      <c r="K1044" s="24">
        <v>3.6910189999999998</v>
      </c>
      <c r="L1044" s="24">
        <v>3.4290289999999999</v>
      </c>
      <c r="M1044" s="24">
        <v>3.6886359999999998</v>
      </c>
      <c r="N1044" s="24">
        <v>3.9441920000000001</v>
      </c>
      <c r="O1044" s="24">
        <v>3.9426269999999999</v>
      </c>
      <c r="R1044" s="11" t="s">
        <v>83</v>
      </c>
      <c r="S1044">
        <f>SUMIF(GDP!$A$2:$A$195,'World-LPIraw'!B1044,GDP!$I$2:$I$195)</f>
        <v>81694.63</v>
      </c>
      <c r="T1044">
        <f>SUMIF(POP!$A$3:$A$235,'World-LPIraw'!R1044,POP!$G$3:$G$235)</f>
        <v>5353.3630000000003</v>
      </c>
    </row>
    <row r="1045" spans="1:20" x14ac:dyDescent="0.3">
      <c r="A1045">
        <v>2018</v>
      </c>
      <c r="B1045" s="12" t="s">
        <v>164</v>
      </c>
      <c r="C1045" s="12" t="s">
        <v>137</v>
      </c>
      <c r="D1045" s="10">
        <v>25411788.634</v>
      </c>
      <c r="E1045" s="10">
        <v>46637447.222000003</v>
      </c>
      <c r="F1045" s="2">
        <f t="shared" si="38"/>
        <v>72049235.856000006</v>
      </c>
      <c r="G1045" s="2">
        <f t="shared" si="39"/>
        <v>21225658.588000003</v>
      </c>
      <c r="H1045">
        <v>19302.21</v>
      </c>
      <c r="I1045">
        <v>4829.9459999999999</v>
      </c>
      <c r="J1045" s="21">
        <v>2.8666670000000001</v>
      </c>
      <c r="K1045" s="21">
        <v>3.1552750000000001</v>
      </c>
      <c r="L1045" s="21">
        <v>3.2993649999999999</v>
      </c>
      <c r="M1045" s="21">
        <v>3.0541469999999999</v>
      </c>
      <c r="N1045" s="21">
        <v>2.9708139999999998</v>
      </c>
      <c r="O1045" s="21">
        <v>3.8041469999999999</v>
      </c>
      <c r="R1045" s="11" t="s">
        <v>147</v>
      </c>
      <c r="S1045">
        <f>SUMIF(GDP!$A$2:$A$195,'World-LPIraw'!B1045,GDP!$I$2:$I$195)</f>
        <v>19302.21</v>
      </c>
      <c r="T1045">
        <f>SUMIF(POP!$A$3:$A$235,'World-LPIraw'!R1045,POP!$G$3:$G$235)</f>
        <v>4829.9459999999999</v>
      </c>
    </row>
    <row r="1046" spans="1:20" x14ac:dyDescent="0.3">
      <c r="A1046">
        <v>2018</v>
      </c>
      <c r="B1046" s="12" t="s">
        <v>451</v>
      </c>
      <c r="C1046" s="12" t="s">
        <v>487</v>
      </c>
      <c r="D1046" s="10">
        <v>60162862.446000002</v>
      </c>
      <c r="E1046" s="10">
        <v>23630892.98</v>
      </c>
      <c r="F1046" s="2">
        <f t="shared" si="38"/>
        <v>83793755.425999999</v>
      </c>
      <c r="G1046" s="2">
        <f t="shared" si="39"/>
        <v>-36531969.466000006</v>
      </c>
      <c r="H1046">
        <v>1555.38</v>
      </c>
      <c r="I1046">
        <v>200813.818</v>
      </c>
      <c r="J1046" s="24">
        <v>2.1220479999999999</v>
      </c>
      <c r="K1046" s="24">
        <v>2.1974860000000001</v>
      </c>
      <c r="L1046" s="24">
        <v>2.6293850000000001</v>
      </c>
      <c r="M1046" s="24">
        <v>2.5868799999999998</v>
      </c>
      <c r="N1046" s="24">
        <v>2.2654519999999998</v>
      </c>
      <c r="O1046" s="24">
        <v>2.6632940000000001</v>
      </c>
      <c r="R1046" s="11" t="s">
        <v>344</v>
      </c>
      <c r="S1046">
        <f>SUMIF(GDP!$A$2:$A$195,'World-LPIraw'!B1046,GDP!$I$2:$I$195)</f>
        <v>1555.38</v>
      </c>
      <c r="T1046">
        <f>SUMIF(POP!$A$3:$A$235,'World-LPIraw'!R1046,POP!$G$3:$G$235)</f>
        <v>200813.818</v>
      </c>
    </row>
    <row r="1047" spans="1:20" x14ac:dyDescent="0.3">
      <c r="A1047">
        <v>2018</v>
      </c>
      <c r="B1047" s="28" t="s">
        <v>452</v>
      </c>
      <c r="C1047" s="12" t="s">
        <v>497</v>
      </c>
      <c r="D1047" s="10">
        <v>153000.24900000001</v>
      </c>
      <c r="E1047" s="10">
        <v>7699.7120000000004</v>
      </c>
      <c r="F1047" s="2">
        <f t="shared" si="38"/>
        <v>160699.96100000001</v>
      </c>
      <c r="G1047" s="2">
        <f t="shared" si="39"/>
        <v>-145300.53700000001</v>
      </c>
      <c r="H1047">
        <v>16091.29</v>
      </c>
      <c r="I1047">
        <v>21.963999999999999</v>
      </c>
      <c r="J1047" s="21">
        <v>0</v>
      </c>
      <c r="K1047" s="21">
        <v>0</v>
      </c>
      <c r="L1047" s="21">
        <v>0</v>
      </c>
      <c r="M1047" s="21">
        <v>0</v>
      </c>
      <c r="N1047" s="21">
        <v>0</v>
      </c>
      <c r="O1047" s="21">
        <v>0</v>
      </c>
      <c r="R1047" s="11" t="s">
        <v>345</v>
      </c>
      <c r="S1047">
        <f>SUMIF(GDP!$A$2:$A$195,'World-LPIraw'!B1047,GDP!$I$2:$I$195)</f>
        <v>16091.29</v>
      </c>
      <c r="T1047">
        <f>SUMIF(POP!$A$3:$A$235,'World-LPIraw'!R1047,POP!$G$3:$G$235)</f>
        <v>21.963999999999999</v>
      </c>
    </row>
    <row r="1048" spans="1:20" x14ac:dyDescent="0.3">
      <c r="A1048">
        <v>2018</v>
      </c>
      <c r="B1048" s="12" t="s">
        <v>453</v>
      </c>
      <c r="C1048" s="12" t="s">
        <v>498</v>
      </c>
      <c r="D1048" s="10">
        <v>23005891.074999999</v>
      </c>
      <c r="E1048" s="10">
        <v>11480406.384</v>
      </c>
      <c r="F1048" s="2">
        <f t="shared" si="38"/>
        <v>34486297.458999999</v>
      </c>
      <c r="G1048" s="2">
        <f t="shared" si="39"/>
        <v>-11525484.691</v>
      </c>
      <c r="H1048">
        <v>15679.04</v>
      </c>
      <c r="I1048">
        <v>4162.6180000000004</v>
      </c>
      <c r="J1048" s="24">
        <v>2.8662619999999999</v>
      </c>
      <c r="K1048" s="24">
        <v>3.1303179999999999</v>
      </c>
      <c r="L1048" s="24">
        <v>3.3145380000000002</v>
      </c>
      <c r="M1048" s="24">
        <v>3.3333330000000001</v>
      </c>
      <c r="N1048" s="24">
        <v>3.4</v>
      </c>
      <c r="O1048" s="24">
        <v>3.596759</v>
      </c>
      <c r="R1048" s="11" t="s">
        <v>346</v>
      </c>
      <c r="S1048">
        <f>SUMIF(GDP!$A$2:$A$195,'World-LPIraw'!B1048,GDP!$I$2:$I$195)</f>
        <v>15679.04</v>
      </c>
      <c r="T1048">
        <f>SUMIF(POP!$A$3:$A$235,'World-LPIraw'!R1048,POP!$G$3:$G$235)</f>
        <v>4162.6180000000004</v>
      </c>
    </row>
    <row r="1049" spans="1:20" x14ac:dyDescent="0.3">
      <c r="A1049">
        <v>2018</v>
      </c>
      <c r="B1049" s="12" t="s">
        <v>454</v>
      </c>
      <c r="C1049" s="12" t="s">
        <v>497</v>
      </c>
      <c r="D1049" s="10">
        <v>2820000</v>
      </c>
      <c r="E1049" s="10">
        <v>9540000</v>
      </c>
      <c r="F1049" s="2">
        <f t="shared" si="38"/>
        <v>12360000</v>
      </c>
      <c r="G1049" s="2">
        <f t="shared" si="39"/>
        <v>6720000</v>
      </c>
      <c r="H1049">
        <v>2530.23</v>
      </c>
      <c r="I1049">
        <v>8418.3459999999995</v>
      </c>
      <c r="J1049" s="24">
        <v>2.321008</v>
      </c>
      <c r="K1049" s="24">
        <v>1.9707600000000001</v>
      </c>
      <c r="L1049" s="24">
        <v>2.1472310000000001</v>
      </c>
      <c r="M1049" s="24">
        <v>1.8827469999999999</v>
      </c>
      <c r="N1049" s="24">
        <v>2.2577470000000002</v>
      </c>
      <c r="O1049" s="24">
        <v>2.43608</v>
      </c>
      <c r="R1049" s="11" t="s">
        <v>347</v>
      </c>
      <c r="S1049">
        <f>SUMIF(GDP!$A$2:$A$195,'World-LPIraw'!B1049,GDP!$I$2:$I$195)</f>
        <v>2530.23</v>
      </c>
      <c r="T1049">
        <f>SUMIF(POP!$A$3:$A$235,'World-LPIraw'!R1049,POP!$G$3:$G$235)</f>
        <v>8418.3459999999995</v>
      </c>
    </row>
    <row r="1050" spans="1:20" x14ac:dyDescent="0.3">
      <c r="A1050">
        <v>2018</v>
      </c>
      <c r="B1050" s="12" t="s">
        <v>455</v>
      </c>
      <c r="C1050" s="12" t="s">
        <v>498</v>
      </c>
      <c r="D1050" s="10">
        <v>13333953.084000001</v>
      </c>
      <c r="E1050" s="10">
        <v>9044992.1349999998</v>
      </c>
      <c r="F1050" s="2">
        <f t="shared" si="38"/>
        <v>22378945.219000001</v>
      </c>
      <c r="G1050" s="2">
        <f t="shared" si="39"/>
        <v>-4288960.949000001</v>
      </c>
      <c r="H1050">
        <v>5898.82</v>
      </c>
      <c r="I1050">
        <v>6896.9080000000004</v>
      </c>
      <c r="J1050" s="24">
        <v>2.64</v>
      </c>
      <c r="K1050" s="24">
        <v>2.5470130000000002</v>
      </c>
      <c r="L1050" s="24">
        <v>2.693257</v>
      </c>
      <c r="M1050" s="24">
        <v>2.7219500000000001</v>
      </c>
      <c r="N1050" s="24">
        <v>2.6132949999999999</v>
      </c>
      <c r="O1050" s="24">
        <v>3.4453659999999999</v>
      </c>
      <c r="R1050" s="11" t="s">
        <v>348</v>
      </c>
      <c r="S1050">
        <f>SUMIF(GDP!$A$2:$A$195,'World-LPIraw'!B1050,GDP!$I$2:$I$195)</f>
        <v>5898.82</v>
      </c>
      <c r="T1050">
        <f>SUMIF(POP!$A$3:$A$235,'World-LPIraw'!R1050,POP!$G$3:$G$235)</f>
        <v>6896.9080000000004</v>
      </c>
    </row>
    <row r="1051" spans="1:20" x14ac:dyDescent="0.3">
      <c r="A1051">
        <v>2018</v>
      </c>
      <c r="B1051" s="12" t="s">
        <v>456</v>
      </c>
      <c r="C1051" s="12" t="s">
        <v>498</v>
      </c>
      <c r="D1051" s="10">
        <v>43123394.684</v>
      </c>
      <c r="E1051" s="10">
        <v>47894102.577</v>
      </c>
      <c r="F1051" s="2">
        <f t="shared" si="38"/>
        <v>91017497.261000007</v>
      </c>
      <c r="G1051" s="2">
        <f t="shared" si="39"/>
        <v>4770707.8929999992</v>
      </c>
      <c r="H1051">
        <v>7002.09</v>
      </c>
      <c r="I1051">
        <v>32551.814999999999</v>
      </c>
      <c r="J1051" s="24">
        <v>2.5294120000000002</v>
      </c>
      <c r="K1051" s="24">
        <v>2.281358</v>
      </c>
      <c r="L1051" s="24">
        <v>2.843858</v>
      </c>
      <c r="M1051" s="24">
        <v>2.421468</v>
      </c>
      <c r="N1051" s="24">
        <v>2.5548009999999999</v>
      </c>
      <c r="O1051" s="24">
        <v>3.4455819999999999</v>
      </c>
      <c r="R1051" s="11" t="s">
        <v>349</v>
      </c>
      <c r="S1051">
        <f>SUMIF(GDP!$A$2:$A$195,'World-LPIraw'!B1051,GDP!$I$2:$I$195)</f>
        <v>7002.09</v>
      </c>
      <c r="T1051">
        <f>SUMIF(POP!$A$3:$A$235,'World-LPIraw'!R1051,POP!$G$3:$G$235)</f>
        <v>32551.814999999999</v>
      </c>
    </row>
    <row r="1052" spans="1:20" x14ac:dyDescent="0.3">
      <c r="A1052">
        <v>2018</v>
      </c>
      <c r="B1052" s="12" t="s">
        <v>12</v>
      </c>
      <c r="C1052" s="12" t="s">
        <v>17</v>
      </c>
      <c r="D1052" s="10">
        <v>115038016.455</v>
      </c>
      <c r="E1052" s="10">
        <v>67487668.297999993</v>
      </c>
      <c r="F1052" s="2">
        <f t="shared" si="38"/>
        <v>182525684.75299999</v>
      </c>
      <c r="G1052" s="2">
        <f t="shared" si="39"/>
        <v>-47550348.157000005</v>
      </c>
      <c r="H1052">
        <v>3103.62</v>
      </c>
      <c r="I1052">
        <v>106512.07399999999</v>
      </c>
      <c r="J1052" s="21">
        <v>2.5294120000000002</v>
      </c>
      <c r="K1052" s="21">
        <v>2.7259519999999999</v>
      </c>
      <c r="L1052" s="21">
        <v>3.292618</v>
      </c>
      <c r="M1052" s="21">
        <v>2.7760280000000002</v>
      </c>
      <c r="N1052" s="21">
        <v>3.0591740000000001</v>
      </c>
      <c r="O1052" s="21">
        <v>2.983609</v>
      </c>
      <c r="R1052" s="11" t="s">
        <v>350</v>
      </c>
      <c r="S1052">
        <f>SUMIF(GDP!$A$2:$A$195,'World-LPIraw'!B1052,GDP!$I$2:$I$195)</f>
        <v>3103.62</v>
      </c>
      <c r="T1052">
        <f>SUMIF(POP!$A$3:$A$235,'World-LPIraw'!R1052,POP!$G$3:$G$235)</f>
        <v>106512.07399999999</v>
      </c>
    </row>
    <row r="1053" spans="1:20" x14ac:dyDescent="0.3">
      <c r="A1053">
        <v>2018</v>
      </c>
      <c r="B1053" s="12" t="s">
        <v>114</v>
      </c>
      <c r="C1053" s="12" t="s">
        <v>488</v>
      </c>
      <c r="D1053" s="10">
        <v>267699886.88800001</v>
      </c>
      <c r="E1053" s="10">
        <v>261815268.52500001</v>
      </c>
      <c r="F1053" s="2">
        <f t="shared" si="38"/>
        <v>529515155.41299999</v>
      </c>
      <c r="G1053" s="2">
        <f t="shared" si="39"/>
        <v>-5884618.3630000055</v>
      </c>
      <c r="H1053">
        <v>15430.93</v>
      </c>
      <c r="I1053">
        <v>38104.832000000002</v>
      </c>
      <c r="J1053" s="21">
        <v>3.2534580000000002</v>
      </c>
      <c r="K1053" s="21">
        <v>3.2089020000000001</v>
      </c>
      <c r="L1053" s="21">
        <v>3.678499</v>
      </c>
      <c r="M1053" s="21">
        <v>3.580044</v>
      </c>
      <c r="N1053" s="21">
        <v>3.5056630000000002</v>
      </c>
      <c r="O1053" s="21">
        <v>3.9542619999999999</v>
      </c>
      <c r="R1053" s="11" t="s">
        <v>84</v>
      </c>
      <c r="S1053">
        <f>SUMIF(GDP!$A$2:$A$195,'World-LPIraw'!B1053,GDP!$I$2:$I$195)</f>
        <v>15430.93</v>
      </c>
      <c r="T1053">
        <f>SUMIF(POP!$A$3:$A$235,'World-LPIraw'!R1053,POP!$G$3:$G$235)</f>
        <v>38104.832000000002</v>
      </c>
    </row>
    <row r="1054" spans="1:20" x14ac:dyDescent="0.3">
      <c r="A1054">
        <v>2018</v>
      </c>
      <c r="B1054" s="12" t="s">
        <v>113</v>
      </c>
      <c r="C1054" s="12" t="s">
        <v>488</v>
      </c>
      <c r="D1054" s="10">
        <v>88958167.453999996</v>
      </c>
      <c r="E1054" s="10">
        <v>68651596.534999996</v>
      </c>
      <c r="F1054" s="2">
        <f t="shared" si="38"/>
        <v>157609763.98899999</v>
      </c>
      <c r="G1054" s="2">
        <f t="shared" si="39"/>
        <v>-20306570.919</v>
      </c>
      <c r="H1054">
        <v>23186.27</v>
      </c>
      <c r="I1054">
        <v>10291.196</v>
      </c>
      <c r="J1054" s="21">
        <v>3.1713499999999999</v>
      </c>
      <c r="K1054" s="21">
        <v>3.247268</v>
      </c>
      <c r="L1054" s="21">
        <v>3.826492</v>
      </c>
      <c r="M1054" s="21">
        <v>3.7059380000000002</v>
      </c>
      <c r="N1054" s="21">
        <v>3.7193070000000001</v>
      </c>
      <c r="O1054" s="21">
        <v>4.1259220000000001</v>
      </c>
      <c r="R1054" s="11" t="s">
        <v>85</v>
      </c>
      <c r="S1054">
        <f>SUMIF(GDP!$A$2:$A$195,'World-LPIraw'!B1054,GDP!$I$2:$I$195)</f>
        <v>23186.27</v>
      </c>
      <c r="T1054">
        <f>SUMIF(POP!$A$3:$A$235,'World-LPIraw'!R1054,POP!$G$3:$G$235)</f>
        <v>10291.196</v>
      </c>
    </row>
    <row r="1055" spans="1:20" x14ac:dyDescent="0.3">
      <c r="A1055">
        <v>2018</v>
      </c>
      <c r="B1055" s="12" t="s">
        <v>165</v>
      </c>
      <c r="C1055" s="12" t="s">
        <v>137</v>
      </c>
      <c r="D1055" s="10">
        <v>31696087.964000002</v>
      </c>
      <c r="E1055" s="10">
        <v>86469201.459000006</v>
      </c>
      <c r="F1055" s="2">
        <f t="shared" ref="F1055:F1103" si="40">E1055+D1055</f>
        <v>118165289.42300001</v>
      </c>
      <c r="G1055" s="2">
        <f t="shared" ref="G1055:G1103" si="41">E1055-D1055</f>
        <v>54773113.495000005</v>
      </c>
      <c r="H1055">
        <v>70779.520000000004</v>
      </c>
      <c r="I1055">
        <v>2694.8490000000002</v>
      </c>
      <c r="J1055" s="21">
        <v>3</v>
      </c>
      <c r="K1055" s="21">
        <v>3.375</v>
      </c>
      <c r="L1055" s="21">
        <v>3.75</v>
      </c>
      <c r="M1055" s="21">
        <v>3.4186510000000001</v>
      </c>
      <c r="N1055" s="21">
        <v>3.5615079999999999</v>
      </c>
      <c r="O1055" s="21">
        <v>3.7043650000000001</v>
      </c>
      <c r="R1055" s="11" t="s">
        <v>148</v>
      </c>
      <c r="S1055">
        <f>SUMIF(GDP!$A$2:$A$195,'World-LPIraw'!B1055,GDP!$I$2:$I$195)</f>
        <v>70779.520000000004</v>
      </c>
      <c r="T1055">
        <f>SUMIF(POP!$A$3:$A$235,'World-LPIraw'!R1055,POP!$G$3:$G$235)</f>
        <v>2694.8490000000002</v>
      </c>
    </row>
    <row r="1056" spans="1:20" x14ac:dyDescent="0.3">
      <c r="A1056">
        <v>2018</v>
      </c>
      <c r="B1056" s="28" t="s">
        <v>112</v>
      </c>
      <c r="C1056" s="12" t="s">
        <v>488</v>
      </c>
      <c r="D1056" s="10">
        <v>5764281.7829999998</v>
      </c>
      <c r="E1056" s="10">
        <v>2706818.216</v>
      </c>
      <c r="F1056" s="2">
        <f t="shared" si="40"/>
        <v>8471099.9989999998</v>
      </c>
      <c r="G1056" s="2">
        <f t="shared" si="41"/>
        <v>-3057463.5669999998</v>
      </c>
      <c r="H1056">
        <v>3217.72</v>
      </c>
      <c r="I1056">
        <v>4041.0650000000001</v>
      </c>
      <c r="J1056" s="21">
        <v>0</v>
      </c>
      <c r="K1056" s="21">
        <v>0</v>
      </c>
      <c r="L1056" s="21">
        <v>0</v>
      </c>
      <c r="M1056" s="21">
        <v>0</v>
      </c>
      <c r="N1056" s="21">
        <v>0</v>
      </c>
      <c r="O1056" s="21">
        <v>0</v>
      </c>
      <c r="R1056" s="11" t="s">
        <v>86</v>
      </c>
      <c r="S1056">
        <f>SUMIF(GDP!$A$2:$A$195,'World-LPIraw'!B1056,GDP!$I$2:$I$195)</f>
        <v>3217.72</v>
      </c>
      <c r="T1056">
        <f>SUMIF(POP!$A$3:$A$235,'World-LPIraw'!R1056,POP!$G$3:$G$235)</f>
        <v>4041.0650000000001</v>
      </c>
    </row>
    <row r="1057" spans="1:20" x14ac:dyDescent="0.3">
      <c r="A1057">
        <v>2018</v>
      </c>
      <c r="B1057" s="12" t="s">
        <v>111</v>
      </c>
      <c r="C1057" s="12" t="s">
        <v>488</v>
      </c>
      <c r="D1057" s="10">
        <v>97877632.898000002</v>
      </c>
      <c r="E1057" s="10">
        <v>80077606.267000005</v>
      </c>
      <c r="F1057" s="2">
        <f t="shared" si="40"/>
        <v>177955239.16500002</v>
      </c>
      <c r="G1057" s="2">
        <f t="shared" si="41"/>
        <v>-17800026.630999997</v>
      </c>
      <c r="H1057">
        <v>12285.2</v>
      </c>
      <c r="I1057">
        <v>19580.633999999998</v>
      </c>
      <c r="J1057" s="24">
        <v>2.5807180000000001</v>
      </c>
      <c r="K1057" s="24">
        <v>2.9069029999999998</v>
      </c>
      <c r="L1057" s="24">
        <v>3.1764969999999999</v>
      </c>
      <c r="M1057" s="24">
        <v>3.0736530000000002</v>
      </c>
      <c r="N1057" s="24">
        <v>3.2647270000000002</v>
      </c>
      <c r="O1057" s="24">
        <v>3.6818870000000001</v>
      </c>
      <c r="R1057" s="11" t="s">
        <v>87</v>
      </c>
      <c r="S1057">
        <f>SUMIF(GDP!$A$2:$A$195,'World-LPIraw'!B1057,GDP!$I$2:$I$195)</f>
        <v>12285.2</v>
      </c>
      <c r="T1057">
        <f>SUMIF(POP!$A$3:$A$235,'World-LPIraw'!R1057,POP!$G$3:$G$235)</f>
        <v>19580.633999999998</v>
      </c>
    </row>
    <row r="1058" spans="1:20" x14ac:dyDescent="0.3">
      <c r="A1058">
        <v>2018</v>
      </c>
      <c r="B1058" s="12" t="s">
        <v>110</v>
      </c>
      <c r="C1058" s="12" t="s">
        <v>488</v>
      </c>
      <c r="D1058" s="10">
        <v>240225755.86399999</v>
      </c>
      <c r="E1058" s="10">
        <v>451494828.17299998</v>
      </c>
      <c r="F1058" s="2">
        <f t="shared" si="40"/>
        <v>691720584.03699994</v>
      </c>
      <c r="G1058" s="2">
        <f t="shared" si="41"/>
        <v>211269072.30899999</v>
      </c>
      <c r="H1058">
        <v>11326.77</v>
      </c>
      <c r="I1058">
        <v>143964.709</v>
      </c>
      <c r="J1058" s="24">
        <v>2.420382</v>
      </c>
      <c r="K1058" s="24">
        <v>2.7751800000000002</v>
      </c>
      <c r="L1058" s="24">
        <v>2.6440320000000002</v>
      </c>
      <c r="M1058" s="24">
        <v>2.7492700000000001</v>
      </c>
      <c r="N1058" s="24">
        <v>2.646039</v>
      </c>
      <c r="O1058" s="24">
        <v>3.3133029999999999</v>
      </c>
      <c r="R1058" s="11" t="s">
        <v>88</v>
      </c>
      <c r="S1058">
        <f>SUMIF(GDP!$A$2:$A$195,'World-LPIraw'!B1058,GDP!$I$2:$I$195)</f>
        <v>11326.77</v>
      </c>
      <c r="T1058">
        <f>SUMIF(POP!$A$3:$A$235,'World-LPIraw'!R1058,POP!$G$3:$G$235)</f>
        <v>143964.709</v>
      </c>
    </row>
    <row r="1059" spans="1:20" x14ac:dyDescent="0.3">
      <c r="A1059">
        <v>2018</v>
      </c>
      <c r="B1059" s="12" t="s">
        <v>262</v>
      </c>
      <c r="C1059" s="12" t="s">
        <v>276</v>
      </c>
      <c r="D1059" s="10">
        <v>2588228.4840000002</v>
      </c>
      <c r="E1059" s="10">
        <v>1108287.4569999999</v>
      </c>
      <c r="F1059" s="2">
        <f t="shared" si="40"/>
        <v>3696515.9410000001</v>
      </c>
      <c r="G1059" s="2">
        <f t="shared" si="41"/>
        <v>-1479941.0270000002</v>
      </c>
      <c r="H1059">
        <v>791.33900000000006</v>
      </c>
      <c r="I1059">
        <v>12501.156000000001</v>
      </c>
      <c r="J1059" s="21">
        <v>2.6666669999999999</v>
      </c>
      <c r="K1059" s="21">
        <v>2.7550500000000002</v>
      </c>
      <c r="L1059" s="21">
        <v>3.3914140000000002</v>
      </c>
      <c r="M1059" s="21">
        <v>2.851178</v>
      </c>
      <c r="N1059" s="21">
        <v>2.751179</v>
      </c>
      <c r="O1059" s="21">
        <v>3.351178</v>
      </c>
      <c r="R1059" s="11" t="s">
        <v>209</v>
      </c>
      <c r="S1059">
        <f>SUMIF(GDP!$A$2:$A$195,'World-LPIraw'!B1059,GDP!$I$2:$I$195)</f>
        <v>791.33900000000006</v>
      </c>
      <c r="T1059">
        <f>SUMIF(POP!$A$3:$A$235,'World-LPIraw'!R1059,POP!$G$3:$G$235)</f>
        <v>12501.156000000001</v>
      </c>
    </row>
    <row r="1060" spans="1:20" x14ac:dyDescent="0.3">
      <c r="A1060">
        <v>2018</v>
      </c>
      <c r="B1060" s="12" t="s">
        <v>482</v>
      </c>
      <c r="C1060" s="12" t="s">
        <v>498</v>
      </c>
      <c r="D1060" s="10">
        <v>331021.26699999999</v>
      </c>
      <c r="E1060" s="10">
        <v>53000</v>
      </c>
      <c r="F1060" s="2">
        <f t="shared" si="40"/>
        <v>384021.26699999999</v>
      </c>
      <c r="G1060" s="2">
        <f t="shared" si="41"/>
        <v>-278021.26699999999</v>
      </c>
      <c r="H1060">
        <v>18203.29</v>
      </c>
      <c r="I1060">
        <v>55.85</v>
      </c>
      <c r="J1060" s="24">
        <v>2.3846150000000002</v>
      </c>
      <c r="K1060" s="24">
        <v>2.6370809999999998</v>
      </c>
      <c r="L1060" s="24">
        <v>2.803747</v>
      </c>
      <c r="M1060" s="24">
        <v>2.4704139999999999</v>
      </c>
      <c r="N1060" s="24">
        <v>2.803747</v>
      </c>
      <c r="O1060" s="24">
        <v>3.1796489999999999</v>
      </c>
      <c r="R1060" s="11" t="s">
        <v>351</v>
      </c>
      <c r="S1060">
        <f>SUMIF(GDP!$A$2:$A$195,'World-LPIraw'!B1060,GDP!$I$2:$I$195)</f>
        <v>18203.29</v>
      </c>
      <c r="T1060">
        <f>SUMIF(POP!$A$3:$A$235,'World-LPIraw'!R1060,POP!$G$3:$G$235)</f>
        <v>55.85</v>
      </c>
    </row>
    <row r="1061" spans="1:20" x14ac:dyDescent="0.3">
      <c r="A1061">
        <v>2018</v>
      </c>
      <c r="B1061" s="12" t="s">
        <v>483</v>
      </c>
      <c r="C1061" s="12" t="s">
        <v>498</v>
      </c>
      <c r="D1061" s="10">
        <v>697120.505</v>
      </c>
      <c r="E1061" s="10">
        <v>96000</v>
      </c>
      <c r="F1061" s="2">
        <f t="shared" si="40"/>
        <v>793120.505</v>
      </c>
      <c r="G1061" s="2">
        <f t="shared" si="41"/>
        <v>-601120.505</v>
      </c>
      <c r="H1061">
        <v>10610.27</v>
      </c>
      <c r="I1061">
        <v>179.667</v>
      </c>
      <c r="J1061" s="24">
        <v>2.3471259999999998</v>
      </c>
      <c r="K1061" s="24">
        <v>2.2936740000000002</v>
      </c>
      <c r="L1061" s="24">
        <v>2.8238620000000001</v>
      </c>
      <c r="M1061" s="24">
        <v>2.5588980000000001</v>
      </c>
      <c r="N1061" s="24">
        <v>2.6656469999999999</v>
      </c>
      <c r="O1061" s="24">
        <v>3.2026659999999998</v>
      </c>
      <c r="R1061" s="11" t="s">
        <v>352</v>
      </c>
      <c r="S1061">
        <f>SUMIF(GDP!$A$2:$A$195,'World-LPIraw'!B1061,GDP!$I$2:$I$195)</f>
        <v>10610.27</v>
      </c>
      <c r="T1061">
        <f>SUMIF(POP!$A$3:$A$235,'World-LPIraw'!R1061,POP!$G$3:$G$235)</f>
        <v>179.667</v>
      </c>
    </row>
    <row r="1062" spans="1:20" x14ac:dyDescent="0.3">
      <c r="A1062">
        <v>2018</v>
      </c>
      <c r="B1062" s="12" t="s">
        <v>484</v>
      </c>
      <c r="C1062" s="12" t="s">
        <v>498</v>
      </c>
      <c r="D1062" s="10">
        <v>353627.07500000001</v>
      </c>
      <c r="E1062" s="10">
        <v>50000</v>
      </c>
      <c r="F1062" s="2">
        <f t="shared" si="40"/>
        <v>403627.07500000001</v>
      </c>
      <c r="G1062" s="2">
        <f t="shared" si="41"/>
        <v>-303627.07500000001</v>
      </c>
      <c r="H1062">
        <v>7490.54</v>
      </c>
      <c r="I1062">
        <v>110.2</v>
      </c>
      <c r="J1062" s="24">
        <v>2.697778</v>
      </c>
      <c r="K1062" s="24">
        <v>2.9</v>
      </c>
      <c r="L1062" s="24">
        <v>2.7</v>
      </c>
      <c r="M1062" s="24">
        <v>2.8</v>
      </c>
      <c r="N1062" s="24">
        <v>2.8</v>
      </c>
      <c r="O1062" s="24">
        <v>3.0054449999999999</v>
      </c>
      <c r="R1062" s="11" t="s">
        <v>354</v>
      </c>
      <c r="S1062">
        <f>SUMIF(GDP!$A$2:$A$195,'World-LPIraw'!B1062,GDP!$I$2:$I$195)</f>
        <v>7490.54</v>
      </c>
      <c r="T1062">
        <f>SUMIF(POP!$A$3:$A$235,'World-LPIraw'!R1062,POP!$G$3:$G$235)</f>
        <v>110.2</v>
      </c>
    </row>
    <row r="1063" spans="1:20" x14ac:dyDescent="0.3">
      <c r="A1063">
        <v>2018</v>
      </c>
      <c r="B1063" s="28" t="s">
        <v>458</v>
      </c>
      <c r="C1063" s="12" t="s">
        <v>497</v>
      </c>
      <c r="D1063" s="10">
        <v>362883.71600000001</v>
      </c>
      <c r="E1063" s="10">
        <v>46101.305</v>
      </c>
      <c r="F1063" s="2">
        <f t="shared" si="40"/>
        <v>408985.02100000001</v>
      </c>
      <c r="G1063" s="2">
        <f t="shared" si="41"/>
        <v>-316782.41100000002</v>
      </c>
      <c r="H1063">
        <v>4318.28</v>
      </c>
      <c r="I1063">
        <v>197.69499999999999</v>
      </c>
      <c r="J1063" s="21">
        <v>0</v>
      </c>
      <c r="K1063" s="21">
        <v>0</v>
      </c>
      <c r="L1063" s="21">
        <v>0</v>
      </c>
      <c r="M1063" s="21">
        <v>0</v>
      </c>
      <c r="N1063" s="21">
        <v>0</v>
      </c>
      <c r="O1063" s="21">
        <v>0</v>
      </c>
      <c r="R1063" s="11" t="s">
        <v>355</v>
      </c>
      <c r="S1063">
        <f>SUMIF(GDP!$A$2:$A$195,'World-LPIraw'!B1063,GDP!$I$2:$I$195)</f>
        <v>4318.28</v>
      </c>
      <c r="T1063">
        <f>SUMIF(POP!$A$3:$A$235,'World-LPIraw'!R1063,POP!$G$3:$G$235)</f>
        <v>197.69499999999999</v>
      </c>
    </row>
    <row r="1064" spans="1:20" x14ac:dyDescent="0.3">
      <c r="A1064">
        <v>2018</v>
      </c>
      <c r="B1064" s="12" t="s">
        <v>263</v>
      </c>
      <c r="C1064" s="12" t="s">
        <v>276</v>
      </c>
      <c r="D1064" s="10">
        <v>153023.6</v>
      </c>
      <c r="E1064" s="10">
        <v>15446.541999999999</v>
      </c>
      <c r="F1064" s="2">
        <f t="shared" si="40"/>
        <v>168470.14199999999</v>
      </c>
      <c r="G1064" s="2">
        <f t="shared" si="41"/>
        <v>-137577.05800000002</v>
      </c>
      <c r="H1064">
        <v>2063.23</v>
      </c>
      <c r="I1064">
        <v>208.81800000000001</v>
      </c>
      <c r="J1064" s="21">
        <v>2.714286</v>
      </c>
      <c r="K1064" s="21">
        <v>2.3304960000000001</v>
      </c>
      <c r="L1064" s="21">
        <v>2.4159860000000002</v>
      </c>
      <c r="M1064" s="21">
        <v>2.6462850000000002</v>
      </c>
      <c r="N1064" s="21">
        <v>2.7833169999999998</v>
      </c>
      <c r="O1064" s="21">
        <v>3.0147059999999999</v>
      </c>
      <c r="R1064" s="11" t="s">
        <v>211</v>
      </c>
      <c r="S1064">
        <f>SUMIF(GDP!$A$2:$A$195,'World-LPIraw'!B1064,GDP!$I$2:$I$195)</f>
        <v>2063.23</v>
      </c>
      <c r="T1064">
        <f>SUMIF(POP!$A$3:$A$235,'World-LPIraw'!R1064,POP!$G$3:$G$235)</f>
        <v>208.81800000000001</v>
      </c>
    </row>
    <row r="1065" spans="1:20" x14ac:dyDescent="0.3">
      <c r="A1065">
        <v>2018</v>
      </c>
      <c r="B1065" s="12" t="s">
        <v>166</v>
      </c>
      <c r="C1065" s="12" t="s">
        <v>137</v>
      </c>
      <c r="D1065" s="10">
        <v>135211178.074</v>
      </c>
      <c r="E1065" s="10">
        <v>294535553.148</v>
      </c>
      <c r="F1065" s="2">
        <f t="shared" si="40"/>
        <v>429746731.222</v>
      </c>
      <c r="G1065" s="2">
        <f t="shared" si="41"/>
        <v>159324375.074</v>
      </c>
      <c r="H1065">
        <v>23566.38</v>
      </c>
      <c r="I1065">
        <v>33554.343000000001</v>
      </c>
      <c r="J1065" s="21">
        <v>2.6605490000000001</v>
      </c>
      <c r="K1065" s="21">
        <v>3.1070039999999999</v>
      </c>
      <c r="L1065" s="21">
        <v>2.985055</v>
      </c>
      <c r="M1065" s="21">
        <v>2.860055</v>
      </c>
      <c r="N1065" s="21">
        <v>3.171576</v>
      </c>
      <c r="O1065" s="21">
        <v>3.3000669999999999</v>
      </c>
      <c r="R1065" s="11" t="s">
        <v>149</v>
      </c>
      <c r="S1065">
        <f>SUMIF(GDP!$A$2:$A$195,'World-LPIraw'!B1065,GDP!$I$2:$I$195)</f>
        <v>23566.38</v>
      </c>
      <c r="T1065">
        <f>SUMIF(POP!$A$3:$A$235,'World-LPIraw'!R1065,POP!$G$3:$G$235)</f>
        <v>33554.343000000001</v>
      </c>
    </row>
    <row r="1066" spans="1:20" x14ac:dyDescent="0.3">
      <c r="A1066">
        <v>2018</v>
      </c>
      <c r="B1066" s="12" t="s">
        <v>264</v>
      </c>
      <c r="C1066" s="12" t="s">
        <v>276</v>
      </c>
      <c r="D1066" s="10">
        <v>8071904.2060000002</v>
      </c>
      <c r="E1066" s="10">
        <v>3623445.2059999998</v>
      </c>
      <c r="F1066" s="2">
        <f t="shared" si="40"/>
        <v>11695349.412</v>
      </c>
      <c r="G1066" s="2">
        <f t="shared" si="41"/>
        <v>-4448459</v>
      </c>
      <c r="H1066">
        <v>1473.84</v>
      </c>
      <c r="I1066">
        <v>16294.27</v>
      </c>
      <c r="J1066" s="21">
        <v>2.1692420000000001</v>
      </c>
      <c r="K1066" s="21">
        <v>2.2242860000000002</v>
      </c>
      <c r="L1066" s="21">
        <v>2.363394</v>
      </c>
      <c r="M1066" s="21">
        <v>2.1066389999999999</v>
      </c>
      <c r="N1066" s="21">
        <v>2.1066389999999999</v>
      </c>
      <c r="O1066" s="21">
        <v>2.5184039999999999</v>
      </c>
      <c r="R1066" s="11" t="s">
        <v>212</v>
      </c>
      <c r="S1066">
        <f>SUMIF(GDP!$A$2:$A$195,'World-LPIraw'!B1066,GDP!$I$2:$I$195)</f>
        <v>1473.84</v>
      </c>
      <c r="T1066">
        <f>SUMIF(POP!$A$3:$A$235,'World-LPIraw'!R1066,POP!$G$3:$G$235)</f>
        <v>16294.27</v>
      </c>
    </row>
    <row r="1067" spans="1:20" x14ac:dyDescent="0.3">
      <c r="A1067">
        <v>2018</v>
      </c>
      <c r="B1067" s="12" t="s">
        <v>109</v>
      </c>
      <c r="C1067" s="12" t="s">
        <v>488</v>
      </c>
      <c r="D1067" s="10">
        <v>25882298.640000001</v>
      </c>
      <c r="E1067" s="10">
        <v>19226473.774999999</v>
      </c>
      <c r="F1067" s="2">
        <f t="shared" si="40"/>
        <v>45108772.414999999</v>
      </c>
      <c r="G1067" s="2">
        <f t="shared" si="41"/>
        <v>-6655824.8650000021</v>
      </c>
      <c r="H1067">
        <v>7243.4</v>
      </c>
      <c r="I1067">
        <v>8762.027</v>
      </c>
      <c r="J1067" s="21">
        <v>0</v>
      </c>
      <c r="K1067" s="21">
        <v>0</v>
      </c>
      <c r="L1067" s="21">
        <v>0</v>
      </c>
      <c r="M1067" s="21">
        <v>0</v>
      </c>
      <c r="N1067" s="21">
        <v>0</v>
      </c>
      <c r="O1067" s="21">
        <v>0</v>
      </c>
      <c r="R1067" s="11" t="s">
        <v>89</v>
      </c>
      <c r="S1067">
        <f>SUMIF(GDP!$A$2:$A$195,'World-LPIraw'!B1067,GDP!$I$2:$I$195)</f>
        <v>7243.4</v>
      </c>
      <c r="T1067">
        <f>SUMIF(POP!$A$3:$A$235,'World-LPIraw'!R1067,POP!$G$3:$G$235)</f>
        <v>8762.027</v>
      </c>
    </row>
    <row r="1068" spans="1:20" x14ac:dyDescent="0.3">
      <c r="A1068">
        <v>2018</v>
      </c>
      <c r="B1068" s="12" t="s">
        <v>265</v>
      </c>
      <c r="C1068" s="12" t="s">
        <v>276</v>
      </c>
      <c r="D1068" s="10">
        <v>1329049.2790000001</v>
      </c>
      <c r="E1068" s="10">
        <v>619814.97100000002</v>
      </c>
      <c r="F1068" s="2">
        <f t="shared" si="40"/>
        <v>1948864.25</v>
      </c>
      <c r="G1068" s="2">
        <f t="shared" si="41"/>
        <v>-709234.30800000008</v>
      </c>
      <c r="H1068">
        <v>16472.11</v>
      </c>
      <c r="I1068">
        <v>95.234999999999999</v>
      </c>
      <c r="J1068" s="21">
        <v>1.818182</v>
      </c>
      <c r="K1068" s="21">
        <v>1.818182</v>
      </c>
      <c r="L1068" s="21">
        <v>2.1842980000000001</v>
      </c>
      <c r="M1068" s="21">
        <v>2</v>
      </c>
      <c r="N1068" s="21">
        <v>2.2727270000000002</v>
      </c>
      <c r="O1068" s="21">
        <v>2.3383289999999999</v>
      </c>
      <c r="R1068" s="11" t="s">
        <v>213</v>
      </c>
      <c r="S1068">
        <f>SUMIF(GDP!$A$2:$A$195,'World-LPIraw'!B1068,GDP!$I$2:$I$195)</f>
        <v>16472.11</v>
      </c>
      <c r="T1068">
        <f>SUMIF(POP!$A$3:$A$235,'World-LPIraw'!R1068,POP!$G$3:$G$235)</f>
        <v>95.234999999999999</v>
      </c>
    </row>
    <row r="1069" spans="1:20" x14ac:dyDescent="0.3">
      <c r="A1069">
        <v>2018</v>
      </c>
      <c r="B1069" s="12" t="s">
        <v>266</v>
      </c>
      <c r="C1069" s="12" t="s">
        <v>276</v>
      </c>
      <c r="D1069" s="10">
        <v>1429225.8959999999</v>
      </c>
      <c r="E1069" s="10">
        <v>825779.27099999995</v>
      </c>
      <c r="F1069" s="2">
        <f t="shared" si="40"/>
        <v>2255005.1669999999</v>
      </c>
      <c r="G1069" s="2">
        <f t="shared" si="41"/>
        <v>-603446.625</v>
      </c>
      <c r="H1069">
        <v>515.904</v>
      </c>
      <c r="I1069">
        <v>7719.7290000000003</v>
      </c>
      <c r="J1069" s="21">
        <v>2</v>
      </c>
      <c r="K1069" s="21">
        <v>1.8128649999999999</v>
      </c>
      <c r="L1069" s="21">
        <v>2.6128650000000002</v>
      </c>
      <c r="M1069" s="21">
        <v>2.3045390000000001</v>
      </c>
      <c r="N1069" s="21">
        <v>2.2331099999999999</v>
      </c>
      <c r="O1069" s="21">
        <v>2.204196</v>
      </c>
      <c r="R1069" s="11" t="s">
        <v>214</v>
      </c>
      <c r="S1069">
        <f>SUMIF(GDP!$A$2:$A$195,'World-LPIraw'!B1069,GDP!$I$2:$I$195)</f>
        <v>515.904</v>
      </c>
      <c r="T1069">
        <f>SUMIF(POP!$A$3:$A$235,'World-LPIraw'!R1069,POP!$G$3:$G$235)</f>
        <v>7719.7290000000003</v>
      </c>
    </row>
    <row r="1070" spans="1:20" x14ac:dyDescent="0.3">
      <c r="A1070">
        <v>2018</v>
      </c>
      <c r="B1070" s="12" t="s">
        <v>13</v>
      </c>
      <c r="C1070" s="12" t="s">
        <v>17</v>
      </c>
      <c r="D1070" s="10">
        <v>370658225.63800001</v>
      </c>
      <c r="E1070" s="10">
        <v>412648736.26300001</v>
      </c>
      <c r="F1070" s="2">
        <f t="shared" si="40"/>
        <v>783306961.90100002</v>
      </c>
      <c r="G1070" s="2">
        <f t="shared" si="41"/>
        <v>41990510.625</v>
      </c>
      <c r="H1070">
        <v>64041.42</v>
      </c>
      <c r="I1070">
        <v>5791.9009999999998</v>
      </c>
      <c r="J1070" s="21">
        <v>3.8870819999999999</v>
      </c>
      <c r="K1070" s="21">
        <v>4.0637869999999996</v>
      </c>
      <c r="L1070" s="21">
        <v>3.5800939999999999</v>
      </c>
      <c r="M1070" s="21">
        <v>4.099996</v>
      </c>
      <c r="N1070" s="21">
        <v>4.080114</v>
      </c>
      <c r="O1070" s="21">
        <v>4.3199439999999996</v>
      </c>
      <c r="R1070" s="11" t="s">
        <v>356</v>
      </c>
      <c r="S1070">
        <f>SUMIF(GDP!$A$2:$A$195,'World-LPIraw'!B1070,GDP!$I$2:$I$195)</f>
        <v>64041.42</v>
      </c>
      <c r="T1070">
        <f>SUMIF(POP!$A$3:$A$235,'World-LPIraw'!R1070,POP!$G$3:$G$235)</f>
        <v>5791.9009999999998</v>
      </c>
    </row>
    <row r="1071" spans="1:20" x14ac:dyDescent="0.3">
      <c r="A1071">
        <v>2018</v>
      </c>
      <c r="B1071" s="12" t="s">
        <v>107</v>
      </c>
      <c r="C1071" s="12" t="s">
        <v>488</v>
      </c>
      <c r="D1071" s="10">
        <v>42233361.409999996</v>
      </c>
      <c r="E1071" s="10">
        <v>44209731.93</v>
      </c>
      <c r="F1071" s="2">
        <f t="shared" si="40"/>
        <v>86443093.340000004</v>
      </c>
      <c r="G1071" s="2">
        <f t="shared" si="41"/>
        <v>1976370.5200000033</v>
      </c>
      <c r="H1071">
        <v>26234.27</v>
      </c>
      <c r="I1071">
        <v>2081.2600000000002</v>
      </c>
      <c r="J1071" s="21">
        <v>3.4186809999999999</v>
      </c>
      <c r="K1071" s="21">
        <v>3.2619050000000001</v>
      </c>
      <c r="L1071" s="21">
        <v>3.1879119999999999</v>
      </c>
      <c r="M1071" s="21">
        <v>3.052381</v>
      </c>
      <c r="N1071" s="21">
        <v>3.266667</v>
      </c>
      <c r="O1071" s="21">
        <v>3.6952379999999998</v>
      </c>
      <c r="R1071" s="11" t="s">
        <v>92</v>
      </c>
      <c r="S1071">
        <f>SUMIF(GDP!$A$2:$A$195,'World-LPIraw'!B1071,GDP!$I$2:$I$195)</f>
        <v>26234.27</v>
      </c>
      <c r="T1071">
        <f>SUMIF(POP!$A$3:$A$235,'World-LPIraw'!R1071,POP!$G$3:$G$235)</f>
        <v>2081.2600000000002</v>
      </c>
    </row>
    <row r="1072" spans="1:20" x14ac:dyDescent="0.3">
      <c r="A1072">
        <v>2018</v>
      </c>
      <c r="B1072" s="28" t="s">
        <v>461</v>
      </c>
      <c r="C1072" s="12" t="s">
        <v>497</v>
      </c>
      <c r="D1072" s="10">
        <v>585000.03</v>
      </c>
      <c r="E1072" s="10">
        <v>619999.60699999996</v>
      </c>
      <c r="F1072" s="2">
        <f t="shared" si="40"/>
        <v>1204999.6370000001</v>
      </c>
      <c r="G1072" s="2">
        <f t="shared" si="41"/>
        <v>34999.576999999932</v>
      </c>
      <c r="H1072">
        <v>2270.81</v>
      </c>
      <c r="I1072">
        <v>623.28099999999995</v>
      </c>
      <c r="J1072" s="21">
        <v>0</v>
      </c>
      <c r="K1072" s="21">
        <v>0</v>
      </c>
      <c r="L1072" s="21">
        <v>0</v>
      </c>
      <c r="M1072" s="21">
        <v>0</v>
      </c>
      <c r="N1072" s="21">
        <v>0</v>
      </c>
      <c r="O1072" s="21">
        <v>0</v>
      </c>
      <c r="R1072" s="11" t="s">
        <v>358</v>
      </c>
      <c r="S1072">
        <f>SUMIF(GDP!$A$2:$A$195,'World-LPIraw'!B1072,GDP!$I$2:$I$195)</f>
        <v>2270.81</v>
      </c>
      <c r="T1072">
        <f>SUMIF(POP!$A$3:$A$235,'World-LPIraw'!R1072,POP!$G$3:$G$235)</f>
        <v>623.28099999999995</v>
      </c>
    </row>
    <row r="1073" spans="1:20" x14ac:dyDescent="0.3">
      <c r="A1073">
        <v>2018</v>
      </c>
      <c r="B1073" s="12" t="s">
        <v>268</v>
      </c>
      <c r="C1073" s="12" t="s">
        <v>276</v>
      </c>
      <c r="D1073" s="10">
        <v>93364505.75</v>
      </c>
      <c r="E1073" s="10">
        <v>93452851.454999998</v>
      </c>
      <c r="F1073" s="2">
        <f t="shared" si="40"/>
        <v>186817357.20499998</v>
      </c>
      <c r="G1073" s="2">
        <f t="shared" si="41"/>
        <v>88345.704999998212</v>
      </c>
      <c r="H1073">
        <v>6377.29</v>
      </c>
      <c r="I1073">
        <v>57398.421000000002</v>
      </c>
      <c r="J1073" s="21">
        <v>3.1424970000000001</v>
      </c>
      <c r="K1073" s="21">
        <v>3.1381329999999998</v>
      </c>
      <c r="L1073" s="21">
        <v>3.4568979999999998</v>
      </c>
      <c r="M1073" s="21">
        <v>3.4107259999999999</v>
      </c>
      <c r="N1073" s="21">
        <v>3.4671609999999999</v>
      </c>
      <c r="O1073" s="21">
        <v>3.8138169999999998</v>
      </c>
      <c r="R1073" s="11" t="s">
        <v>216</v>
      </c>
      <c r="S1073">
        <f>SUMIF(GDP!$A$2:$A$195,'World-LPIraw'!B1073,GDP!$I$2:$I$195)</f>
        <v>6377.29</v>
      </c>
      <c r="T1073">
        <f>SUMIF(POP!$A$3:$A$235,'World-LPIraw'!R1073,POP!$G$3:$G$235)</f>
        <v>57398.421000000002</v>
      </c>
    </row>
    <row r="1074" spans="1:20" x14ac:dyDescent="0.3">
      <c r="A1074">
        <v>2018</v>
      </c>
      <c r="B1074" s="12" t="s">
        <v>106</v>
      </c>
      <c r="C1074" s="12" t="s">
        <v>488</v>
      </c>
      <c r="D1074" s="10">
        <v>387568867.94700003</v>
      </c>
      <c r="E1074" s="10">
        <v>343036934.45700002</v>
      </c>
      <c r="F1074" s="2">
        <f t="shared" si="40"/>
        <v>730605802.40400004</v>
      </c>
      <c r="G1074" s="2">
        <f t="shared" si="41"/>
        <v>-44531933.49000001</v>
      </c>
      <c r="H1074">
        <v>30697.26</v>
      </c>
      <c r="I1074">
        <v>46397.451999999997</v>
      </c>
      <c r="J1074" s="21">
        <v>3.6208879999999999</v>
      </c>
      <c r="K1074" s="21">
        <v>3.8398699999999999</v>
      </c>
      <c r="L1074" s="21">
        <v>3.82952</v>
      </c>
      <c r="M1074" s="21">
        <v>3.800271</v>
      </c>
      <c r="N1074" s="21">
        <v>3.8345020000000001</v>
      </c>
      <c r="O1074" s="21">
        <v>4.0633689999999998</v>
      </c>
      <c r="R1074" s="11" t="s">
        <v>93</v>
      </c>
      <c r="S1074">
        <f>SUMIF(GDP!$A$2:$A$195,'World-LPIraw'!B1074,GDP!$I$2:$I$195)</f>
        <v>30697.26</v>
      </c>
      <c r="T1074">
        <f>SUMIF(POP!$A$3:$A$235,'World-LPIraw'!R1074,POP!$G$3:$G$235)</f>
        <v>46397.451999999997</v>
      </c>
    </row>
    <row r="1075" spans="1:20" x14ac:dyDescent="0.3">
      <c r="A1075">
        <v>2018</v>
      </c>
      <c r="B1075" s="12" t="s">
        <v>463</v>
      </c>
      <c r="C1075" s="12" t="s">
        <v>487</v>
      </c>
      <c r="D1075" s="10">
        <v>22896336.756000001</v>
      </c>
      <c r="E1075" s="10">
        <v>12298716.397</v>
      </c>
      <c r="F1075" s="2">
        <f t="shared" si="40"/>
        <v>35195053.152999997</v>
      </c>
      <c r="G1075" s="2">
        <f t="shared" si="41"/>
        <v>-10597620.359000001</v>
      </c>
      <c r="H1075">
        <v>4067.85</v>
      </c>
      <c r="I1075">
        <v>20950.041000000001</v>
      </c>
      <c r="J1075" s="24">
        <v>2.582417</v>
      </c>
      <c r="K1075" s="24">
        <v>2.4890110000000001</v>
      </c>
      <c r="L1075" s="24">
        <v>2.5147349999999999</v>
      </c>
      <c r="M1075" s="24">
        <v>2.423826</v>
      </c>
      <c r="N1075" s="24">
        <v>2.7874620000000001</v>
      </c>
      <c r="O1075" s="24">
        <v>2.7874620000000001</v>
      </c>
      <c r="R1075" s="11" t="s">
        <v>359</v>
      </c>
      <c r="S1075">
        <f>SUMIF(GDP!$A$2:$A$195,'World-LPIraw'!B1075,GDP!$I$2:$I$195)</f>
        <v>4067.85</v>
      </c>
      <c r="T1075">
        <f>SUMIF(POP!$A$3:$A$235,'World-LPIraw'!R1075,POP!$G$3:$G$235)</f>
        <v>20950.041000000001</v>
      </c>
    </row>
    <row r="1076" spans="1:20" x14ac:dyDescent="0.3">
      <c r="A1076">
        <v>2018</v>
      </c>
      <c r="B1076" s="12" t="s">
        <v>269</v>
      </c>
      <c r="C1076" s="12" t="s">
        <v>276</v>
      </c>
      <c r="D1076" s="10">
        <v>7850081</v>
      </c>
      <c r="E1076" s="10">
        <v>3603882.4610000001</v>
      </c>
      <c r="F1076" s="2">
        <f t="shared" si="40"/>
        <v>11453963.460999999</v>
      </c>
      <c r="G1076" s="2">
        <f t="shared" si="41"/>
        <v>-4246198.5389999999</v>
      </c>
      <c r="H1076">
        <v>807.51800000000003</v>
      </c>
      <c r="I1076">
        <v>41511.525999999998</v>
      </c>
      <c r="J1076" s="24">
        <v>2.425926</v>
      </c>
      <c r="K1076" s="24">
        <v>2.175926</v>
      </c>
      <c r="L1076" s="24">
        <v>2.550926</v>
      </c>
      <c r="M1076" s="24">
        <v>2.675926</v>
      </c>
      <c r="N1076" s="24">
        <v>2.6666669999999999</v>
      </c>
      <c r="O1076" s="24">
        <v>2.9750000000000001</v>
      </c>
      <c r="R1076" s="11" t="s">
        <v>217</v>
      </c>
      <c r="S1076">
        <f>SUMIF(GDP!$A$2:$A$195,'World-LPIraw'!B1076,GDP!$I$2:$I$195)</f>
        <v>807.51800000000003</v>
      </c>
      <c r="T1076">
        <f>SUMIF(POP!$A$3:$A$235,'World-LPIraw'!R1076,POP!$G$3:$G$235)</f>
        <v>41511.525999999998</v>
      </c>
    </row>
    <row r="1077" spans="1:20" x14ac:dyDescent="0.3">
      <c r="A1077">
        <v>2018</v>
      </c>
      <c r="B1077" s="12" t="s">
        <v>464</v>
      </c>
      <c r="C1077" s="12" t="s">
        <v>498</v>
      </c>
      <c r="D1077" s="10">
        <v>1700000</v>
      </c>
      <c r="E1077" s="10">
        <v>2100000</v>
      </c>
      <c r="F1077" s="2">
        <f t="shared" si="40"/>
        <v>3800000</v>
      </c>
      <c r="G1077" s="2">
        <f t="shared" si="41"/>
        <v>400000</v>
      </c>
      <c r="H1077">
        <v>5799.19</v>
      </c>
      <c r="I1077">
        <v>568.30100000000004</v>
      </c>
      <c r="J1077" s="24">
        <v>2.2388150000000002</v>
      </c>
      <c r="K1077" s="24">
        <v>2.4734029999999998</v>
      </c>
      <c r="L1077" s="24">
        <v>2.6622919999999999</v>
      </c>
      <c r="M1077" s="24">
        <v>2.7229230000000002</v>
      </c>
      <c r="N1077" s="24">
        <v>2.6774680000000002</v>
      </c>
      <c r="O1077" s="24">
        <v>2.833523</v>
      </c>
      <c r="R1077" s="11" t="s">
        <v>360</v>
      </c>
      <c r="S1077">
        <f>SUMIF(GDP!$A$2:$A$195,'World-LPIraw'!B1077,GDP!$I$2:$I$195)</f>
        <v>5799.19</v>
      </c>
      <c r="T1077">
        <f>SUMIF(POP!$A$3:$A$235,'World-LPIraw'!R1077,POP!$G$3:$G$235)</f>
        <v>568.30100000000004</v>
      </c>
    </row>
    <row r="1078" spans="1:20" x14ac:dyDescent="0.3">
      <c r="A1078">
        <v>2018</v>
      </c>
      <c r="B1078" s="12" t="s">
        <v>105</v>
      </c>
      <c r="C1078" s="12" t="s">
        <v>488</v>
      </c>
      <c r="D1078" s="10">
        <v>170113684.09</v>
      </c>
      <c r="E1078" s="10">
        <v>165933299.20199999</v>
      </c>
      <c r="F1078" s="2">
        <f t="shared" si="40"/>
        <v>336046983.292</v>
      </c>
      <c r="G1078" s="2">
        <f t="shared" si="41"/>
        <v>-4180384.8880000114</v>
      </c>
      <c r="H1078">
        <v>53873.38</v>
      </c>
      <c r="I1078">
        <v>9982.7090000000007</v>
      </c>
      <c r="J1078" s="21">
        <v>4.0493610000000002</v>
      </c>
      <c r="K1078" s="21">
        <v>4.2399469999999999</v>
      </c>
      <c r="L1078" s="21">
        <v>3.9158369999999998</v>
      </c>
      <c r="M1078" s="21">
        <v>3.976896</v>
      </c>
      <c r="N1078" s="21">
        <v>3.876315</v>
      </c>
      <c r="O1078" s="21">
        <v>4.2848660000000001</v>
      </c>
      <c r="R1078" s="11" t="s">
        <v>94</v>
      </c>
      <c r="S1078">
        <f>SUMIF(GDP!$A$2:$A$195,'World-LPIraw'!B1078,GDP!$I$2:$I$195)</f>
        <v>53873.38</v>
      </c>
      <c r="T1078">
        <f>SUMIF(POP!$A$3:$A$235,'World-LPIraw'!R1078,POP!$G$3:$G$235)</f>
        <v>9982.7090000000007</v>
      </c>
    </row>
    <row r="1079" spans="1:20" x14ac:dyDescent="0.3">
      <c r="A1079">
        <v>2018</v>
      </c>
      <c r="B1079" s="12" t="s">
        <v>104</v>
      </c>
      <c r="C1079" s="12" t="s">
        <v>488</v>
      </c>
      <c r="D1079" s="10">
        <v>278665555.57800001</v>
      </c>
      <c r="E1079" s="10">
        <v>310524275.08899999</v>
      </c>
      <c r="F1079" s="2">
        <f t="shared" si="40"/>
        <v>589189830.66700006</v>
      </c>
      <c r="G1079" s="2">
        <f t="shared" si="41"/>
        <v>31858719.510999978</v>
      </c>
      <c r="H1079">
        <v>82950.28</v>
      </c>
      <c r="I1079">
        <v>8582.1890000000003</v>
      </c>
      <c r="J1079" s="24">
        <v>3.6292620000000002</v>
      </c>
      <c r="K1079" s="24">
        <v>4.0218350000000003</v>
      </c>
      <c r="L1079" s="24">
        <v>3.5149330000000001</v>
      </c>
      <c r="M1079" s="24">
        <v>3.9668589999999999</v>
      </c>
      <c r="N1079" s="24">
        <v>4.0962709999999998</v>
      </c>
      <c r="O1079" s="24">
        <v>4.2418300000000002</v>
      </c>
      <c r="R1079" s="11" t="s">
        <v>95</v>
      </c>
      <c r="S1079">
        <f>SUMIF(GDP!$A$2:$A$195,'World-LPIraw'!B1079,GDP!$I$2:$I$195)</f>
        <v>82950.28</v>
      </c>
      <c r="T1079">
        <f>SUMIF(POP!$A$3:$A$235,'World-LPIraw'!R1079,POP!$G$3:$G$235)</f>
        <v>8582.1890000000003</v>
      </c>
    </row>
    <row r="1080" spans="1:20" x14ac:dyDescent="0.3">
      <c r="A1080">
        <v>2018</v>
      </c>
      <c r="B1080" s="12" t="s">
        <v>465</v>
      </c>
      <c r="C1080" s="12" t="s">
        <v>137</v>
      </c>
      <c r="D1080" s="10">
        <v>2447461.7999999998</v>
      </c>
      <c r="E1080" s="10">
        <v>1186448.1370000001</v>
      </c>
      <c r="F1080" s="2">
        <f t="shared" si="40"/>
        <v>3633909.9369999999</v>
      </c>
      <c r="G1080" s="2">
        <f t="shared" si="41"/>
        <v>-1261013.6629999997</v>
      </c>
      <c r="H1080">
        <v>825.77200000000005</v>
      </c>
      <c r="I1080">
        <v>9107.2109999999993</v>
      </c>
      <c r="J1080" s="24">
        <v>1.9230769999999999</v>
      </c>
      <c r="K1080" s="24">
        <v>2.1661730000000001</v>
      </c>
      <c r="L1080" s="24">
        <v>2.3126120000000001</v>
      </c>
      <c r="M1080" s="24">
        <v>2.33284</v>
      </c>
      <c r="N1080" s="24">
        <v>2.33284</v>
      </c>
      <c r="O1080" s="24">
        <v>2.948976</v>
      </c>
      <c r="R1080" s="11" t="s">
        <v>361</v>
      </c>
      <c r="S1080">
        <f>SUMIF(GDP!$A$2:$A$195,'World-LPIraw'!B1080,GDP!$I$2:$I$195)</f>
        <v>825.77200000000005</v>
      </c>
      <c r="T1080">
        <f>SUMIF(POP!$A$3:$A$235,'World-LPIraw'!R1080,POP!$G$3:$G$235)</f>
        <v>9107.2109999999993</v>
      </c>
    </row>
    <row r="1081" spans="1:20" x14ac:dyDescent="0.3">
      <c r="A1081">
        <v>2018</v>
      </c>
      <c r="B1081" s="12" t="s">
        <v>14</v>
      </c>
      <c r="C1081" s="12" t="s">
        <v>17</v>
      </c>
      <c r="D1081" s="10">
        <v>249173519.01800001</v>
      </c>
      <c r="E1081" s="10">
        <v>252485154.11500001</v>
      </c>
      <c r="F1081" s="2">
        <f t="shared" si="40"/>
        <v>501658673.13300002</v>
      </c>
      <c r="G1081" s="2">
        <f t="shared" si="41"/>
        <v>3311635.0970000029</v>
      </c>
      <c r="H1081">
        <v>7187.19</v>
      </c>
      <c r="I1081">
        <v>69183.172999999995</v>
      </c>
      <c r="J1081" s="21">
        <v>3.1424970000000001</v>
      </c>
      <c r="K1081" s="21">
        <v>3.1381329999999998</v>
      </c>
      <c r="L1081" s="21">
        <v>3.4568979999999998</v>
      </c>
      <c r="M1081" s="21">
        <v>3.4107259999999999</v>
      </c>
      <c r="N1081" s="21">
        <v>3.4671609999999999</v>
      </c>
      <c r="O1081" s="21">
        <v>3.8138169999999998</v>
      </c>
      <c r="R1081" s="11" t="s">
        <v>362</v>
      </c>
      <c r="S1081">
        <f>SUMIF(GDP!$A$2:$A$195,'World-LPIraw'!B1081,GDP!$I$2:$I$195)</f>
        <v>7187.19</v>
      </c>
      <c r="T1081">
        <f>SUMIF(POP!$A$3:$A$235,'World-LPIraw'!R1081,POP!$G$3:$G$235)</f>
        <v>69183.172999999995</v>
      </c>
    </row>
    <row r="1082" spans="1:20" x14ac:dyDescent="0.3">
      <c r="A1082">
        <v>2018</v>
      </c>
      <c r="B1082" s="28" t="s">
        <v>15</v>
      </c>
      <c r="C1082" s="12" t="s">
        <v>17</v>
      </c>
      <c r="D1082" s="10">
        <v>599153.125</v>
      </c>
      <c r="E1082" s="10">
        <v>48170.400999999998</v>
      </c>
      <c r="F1082" s="2">
        <f t="shared" si="40"/>
        <v>647323.52599999995</v>
      </c>
      <c r="G1082" s="2">
        <f t="shared" si="41"/>
        <v>-550982.72400000005</v>
      </c>
      <c r="H1082">
        <v>2435.0500000000002</v>
      </c>
      <c r="I1082">
        <v>1324.0940000000001</v>
      </c>
      <c r="J1082" s="21">
        <v>0</v>
      </c>
      <c r="K1082" s="21">
        <v>0</v>
      </c>
      <c r="L1082" s="21">
        <v>0</v>
      </c>
      <c r="M1082" s="21">
        <v>0</v>
      </c>
      <c r="N1082" s="21">
        <v>0</v>
      </c>
      <c r="O1082" s="21">
        <v>0</v>
      </c>
      <c r="R1082" s="11" t="s">
        <v>363</v>
      </c>
      <c r="S1082">
        <f>SUMIF(GDP!$A$2:$A$195,'World-LPIraw'!B1082,GDP!$I$2:$I$195)</f>
        <v>2435.0500000000002</v>
      </c>
      <c r="T1082">
        <f>SUMIF(POP!$A$3:$A$235,'World-LPIraw'!R1082,POP!$G$3:$G$235)</f>
        <v>1324.0940000000001</v>
      </c>
    </row>
    <row r="1083" spans="1:20" x14ac:dyDescent="0.3">
      <c r="A1083">
        <v>2018</v>
      </c>
      <c r="B1083" s="12" t="s">
        <v>270</v>
      </c>
      <c r="C1083" s="12" t="s">
        <v>276</v>
      </c>
      <c r="D1083" s="10">
        <v>2095340.797</v>
      </c>
      <c r="E1083" s="10">
        <v>1104824.1070000001</v>
      </c>
      <c r="F1083" s="2">
        <f t="shared" si="40"/>
        <v>3200164.9040000001</v>
      </c>
      <c r="G1083" s="2">
        <f t="shared" si="41"/>
        <v>-990516.69</v>
      </c>
      <c r="H1083">
        <v>670.28300000000002</v>
      </c>
      <c r="I1083">
        <v>7990.9260000000004</v>
      </c>
      <c r="J1083" s="21">
        <v>2.3143940000000001</v>
      </c>
      <c r="K1083" s="21">
        <v>2.23245</v>
      </c>
      <c r="L1083" s="21">
        <v>2.518939</v>
      </c>
      <c r="M1083" s="21">
        <v>2.2497189999999998</v>
      </c>
      <c r="N1083" s="21">
        <v>2.4496349999999998</v>
      </c>
      <c r="O1083" s="21">
        <v>2.8788860000000001</v>
      </c>
      <c r="R1083" s="11" t="s">
        <v>218</v>
      </c>
      <c r="S1083">
        <f>SUMIF(GDP!$A$2:$A$195,'World-LPIraw'!B1083,GDP!$I$2:$I$195)</f>
        <v>670.28300000000002</v>
      </c>
      <c r="T1083">
        <f>SUMIF(POP!$A$3:$A$235,'World-LPIraw'!R1083,POP!$G$3:$G$235)</f>
        <v>7990.9260000000004</v>
      </c>
    </row>
    <row r="1084" spans="1:20" x14ac:dyDescent="0.3">
      <c r="A1084">
        <v>2018</v>
      </c>
      <c r="B1084" s="28" t="s">
        <v>466</v>
      </c>
      <c r="C1084" s="12" t="s">
        <v>497</v>
      </c>
      <c r="D1084" s="10">
        <v>269208.80499999999</v>
      </c>
      <c r="E1084" s="10">
        <v>14940.249</v>
      </c>
      <c r="F1084" s="2">
        <f t="shared" si="40"/>
        <v>284149.054</v>
      </c>
      <c r="G1084" s="2">
        <f t="shared" si="41"/>
        <v>-254268.55599999998</v>
      </c>
      <c r="H1084">
        <v>4665.24</v>
      </c>
      <c r="I1084">
        <v>109.008</v>
      </c>
      <c r="J1084" s="21">
        <v>0</v>
      </c>
      <c r="K1084" s="21">
        <v>0</v>
      </c>
      <c r="L1084" s="21">
        <v>0</v>
      </c>
      <c r="M1084" s="21">
        <v>0</v>
      </c>
      <c r="N1084" s="21">
        <v>0</v>
      </c>
      <c r="O1084" s="21">
        <v>0</v>
      </c>
      <c r="R1084" s="11" t="s">
        <v>365</v>
      </c>
      <c r="S1084">
        <f>SUMIF(GDP!$A$2:$A$195,'World-LPIraw'!B1084,GDP!$I$2:$I$195)</f>
        <v>4665.24</v>
      </c>
      <c r="T1084">
        <f>SUMIF(POP!$A$3:$A$235,'World-LPIraw'!R1084,POP!$G$3:$G$235)</f>
        <v>109.008</v>
      </c>
    </row>
    <row r="1085" spans="1:20" x14ac:dyDescent="0.3">
      <c r="A1085">
        <v>2018</v>
      </c>
      <c r="B1085" s="12" t="s">
        <v>467</v>
      </c>
      <c r="C1085" s="12" t="s">
        <v>498</v>
      </c>
      <c r="D1085" s="10">
        <v>7380303.6370000001</v>
      </c>
      <c r="E1085" s="10">
        <v>10029838.784</v>
      </c>
      <c r="F1085" s="2">
        <f t="shared" si="40"/>
        <v>17410142.421</v>
      </c>
      <c r="G1085" s="2">
        <f t="shared" si="41"/>
        <v>2649535.1469999999</v>
      </c>
      <c r="H1085">
        <v>16223.46</v>
      </c>
      <c r="I1085">
        <v>1372.598</v>
      </c>
      <c r="J1085" s="24">
        <v>2.4231959999999999</v>
      </c>
      <c r="K1085" s="24">
        <v>2.382692</v>
      </c>
      <c r="L1085" s="24">
        <v>2.5863670000000001</v>
      </c>
      <c r="M1085" s="24">
        <v>2.2707510000000002</v>
      </c>
      <c r="N1085" s="24">
        <v>2.2670669999999999</v>
      </c>
      <c r="O1085" s="24">
        <v>2.5319259999999999</v>
      </c>
      <c r="R1085" s="11" t="s">
        <v>366</v>
      </c>
      <c r="S1085">
        <f>SUMIF(GDP!$A$2:$A$195,'World-LPIraw'!B1085,GDP!$I$2:$I$195)</f>
        <v>16223.46</v>
      </c>
      <c r="T1085">
        <f>SUMIF(POP!$A$3:$A$235,'World-LPIraw'!R1085,POP!$G$3:$G$235)</f>
        <v>1372.598</v>
      </c>
    </row>
    <row r="1086" spans="1:20" x14ac:dyDescent="0.3">
      <c r="A1086">
        <v>2018</v>
      </c>
      <c r="B1086" s="12" t="s">
        <v>271</v>
      </c>
      <c r="C1086" s="12" t="s">
        <v>276</v>
      </c>
      <c r="D1086" s="10">
        <v>22667004.377999999</v>
      </c>
      <c r="E1086" s="10">
        <v>15529602.115</v>
      </c>
      <c r="F1086" s="2">
        <f t="shared" si="40"/>
        <v>38196606.493000001</v>
      </c>
      <c r="G1086" s="2">
        <f t="shared" si="41"/>
        <v>-7137402.2629999984</v>
      </c>
      <c r="H1086">
        <v>3423.18</v>
      </c>
      <c r="I1086">
        <v>11659.174000000001</v>
      </c>
      <c r="J1086" s="21">
        <v>2.375</v>
      </c>
      <c r="K1086" s="21">
        <v>2.097569</v>
      </c>
      <c r="L1086" s="21">
        <v>2.4975700000000001</v>
      </c>
      <c r="M1086" s="21">
        <v>2.2975699999999999</v>
      </c>
      <c r="N1086" s="21">
        <v>2.8645830000000001</v>
      </c>
      <c r="O1086" s="21">
        <v>3.2360419999999999</v>
      </c>
      <c r="R1086" s="11" t="s">
        <v>219</v>
      </c>
      <c r="S1086">
        <f>SUMIF(GDP!$A$2:$A$195,'World-LPIraw'!B1086,GDP!$I$2:$I$195)</f>
        <v>3423.18</v>
      </c>
      <c r="T1086">
        <f>SUMIF(POP!$A$3:$A$235,'World-LPIraw'!R1086,POP!$G$3:$G$235)</f>
        <v>11659.174000000001</v>
      </c>
    </row>
    <row r="1087" spans="1:20" x14ac:dyDescent="0.3">
      <c r="A1087">
        <v>2018</v>
      </c>
      <c r="B1087" s="12" t="s">
        <v>168</v>
      </c>
      <c r="C1087" s="12" t="s">
        <v>137</v>
      </c>
      <c r="D1087" s="10">
        <v>223039038.051</v>
      </c>
      <c r="E1087" s="10">
        <v>168023390.683</v>
      </c>
      <c r="F1087" s="2">
        <f t="shared" si="40"/>
        <v>391062428.73399997</v>
      </c>
      <c r="G1087" s="2">
        <f t="shared" si="41"/>
        <v>-55015647.368000001</v>
      </c>
      <c r="H1087">
        <v>9346.23</v>
      </c>
      <c r="I1087">
        <v>81916.870999999999</v>
      </c>
      <c r="J1087" s="21">
        <v>2.7134689999999999</v>
      </c>
      <c r="K1087" s="21">
        <v>3.210029</v>
      </c>
      <c r="L1087" s="21">
        <v>3.0606770000000001</v>
      </c>
      <c r="M1087" s="21">
        <v>3.046799</v>
      </c>
      <c r="N1087" s="21">
        <v>3.2330559999999999</v>
      </c>
      <c r="O1087" s="21">
        <v>3.6281180000000002</v>
      </c>
      <c r="R1087" s="11" t="s">
        <v>152</v>
      </c>
      <c r="S1087">
        <f>SUMIF(GDP!$A$2:$A$195,'World-LPIraw'!B1087,GDP!$I$2:$I$195)</f>
        <v>9346.23</v>
      </c>
      <c r="T1087">
        <f>SUMIF(POP!$A$3:$A$235,'World-LPIraw'!R1087,POP!$G$3:$G$235)</f>
        <v>81916.870999999999</v>
      </c>
    </row>
    <row r="1088" spans="1:20" x14ac:dyDescent="0.3">
      <c r="A1088">
        <v>2018</v>
      </c>
      <c r="B1088" s="12" t="s">
        <v>468</v>
      </c>
      <c r="C1088" s="12" t="s">
        <v>137</v>
      </c>
      <c r="D1088" s="10">
        <v>2500000</v>
      </c>
      <c r="E1088" s="10">
        <v>10000000</v>
      </c>
      <c r="F1088" s="2">
        <f t="shared" si="40"/>
        <v>12500000</v>
      </c>
      <c r="G1088" s="2">
        <f t="shared" si="41"/>
        <v>7500000</v>
      </c>
      <c r="H1088">
        <v>7645.92</v>
      </c>
      <c r="I1088">
        <v>5851.4660000000003</v>
      </c>
      <c r="J1088" s="24">
        <v>2.350292</v>
      </c>
      <c r="K1088" s="24">
        <v>2.2288610000000002</v>
      </c>
      <c r="L1088" s="24">
        <v>2.2876850000000002</v>
      </c>
      <c r="M1088" s="24">
        <v>2.3075009999999998</v>
      </c>
      <c r="N1088" s="24">
        <v>2.5575009999999998</v>
      </c>
      <c r="O1088" s="24">
        <v>2.7186499999999998</v>
      </c>
      <c r="R1088" s="11" t="s">
        <v>367</v>
      </c>
      <c r="S1088">
        <f>SUMIF(GDP!$A$2:$A$195,'World-LPIraw'!B1088,GDP!$I$2:$I$195)</f>
        <v>7645.92</v>
      </c>
      <c r="T1088">
        <f>SUMIF(POP!$A$3:$A$235,'World-LPIraw'!R1088,POP!$G$3:$G$235)</f>
        <v>5851.4660000000003</v>
      </c>
    </row>
    <row r="1089" spans="1:20" x14ac:dyDescent="0.3">
      <c r="A1089">
        <v>2018</v>
      </c>
      <c r="B1089" s="12" t="s">
        <v>469</v>
      </c>
      <c r="C1089" s="12" t="s">
        <v>497</v>
      </c>
      <c r="D1089" s="10">
        <v>35124.574999999997</v>
      </c>
      <c r="E1089" s="10">
        <v>158.55500000000001</v>
      </c>
      <c r="F1089" s="2">
        <f t="shared" si="40"/>
        <v>35283.129999999997</v>
      </c>
      <c r="G1089" s="2">
        <f t="shared" si="41"/>
        <v>-34966.019999999997</v>
      </c>
      <c r="H1089">
        <v>4096.25</v>
      </c>
      <c r="I1089">
        <v>11.287000000000001</v>
      </c>
      <c r="J1089" s="24">
        <v>2.350292</v>
      </c>
      <c r="K1089" s="24">
        <v>2.2288610000000002</v>
      </c>
      <c r="L1089" s="24">
        <v>2.2876850000000002</v>
      </c>
      <c r="M1089" s="24">
        <v>2.3075009999999998</v>
      </c>
      <c r="N1089" s="24">
        <v>2.5575009999999998</v>
      </c>
      <c r="O1089" s="24">
        <v>2.7186499999999998</v>
      </c>
      <c r="R1089" s="11" t="s">
        <v>369</v>
      </c>
      <c r="S1089">
        <f>SUMIF(GDP!$A$2:$A$195,'World-LPIraw'!B1089,GDP!$I$2:$I$195)</f>
        <v>4096.25</v>
      </c>
      <c r="T1089">
        <f>SUMIF(POP!$A$3:$A$235,'World-LPIraw'!R1089,POP!$G$3:$G$235)</f>
        <v>11.287000000000001</v>
      </c>
    </row>
    <row r="1090" spans="1:20" x14ac:dyDescent="0.3">
      <c r="A1090">
        <v>2018</v>
      </c>
      <c r="B1090" s="12" t="s">
        <v>272</v>
      </c>
      <c r="C1090" s="12" t="s">
        <v>276</v>
      </c>
      <c r="D1090" s="10">
        <v>6729436.5</v>
      </c>
      <c r="E1090" s="10">
        <v>3087363.5759999999</v>
      </c>
      <c r="F1090" s="2">
        <f t="shared" si="40"/>
        <v>9816800.0759999994</v>
      </c>
      <c r="G1090" s="2">
        <f t="shared" si="41"/>
        <v>-3642072.9240000001</v>
      </c>
      <c r="H1090">
        <v>724.37099999999998</v>
      </c>
      <c r="I1090">
        <v>44270.563000000002</v>
      </c>
      <c r="J1090" s="21">
        <v>2.6105580000000002</v>
      </c>
      <c r="K1090" s="21">
        <v>2.1939929999999999</v>
      </c>
      <c r="L1090" s="21">
        <v>2.7608929999999998</v>
      </c>
      <c r="M1090" s="21">
        <v>2.4963669999999998</v>
      </c>
      <c r="N1090" s="21">
        <v>2.414145</v>
      </c>
      <c r="O1090" s="21">
        <v>2.8992170000000002</v>
      </c>
      <c r="R1090" s="11" t="s">
        <v>220</v>
      </c>
      <c r="S1090">
        <f>SUMIF(GDP!$A$2:$A$195,'World-LPIraw'!B1090,GDP!$I$2:$I$195)</f>
        <v>724.37099999999998</v>
      </c>
      <c r="T1090">
        <f>SUMIF(POP!$A$3:$A$235,'World-LPIraw'!R1090,POP!$G$3:$G$235)</f>
        <v>44270.563000000002</v>
      </c>
    </row>
    <row r="1091" spans="1:20" x14ac:dyDescent="0.3">
      <c r="A1091">
        <v>2018</v>
      </c>
      <c r="B1091" s="12" t="s">
        <v>103</v>
      </c>
      <c r="C1091" s="12" t="s">
        <v>488</v>
      </c>
      <c r="D1091" s="10">
        <v>56837738.045000002</v>
      </c>
      <c r="E1091" s="10">
        <v>47373440.590000004</v>
      </c>
      <c r="F1091" s="2">
        <f t="shared" si="40"/>
        <v>104211178.63500001</v>
      </c>
      <c r="G1091" s="2">
        <f t="shared" si="41"/>
        <v>-9464297.4549999982</v>
      </c>
      <c r="H1091">
        <v>2963.47</v>
      </c>
      <c r="I1091">
        <v>44009.214</v>
      </c>
      <c r="J1091" s="24">
        <v>2.4911799999999999</v>
      </c>
      <c r="K1091" s="24">
        <v>2.2212960000000002</v>
      </c>
      <c r="L1091" s="24">
        <v>2.8292820000000001</v>
      </c>
      <c r="M1091" s="24">
        <v>2.8426309999999999</v>
      </c>
      <c r="N1091" s="24">
        <v>3.1092979999999999</v>
      </c>
      <c r="O1091" s="24">
        <v>3.422145</v>
      </c>
      <c r="R1091" s="11" t="s">
        <v>96</v>
      </c>
      <c r="S1091">
        <f>SUMIF(GDP!$A$2:$A$195,'World-LPIraw'!B1091,GDP!$I$2:$I$195)</f>
        <v>2963.47</v>
      </c>
      <c r="T1091">
        <f>SUMIF(POP!$A$3:$A$235,'World-LPIraw'!R1091,POP!$G$3:$G$235)</f>
        <v>44009.214</v>
      </c>
    </row>
    <row r="1092" spans="1:20" x14ac:dyDescent="0.3">
      <c r="A1092">
        <v>2018</v>
      </c>
      <c r="B1092" s="12" t="s">
        <v>169</v>
      </c>
      <c r="C1092" s="12" t="s">
        <v>137</v>
      </c>
      <c r="D1092" s="10">
        <v>255789577.646</v>
      </c>
      <c r="E1092" s="10">
        <v>344954241.99599999</v>
      </c>
      <c r="F1092" s="2">
        <f t="shared" si="40"/>
        <v>600743819.64199996</v>
      </c>
      <c r="G1092" s="2">
        <f t="shared" si="41"/>
        <v>89164664.349999994</v>
      </c>
      <c r="H1092">
        <v>40711.449999999997</v>
      </c>
      <c r="I1092">
        <v>9541.6149999999998</v>
      </c>
      <c r="J1092" s="21">
        <v>3.6314030000000002</v>
      </c>
      <c r="K1092" s="21">
        <v>4.0212919999999999</v>
      </c>
      <c r="L1092" s="21">
        <v>3.8473700000000002</v>
      </c>
      <c r="M1092" s="21">
        <v>3.919378</v>
      </c>
      <c r="N1092" s="21">
        <v>3.9602789999999999</v>
      </c>
      <c r="O1092" s="21">
        <v>4.3762920000000003</v>
      </c>
      <c r="R1092" s="11" t="s">
        <v>153</v>
      </c>
      <c r="S1092">
        <f>SUMIF(GDP!$A$2:$A$195,'World-LPIraw'!B1092,GDP!$I$2:$I$195)</f>
        <v>40711.449999999997</v>
      </c>
      <c r="T1092">
        <f>SUMIF(POP!$A$3:$A$235,'World-LPIraw'!R1092,POP!$G$3:$G$235)</f>
        <v>9541.6149999999998</v>
      </c>
    </row>
    <row r="1093" spans="1:20" x14ac:dyDescent="0.3">
      <c r="A1093">
        <v>2018</v>
      </c>
      <c r="B1093" s="12" t="s">
        <v>102</v>
      </c>
      <c r="C1093" s="12" t="s">
        <v>488</v>
      </c>
      <c r="D1093" s="10">
        <v>669640211.36000001</v>
      </c>
      <c r="E1093" s="10">
        <v>487069299.32999998</v>
      </c>
      <c r="F1093" s="2">
        <f t="shared" si="40"/>
        <v>1156709510.6900001</v>
      </c>
      <c r="G1093" s="2">
        <f t="shared" si="41"/>
        <v>-182570912.03000003</v>
      </c>
      <c r="H1093">
        <v>42558</v>
      </c>
      <c r="I1093">
        <v>66824.418000000005</v>
      </c>
      <c r="J1093" s="21">
        <v>3.7720050000000001</v>
      </c>
      <c r="K1093" s="21">
        <v>4.0327859999999998</v>
      </c>
      <c r="L1093" s="21">
        <v>3.672469</v>
      </c>
      <c r="M1093" s="21">
        <v>4.04983</v>
      </c>
      <c r="N1093" s="21">
        <v>4.1079929999999996</v>
      </c>
      <c r="O1093" s="21">
        <v>4.3299370000000001</v>
      </c>
      <c r="R1093" s="11" t="s">
        <v>97</v>
      </c>
      <c r="S1093">
        <f>SUMIF(GDP!$A$2:$A$195,'World-LPIraw'!B1093,GDP!$I$2:$I$195)</f>
        <v>42558</v>
      </c>
      <c r="T1093">
        <f>SUMIF(POP!$A$3:$A$235,'World-LPIraw'!R1093,POP!$G$3:$G$235)</f>
        <v>66824.418000000005</v>
      </c>
    </row>
    <row r="1094" spans="1:20" x14ac:dyDescent="0.3">
      <c r="A1094">
        <v>2018</v>
      </c>
      <c r="B1094" s="28" t="s">
        <v>273</v>
      </c>
      <c r="C1094" s="12" t="s">
        <v>276</v>
      </c>
      <c r="D1094" s="10">
        <v>8802595.4230000004</v>
      </c>
      <c r="E1094" s="10">
        <v>3664640.338</v>
      </c>
      <c r="F1094" s="2">
        <f t="shared" si="40"/>
        <v>12467235.761</v>
      </c>
      <c r="G1094" s="2">
        <f t="shared" si="41"/>
        <v>-5137955.0850000009</v>
      </c>
      <c r="H1094">
        <v>1133.53</v>
      </c>
      <c r="I1094">
        <v>59091.392</v>
      </c>
      <c r="J1094" s="21">
        <v>0</v>
      </c>
      <c r="K1094" s="21">
        <v>0</v>
      </c>
      <c r="L1094" s="21">
        <v>0</v>
      </c>
      <c r="M1094" s="21">
        <v>0</v>
      </c>
      <c r="N1094" s="21">
        <v>0</v>
      </c>
      <c r="O1094" s="21">
        <v>0</v>
      </c>
      <c r="R1094" s="11" t="s">
        <v>221</v>
      </c>
      <c r="S1094">
        <f>SUMIF(GDP!$A$2:$A$195,'World-LPIraw'!B1094,GDP!$I$2:$I$195)</f>
        <v>1133.53</v>
      </c>
      <c r="T1094">
        <f>SUMIF(POP!$A$3:$A$235,'World-LPIraw'!R1094,POP!$G$3:$G$235)</f>
        <v>59091.392</v>
      </c>
    </row>
    <row r="1095" spans="1:20" x14ac:dyDescent="0.3">
      <c r="A1095">
        <v>2018</v>
      </c>
      <c r="B1095" s="12" t="s">
        <v>485</v>
      </c>
      <c r="C1095" s="12" t="s">
        <v>499</v>
      </c>
      <c r="D1095" s="10">
        <v>2611432490.1570001</v>
      </c>
      <c r="E1095" s="10">
        <v>1665302936.5910001</v>
      </c>
      <c r="F1095" s="2">
        <f t="shared" si="40"/>
        <v>4276735426.7480001</v>
      </c>
      <c r="G1095" s="2">
        <f t="shared" si="41"/>
        <v>-946129553.56599998</v>
      </c>
      <c r="H1095">
        <v>62605.59</v>
      </c>
      <c r="I1095">
        <v>330530.66899999999</v>
      </c>
      <c r="J1095" s="21">
        <v>3.7751420000000002</v>
      </c>
      <c r="K1095" s="21">
        <v>4.0451319999999997</v>
      </c>
      <c r="L1095" s="21">
        <v>3.5063249999999999</v>
      </c>
      <c r="M1095" s="21">
        <v>3.8742529999999999</v>
      </c>
      <c r="N1095" s="21">
        <v>4.0917510000000004</v>
      </c>
      <c r="O1095" s="21">
        <v>4.0836230000000002</v>
      </c>
      <c r="R1095" s="11" t="s">
        <v>370</v>
      </c>
      <c r="S1095">
        <f>SUMIF(GDP!$A$2:$A$195,'World-LPIraw'!B1095,GDP!$I$2:$I$195)</f>
        <v>62605.59</v>
      </c>
      <c r="T1095">
        <f>SUMIF(POP!$A$3:$A$235,'World-LPIraw'!R1095,POP!$G$3:$G$235)</f>
        <v>330530.66899999999</v>
      </c>
    </row>
    <row r="1096" spans="1:20" x14ac:dyDescent="0.3">
      <c r="A1096">
        <v>2018</v>
      </c>
      <c r="B1096" s="12" t="s">
        <v>470</v>
      </c>
      <c r="C1096" s="12" t="s">
        <v>498</v>
      </c>
      <c r="D1096" s="10">
        <v>8893245.9979999997</v>
      </c>
      <c r="E1096" s="10">
        <v>7498004.9349999996</v>
      </c>
      <c r="F1096" s="2">
        <f t="shared" si="40"/>
        <v>16391250.932999998</v>
      </c>
      <c r="G1096" s="2">
        <f t="shared" si="41"/>
        <v>-1395241.0630000001</v>
      </c>
      <c r="H1096">
        <v>17164.89</v>
      </c>
      <c r="I1096">
        <v>3469.5509999999999</v>
      </c>
      <c r="J1096" s="24">
        <v>2.5148820000000001</v>
      </c>
      <c r="K1096" s="24">
        <v>2.4332400000000001</v>
      </c>
      <c r="L1096" s="24">
        <v>2.7349739999999998</v>
      </c>
      <c r="M1096" s="24">
        <v>2.7086260000000002</v>
      </c>
      <c r="N1096" s="24">
        <v>2.7803529999999999</v>
      </c>
      <c r="O1096" s="24">
        <v>2.9064350000000001</v>
      </c>
      <c r="R1096" s="11" t="s">
        <v>371</v>
      </c>
      <c r="S1096">
        <f>SUMIF(GDP!$A$2:$A$195,'World-LPIraw'!B1096,GDP!$I$2:$I$195)</f>
        <v>17164.89</v>
      </c>
      <c r="T1096">
        <f>SUMIF(POP!$A$3:$A$235,'World-LPIraw'!R1096,POP!$G$3:$G$235)</f>
        <v>3469.5509999999999</v>
      </c>
    </row>
    <row r="1097" spans="1:20" x14ac:dyDescent="0.3">
      <c r="A1097">
        <v>2018</v>
      </c>
      <c r="B1097" s="12" t="s">
        <v>471</v>
      </c>
      <c r="C1097" s="12" t="s">
        <v>137</v>
      </c>
      <c r="D1097" s="10">
        <v>17306352</v>
      </c>
      <c r="E1097" s="10">
        <v>11217819.300000001</v>
      </c>
      <c r="F1097" s="2">
        <f t="shared" si="40"/>
        <v>28524171.300000001</v>
      </c>
      <c r="G1097" s="2">
        <f t="shared" si="41"/>
        <v>-6088532.6999999993</v>
      </c>
      <c r="H1097">
        <v>1262.8599999999999</v>
      </c>
      <c r="I1097">
        <v>32364.995999999999</v>
      </c>
      <c r="J1097" s="24">
        <v>2.1033330000000001</v>
      </c>
      <c r="K1097" s="24">
        <v>2.57</v>
      </c>
      <c r="L1097" s="24">
        <v>2.423333</v>
      </c>
      <c r="M1097" s="24">
        <v>2.5877140000000001</v>
      </c>
      <c r="N1097" s="24">
        <v>2.7090480000000001</v>
      </c>
      <c r="O1097" s="24">
        <v>3.09</v>
      </c>
      <c r="R1097" s="11" t="s">
        <v>372</v>
      </c>
      <c r="S1097">
        <f>SUMIF(GDP!$A$2:$A$195,'World-LPIraw'!B1097,GDP!$I$2:$I$195)</f>
        <v>1262.8599999999999</v>
      </c>
      <c r="T1097">
        <f>SUMIF(POP!$A$3:$A$235,'World-LPIraw'!R1097,POP!$G$3:$G$235)</f>
        <v>32364.995999999999</v>
      </c>
    </row>
    <row r="1098" spans="1:20" x14ac:dyDescent="0.3">
      <c r="A1098">
        <v>2018</v>
      </c>
      <c r="B1098" s="12" t="s">
        <v>472</v>
      </c>
      <c r="C1098" s="12" t="s">
        <v>497</v>
      </c>
      <c r="D1098" s="10">
        <v>322792.353</v>
      </c>
      <c r="E1098" s="10">
        <v>66051.3</v>
      </c>
      <c r="F1098" s="2">
        <f t="shared" si="40"/>
        <v>388843.65299999999</v>
      </c>
      <c r="G1098" s="2">
        <f t="shared" si="41"/>
        <v>-256741.05300000001</v>
      </c>
      <c r="H1098">
        <v>3254.05</v>
      </c>
      <c r="I1098">
        <v>282.11700000000002</v>
      </c>
      <c r="J1098" s="24">
        <v>2.1033330000000001</v>
      </c>
      <c r="K1098" s="24">
        <v>2.57</v>
      </c>
      <c r="L1098" s="24">
        <v>2.423333</v>
      </c>
      <c r="M1098" s="24">
        <v>2.5877140000000001</v>
      </c>
      <c r="N1098" s="24">
        <v>2.7090480000000001</v>
      </c>
      <c r="O1098" s="24">
        <v>3.09</v>
      </c>
      <c r="R1098" s="11" t="s">
        <v>373</v>
      </c>
      <c r="S1098">
        <f>SUMIF(GDP!$A$2:$A$195,'World-LPIraw'!B1098,GDP!$I$2:$I$195)</f>
        <v>3254.05</v>
      </c>
      <c r="T1098">
        <f>SUMIF(POP!$A$3:$A$235,'World-LPIraw'!R1098,POP!$G$3:$G$235)</f>
        <v>282.11700000000002</v>
      </c>
    </row>
    <row r="1099" spans="1:20" x14ac:dyDescent="0.3">
      <c r="A1099">
        <v>2018</v>
      </c>
      <c r="B1099" s="12" t="s">
        <v>486</v>
      </c>
      <c r="C1099" s="12" t="s">
        <v>498</v>
      </c>
      <c r="D1099" s="10">
        <v>10143481.619999999</v>
      </c>
      <c r="E1099" s="10">
        <v>33359711.105999999</v>
      </c>
      <c r="F1099" s="2">
        <f t="shared" si="40"/>
        <v>43503192.725999996</v>
      </c>
      <c r="G1099" s="2">
        <f t="shared" si="41"/>
        <v>23216229.486000001</v>
      </c>
      <c r="H1099">
        <v>3373.69</v>
      </c>
      <c r="I1099">
        <v>32381.221000000001</v>
      </c>
      <c r="J1099" s="24">
        <v>1.7873840000000001</v>
      </c>
      <c r="K1099" s="24">
        <v>2.0969359999999999</v>
      </c>
      <c r="L1099" s="24">
        <v>2.379562</v>
      </c>
      <c r="M1099" s="24">
        <v>2.206915</v>
      </c>
      <c r="N1099" s="24">
        <v>2.294127</v>
      </c>
      <c r="O1099" s="24">
        <v>2.5817589999999999</v>
      </c>
      <c r="R1099" s="11" t="s">
        <v>374</v>
      </c>
      <c r="S1099">
        <f>SUMIF(GDP!$A$2:$A$195,'World-LPIraw'!B1099,GDP!$I$2:$I$195)</f>
        <v>3373.69</v>
      </c>
      <c r="T1099">
        <f>SUMIF(POP!$A$3:$A$235,'World-LPIraw'!R1099,POP!$G$3:$G$235)</f>
        <v>32381.221000000001</v>
      </c>
    </row>
    <row r="1100" spans="1:20" x14ac:dyDescent="0.3">
      <c r="A1100">
        <v>2018</v>
      </c>
      <c r="B1100" s="12" t="s">
        <v>16</v>
      </c>
      <c r="C1100" s="12" t="s">
        <v>17</v>
      </c>
      <c r="D1100" s="10">
        <v>246154037.90000001</v>
      </c>
      <c r="E1100" s="10">
        <v>246546998.28799999</v>
      </c>
      <c r="F1100" s="2">
        <f t="shared" si="40"/>
        <v>492701036.18799996</v>
      </c>
      <c r="G1100" s="2">
        <f t="shared" si="41"/>
        <v>392960.38799998164</v>
      </c>
      <c r="H1100">
        <v>2551.12</v>
      </c>
      <c r="I1100">
        <v>96491.145999999993</v>
      </c>
      <c r="J1100" s="21">
        <v>2.9501539999999999</v>
      </c>
      <c r="K1100" s="21">
        <v>3.00549</v>
      </c>
      <c r="L1100" s="21">
        <v>3.1554899999999999</v>
      </c>
      <c r="M1100" s="21">
        <v>3.39934</v>
      </c>
      <c r="N1100" s="21">
        <v>3.4497800000000001</v>
      </c>
      <c r="O1100" s="21">
        <v>3.6720030000000001</v>
      </c>
      <c r="R1100" s="11" t="s">
        <v>375</v>
      </c>
      <c r="S1100">
        <f>SUMIF(GDP!$A$2:$A$195,'World-LPIraw'!B1100,GDP!$I$2:$I$195)</f>
        <v>2551.12</v>
      </c>
      <c r="T1100">
        <f>SUMIF(POP!$A$3:$A$235,'World-LPIraw'!R1100,POP!$G$3:$G$235)</f>
        <v>96491.145999999993</v>
      </c>
    </row>
    <row r="1101" spans="1:20" x14ac:dyDescent="0.3">
      <c r="A1101">
        <v>2018</v>
      </c>
      <c r="B1101" s="12" t="s">
        <v>170</v>
      </c>
      <c r="C1101" s="12" t="s">
        <v>137</v>
      </c>
      <c r="D1101" s="10">
        <v>8399773.6860000007</v>
      </c>
      <c r="E1101" s="10">
        <v>2500000</v>
      </c>
      <c r="F1101" s="2">
        <f t="shared" si="40"/>
        <v>10899773.686000001</v>
      </c>
      <c r="G1101" s="2">
        <f t="shared" si="41"/>
        <v>-5899773.6860000007</v>
      </c>
      <c r="H1101">
        <v>873.38</v>
      </c>
      <c r="I1101">
        <v>28915.284</v>
      </c>
      <c r="J1101" s="24">
        <v>2.4007939999999999</v>
      </c>
      <c r="K1101" s="24">
        <v>2.1167940000000001</v>
      </c>
      <c r="L1101" s="24">
        <v>2.2069839999999998</v>
      </c>
      <c r="M1101" s="24">
        <v>2.2595239999999999</v>
      </c>
      <c r="N1101" s="24">
        <v>2.161905</v>
      </c>
      <c r="O1101" s="24">
        <v>2.4261910000000002</v>
      </c>
      <c r="R1101" s="11" t="s">
        <v>154</v>
      </c>
      <c r="S1101">
        <f>SUMIF(GDP!$A$2:$A$195,'World-LPIraw'!B1101,GDP!$I$2:$I$195)</f>
        <v>873.38</v>
      </c>
      <c r="T1101">
        <f>SUMIF(POP!$A$3:$A$235,'World-LPIraw'!R1101,POP!$G$3:$G$235)</f>
        <v>28915.284</v>
      </c>
    </row>
    <row r="1102" spans="1:20" x14ac:dyDescent="0.3">
      <c r="A1102">
        <v>2018</v>
      </c>
      <c r="B1102" s="12" t="s">
        <v>274</v>
      </c>
      <c r="C1102" s="12" t="s">
        <v>276</v>
      </c>
      <c r="D1102" s="10">
        <v>9461739.0889999997</v>
      </c>
      <c r="E1102" s="10">
        <v>9052164.7750000004</v>
      </c>
      <c r="F1102" s="2">
        <f t="shared" si="40"/>
        <v>18513903.864</v>
      </c>
      <c r="G1102" s="2">
        <f t="shared" si="41"/>
        <v>-409574.31399999931</v>
      </c>
      <c r="H1102">
        <v>1416.72</v>
      </c>
      <c r="I1102">
        <v>17609.178</v>
      </c>
      <c r="J1102" s="21">
        <v>2.180161</v>
      </c>
      <c r="K1102" s="21">
        <v>2.3034309999999998</v>
      </c>
      <c r="L1102" s="21">
        <v>3.0528189999999999</v>
      </c>
      <c r="M1102" s="21">
        <v>2.4813900000000002</v>
      </c>
      <c r="N1102" s="21">
        <v>1.98139</v>
      </c>
      <c r="O1102" s="21">
        <v>3.0528189999999999</v>
      </c>
      <c r="R1102" s="11" t="s">
        <v>222</v>
      </c>
      <c r="S1102">
        <f>SUMIF(GDP!$A$2:$A$195,'World-LPIraw'!B1102,GDP!$I$2:$I$195)</f>
        <v>1416.72</v>
      </c>
      <c r="T1102">
        <f>SUMIF(POP!$A$3:$A$235,'World-LPIraw'!R1102,POP!$G$3:$G$235)</f>
        <v>17609.178</v>
      </c>
    </row>
    <row r="1103" spans="1:20" x14ac:dyDescent="0.3">
      <c r="A1103">
        <v>2018</v>
      </c>
      <c r="B1103" s="12" t="s">
        <v>275</v>
      </c>
      <c r="C1103" s="12" t="s">
        <v>276</v>
      </c>
      <c r="D1103" s="10">
        <v>4100000</v>
      </c>
      <c r="E1103" s="10">
        <v>4037202.67</v>
      </c>
      <c r="F1103" s="2">
        <f t="shared" si="40"/>
        <v>8137202.6699999999</v>
      </c>
      <c r="G1103" s="2">
        <f t="shared" si="41"/>
        <v>-62797.330000000075</v>
      </c>
      <c r="H1103">
        <v>1711.82</v>
      </c>
      <c r="I1103">
        <v>16913.260999999999</v>
      </c>
      <c r="J1103" s="21">
        <v>2</v>
      </c>
      <c r="K1103" s="21">
        <v>1.8333330000000001</v>
      </c>
      <c r="L1103" s="21">
        <v>2.0555560000000002</v>
      </c>
      <c r="M1103" s="21">
        <v>2.1604939999999999</v>
      </c>
      <c r="N1103" s="21">
        <v>2.2621470000000001</v>
      </c>
      <c r="O1103" s="21">
        <v>2.3859569999999999</v>
      </c>
      <c r="R1103" s="11" t="s">
        <v>223</v>
      </c>
      <c r="S1103">
        <f>SUMIF(GDP!$A$2:$A$195,'World-LPIraw'!B1103,GDP!$I$2:$I$195)</f>
        <v>1711.82</v>
      </c>
      <c r="T1103">
        <f>SUMIF(POP!$A$3:$A$235,'World-LPIraw'!R1103,POP!$G$3:$G$235)</f>
        <v>16913.260999999999</v>
      </c>
    </row>
  </sheetData>
  <autoFilter ref="A1:T1103" xr:uid="{5E8CA4B0-2E08-4B3A-B6B7-BCEEBFCDC5FA}"/>
  <conditionalFormatting sqref="D1:I1048576">
    <cfRule type="cellIs" dxfId="4" priority="2" operator="equal">
      <formula>0</formula>
    </cfRule>
  </conditionalFormatting>
  <conditionalFormatting sqref="J1:O1048576">
    <cfRule type="cellIs" dxfId="3" priority="1" operator="equal">
      <formula>0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984264-12D9-4C28-81E4-44F164D32E03}">
  <sheetPr>
    <tabColor rgb="FFFF0000"/>
  </sheetPr>
  <dimension ref="A1:AG864"/>
  <sheetViews>
    <sheetView topLeftCell="G1" zoomScale="81" zoomScaleNormal="81" workbookViewId="0">
      <selection activeCell="V59" sqref="V59"/>
    </sheetView>
  </sheetViews>
  <sheetFormatPr defaultRowHeight="14" x14ac:dyDescent="0.3"/>
  <cols>
    <col min="1" max="1" width="8.75" style="9"/>
    <col min="2" max="2" width="27.83203125" customWidth="1"/>
    <col min="3" max="3" width="17.08203125" customWidth="1"/>
    <col min="4" max="6" width="14.83203125" style="2" bestFit="1" customWidth="1"/>
    <col min="7" max="7" width="14" style="2" bestFit="1" customWidth="1"/>
    <col min="8" max="8" width="11.1640625" style="2" customWidth="1"/>
    <col min="9" max="9" width="8.75" style="1"/>
    <col min="10" max="15" width="8.75" style="21"/>
    <col min="18" max="18" width="19.25" customWidth="1"/>
    <col min="23" max="23" width="9.83203125" customWidth="1"/>
    <col min="28" max="28" width="8.33203125" customWidth="1"/>
    <col min="29" max="29" width="26.08203125" customWidth="1"/>
    <col min="30" max="30" width="8.33203125" customWidth="1"/>
    <col min="31" max="31" width="26.08203125" customWidth="1"/>
    <col min="32" max="32" width="8.33203125" customWidth="1"/>
    <col min="33" max="33" width="28.08203125" customWidth="1"/>
  </cols>
  <sheetData>
    <row r="1" spans="1:33" x14ac:dyDescent="0.3">
      <c r="A1" s="9" t="s">
        <v>0</v>
      </c>
      <c r="B1" t="s">
        <v>136</v>
      </c>
      <c r="C1" t="s">
        <v>1</v>
      </c>
      <c r="D1" s="2" t="s">
        <v>2</v>
      </c>
      <c r="E1" s="2" t="s">
        <v>3</v>
      </c>
      <c r="F1" s="2" t="s">
        <v>4</v>
      </c>
      <c r="G1" s="2" t="s">
        <v>53</v>
      </c>
      <c r="H1" s="2" t="s">
        <v>5</v>
      </c>
      <c r="I1" s="1" t="s">
        <v>6</v>
      </c>
      <c r="J1" s="21" t="s">
        <v>24</v>
      </c>
      <c r="K1" s="21" t="s">
        <v>23</v>
      </c>
      <c r="L1" s="21" t="s">
        <v>22</v>
      </c>
      <c r="M1" s="21" t="s">
        <v>21</v>
      </c>
      <c r="N1" s="21" t="s">
        <v>20</v>
      </c>
      <c r="O1" s="21" t="s">
        <v>19</v>
      </c>
      <c r="R1" t="s">
        <v>550</v>
      </c>
      <c r="AB1" s="53" t="s">
        <v>559</v>
      </c>
      <c r="AC1" s="51" t="s">
        <v>136</v>
      </c>
      <c r="AD1" s="50" t="s">
        <v>559</v>
      </c>
      <c r="AE1" s="56" t="s">
        <v>136</v>
      </c>
      <c r="AF1" s="49" t="s">
        <v>559</v>
      </c>
      <c r="AG1" s="56" t="s">
        <v>136</v>
      </c>
    </row>
    <row r="2" spans="1:33" ht="14.5" thickBot="1" x14ac:dyDescent="0.35">
      <c r="A2" s="9">
        <v>2007</v>
      </c>
      <c r="B2" t="s">
        <v>407</v>
      </c>
      <c r="C2" t="s">
        <v>487</v>
      </c>
      <c r="D2" s="2">
        <v>3022000</v>
      </c>
      <c r="E2" s="2">
        <v>454000</v>
      </c>
      <c r="F2" s="2">
        <v>3476000</v>
      </c>
      <c r="G2" s="2">
        <v>-2568000</v>
      </c>
      <c r="H2" s="2">
        <v>321.44099999999997</v>
      </c>
      <c r="I2" s="1">
        <v>26616.792000000001</v>
      </c>
      <c r="J2" s="21">
        <v>1.3</v>
      </c>
      <c r="K2" s="21">
        <v>1.1000000000000001</v>
      </c>
      <c r="L2" s="21">
        <v>1.2222200000000001</v>
      </c>
      <c r="M2" s="21">
        <v>1.25</v>
      </c>
      <c r="N2" s="21">
        <v>1</v>
      </c>
      <c r="O2" s="21">
        <v>1.375</v>
      </c>
      <c r="AB2" s="54">
        <v>1</v>
      </c>
      <c r="AC2" s="47" t="s">
        <v>407</v>
      </c>
      <c r="AD2" s="54">
        <v>58</v>
      </c>
      <c r="AE2" s="57" t="s">
        <v>158</v>
      </c>
      <c r="AF2" s="54">
        <v>115</v>
      </c>
      <c r="AG2" s="57" t="s">
        <v>451</v>
      </c>
    </row>
    <row r="3" spans="1:33" x14ac:dyDescent="0.3">
      <c r="A3" s="9">
        <v>2007</v>
      </c>
      <c r="B3" t="s">
        <v>98</v>
      </c>
      <c r="C3" t="s">
        <v>488</v>
      </c>
      <c r="D3" s="2">
        <v>4200864.0460000001</v>
      </c>
      <c r="E3" s="2">
        <v>1077690.3589999999</v>
      </c>
      <c r="F3" s="2">
        <v>5278554.4050000003</v>
      </c>
      <c r="G3" s="2">
        <v>-3123173.6869999999</v>
      </c>
      <c r="H3" s="2">
        <v>3594.1</v>
      </c>
      <c r="I3" s="1">
        <v>3023.9070000000002</v>
      </c>
      <c r="J3" s="21">
        <v>2</v>
      </c>
      <c r="K3" s="21">
        <v>2.3333300000000001</v>
      </c>
      <c r="L3" s="21">
        <v>2.3333300000000001</v>
      </c>
      <c r="M3" s="21">
        <v>2</v>
      </c>
      <c r="N3" s="21">
        <v>1.6666700000000001</v>
      </c>
      <c r="O3" s="21">
        <v>2.125</v>
      </c>
      <c r="R3" s="6" t="s">
        <v>31</v>
      </c>
      <c r="S3" s="6"/>
      <c r="AB3" s="54">
        <v>2</v>
      </c>
      <c r="AC3" s="47" t="s">
        <v>98</v>
      </c>
      <c r="AD3" s="54">
        <v>59</v>
      </c>
      <c r="AE3" s="57" t="s">
        <v>134</v>
      </c>
      <c r="AF3" s="54">
        <v>116</v>
      </c>
      <c r="AG3" s="57" t="s">
        <v>453</v>
      </c>
    </row>
    <row r="4" spans="1:33" x14ac:dyDescent="0.3">
      <c r="A4" s="9">
        <v>2007</v>
      </c>
      <c r="B4" t="s">
        <v>224</v>
      </c>
      <c r="C4" t="s">
        <v>276</v>
      </c>
      <c r="D4" s="2">
        <v>27631203.951000001</v>
      </c>
      <c r="E4" s="2">
        <v>60163160.346000001</v>
      </c>
      <c r="F4" s="2">
        <v>87794364.297000006</v>
      </c>
      <c r="G4" s="2">
        <v>32531956.395</v>
      </c>
      <c r="H4" s="2">
        <v>3986.56</v>
      </c>
      <c r="I4" s="1">
        <v>34300.076000000001</v>
      </c>
      <c r="J4" s="21">
        <v>1.6</v>
      </c>
      <c r="K4" s="21">
        <v>1.8333299999999999</v>
      </c>
      <c r="L4" s="21">
        <v>2</v>
      </c>
      <c r="M4" s="21">
        <v>1.9166700000000001</v>
      </c>
      <c r="N4" s="21">
        <v>2.2727300000000001</v>
      </c>
      <c r="O4" s="21">
        <v>2.8181799999999999</v>
      </c>
      <c r="R4" s="3" t="s">
        <v>32</v>
      </c>
      <c r="S4" s="3">
        <v>0.12204362762554787</v>
      </c>
      <c r="AB4" s="54">
        <v>3</v>
      </c>
      <c r="AC4" s="47" t="s">
        <v>224</v>
      </c>
      <c r="AD4" s="54">
        <v>60</v>
      </c>
      <c r="AE4" s="57" t="s">
        <v>250</v>
      </c>
      <c r="AF4" s="54">
        <v>117</v>
      </c>
      <c r="AG4" s="57" t="s">
        <v>454</v>
      </c>
    </row>
    <row r="5" spans="1:33" x14ac:dyDescent="0.3">
      <c r="A5" s="9">
        <v>2007</v>
      </c>
      <c r="B5" t="s">
        <v>225</v>
      </c>
      <c r="C5" t="s">
        <v>276</v>
      </c>
      <c r="D5" s="2">
        <v>13661000</v>
      </c>
      <c r="E5" s="2">
        <v>44177783.071000002</v>
      </c>
      <c r="F5" s="2">
        <v>57838783.071000002</v>
      </c>
      <c r="G5" s="2">
        <v>30516783.071000002</v>
      </c>
      <c r="H5" s="2">
        <v>3099.09</v>
      </c>
      <c r="I5" s="1">
        <v>20997.687000000002</v>
      </c>
      <c r="J5" s="21">
        <v>2.4</v>
      </c>
      <c r="K5" s="21">
        <v>2.25</v>
      </c>
      <c r="L5" s="21">
        <v>2.5</v>
      </c>
      <c r="M5" s="21">
        <v>2.5</v>
      </c>
      <c r="N5" s="21">
        <v>2.375</v>
      </c>
      <c r="O5" s="21">
        <v>2.8333300000000001</v>
      </c>
      <c r="R5" s="3" t="s">
        <v>33</v>
      </c>
      <c r="S5" s="3">
        <v>1.4894647044003392E-2</v>
      </c>
      <c r="AB5" s="54">
        <v>4</v>
      </c>
      <c r="AC5" s="47" t="s">
        <v>225</v>
      </c>
      <c r="AD5" s="54">
        <v>61</v>
      </c>
      <c r="AE5" s="57" t="s">
        <v>135</v>
      </c>
      <c r="AF5" s="54">
        <v>118</v>
      </c>
      <c r="AG5" s="57" t="s">
        <v>455</v>
      </c>
    </row>
    <row r="6" spans="1:33" x14ac:dyDescent="0.3">
      <c r="A6" s="9">
        <v>2007</v>
      </c>
      <c r="B6" t="s">
        <v>411</v>
      </c>
      <c r="C6" t="s">
        <v>498</v>
      </c>
      <c r="D6" s="2">
        <v>44707041.807999998</v>
      </c>
      <c r="E6" s="2">
        <v>55779579.836000003</v>
      </c>
      <c r="F6" s="2">
        <v>100486621.64399999</v>
      </c>
      <c r="G6" s="2">
        <v>11072538.028000005</v>
      </c>
      <c r="H6" s="2">
        <v>7315.73</v>
      </c>
      <c r="I6" s="1">
        <v>39970.224000000002</v>
      </c>
      <c r="J6" s="21">
        <v>2.6486499999999999</v>
      </c>
      <c r="K6" s="21">
        <v>2.8055599999999998</v>
      </c>
      <c r="L6" s="21">
        <v>2.9697</v>
      </c>
      <c r="M6" s="21">
        <v>3</v>
      </c>
      <c r="N6" s="21">
        <v>3</v>
      </c>
      <c r="O6" s="21">
        <v>3.5</v>
      </c>
      <c r="R6" s="3" t="s">
        <v>34</v>
      </c>
      <c r="S6" s="3">
        <v>5.6598663765273956E-3</v>
      </c>
      <c r="AB6" s="54">
        <v>5</v>
      </c>
      <c r="AC6" s="47" t="s">
        <v>411</v>
      </c>
      <c r="AD6" s="54">
        <v>62</v>
      </c>
      <c r="AE6" s="57" t="s">
        <v>432</v>
      </c>
      <c r="AF6" s="54">
        <v>119</v>
      </c>
      <c r="AG6" s="57" t="s">
        <v>456</v>
      </c>
    </row>
    <row r="7" spans="1:33" x14ac:dyDescent="0.3">
      <c r="A7" s="9">
        <v>2007</v>
      </c>
      <c r="B7" t="s">
        <v>155</v>
      </c>
      <c r="C7" t="s">
        <v>137</v>
      </c>
      <c r="D7" s="2">
        <v>3052565.5469999998</v>
      </c>
      <c r="E7" s="2">
        <v>1121222.4639999999</v>
      </c>
      <c r="F7" s="2">
        <v>4173788.0109999999</v>
      </c>
      <c r="G7" s="2">
        <v>-1931343.0829999999</v>
      </c>
      <c r="H7" s="2">
        <v>3079.03</v>
      </c>
      <c r="I7" s="1">
        <v>2933.056</v>
      </c>
      <c r="J7" s="21">
        <v>2.1</v>
      </c>
      <c r="K7" s="21">
        <v>1.7777799999999999</v>
      </c>
      <c r="L7" s="21">
        <v>2</v>
      </c>
      <c r="M7" s="21">
        <v>2.11111</v>
      </c>
      <c r="N7" s="21">
        <v>2.2222200000000001</v>
      </c>
      <c r="O7" s="21">
        <v>2.625</v>
      </c>
      <c r="R7" s="3" t="s">
        <v>35</v>
      </c>
      <c r="S7" s="3">
        <v>84706427.531761706</v>
      </c>
      <c r="AB7" s="54">
        <v>6</v>
      </c>
      <c r="AC7" s="47" t="s">
        <v>155</v>
      </c>
      <c r="AD7" s="54">
        <v>63</v>
      </c>
      <c r="AE7" s="57" t="s">
        <v>244</v>
      </c>
      <c r="AF7" s="54">
        <v>120</v>
      </c>
      <c r="AG7" s="57" t="s">
        <v>12</v>
      </c>
    </row>
    <row r="8" spans="1:33" ht="14.5" thickBot="1" x14ac:dyDescent="0.35">
      <c r="A8" s="9">
        <v>2007</v>
      </c>
      <c r="B8" t="s">
        <v>413</v>
      </c>
      <c r="C8" t="s">
        <v>497</v>
      </c>
      <c r="D8" s="2">
        <v>165471525.33899999</v>
      </c>
      <c r="E8" s="2">
        <v>141181512.40099999</v>
      </c>
      <c r="F8" s="2">
        <v>306653037.74000001</v>
      </c>
      <c r="G8" s="2">
        <v>-24290012.937999994</v>
      </c>
      <c r="H8" s="2">
        <v>45105.41</v>
      </c>
      <c r="I8" s="1">
        <v>20946.664000000001</v>
      </c>
      <c r="J8" s="21">
        <v>3.5833300000000001</v>
      </c>
      <c r="K8" s="21">
        <v>3.6470600000000002</v>
      </c>
      <c r="L8" s="21">
        <v>3.71875</v>
      </c>
      <c r="M8" s="21">
        <v>3.7575799999999999</v>
      </c>
      <c r="N8" s="21">
        <v>3.96875</v>
      </c>
      <c r="O8" s="21">
        <v>4.0999999999999996</v>
      </c>
      <c r="R8" s="4" t="s">
        <v>36</v>
      </c>
      <c r="S8" s="4">
        <v>863</v>
      </c>
      <c r="AB8" s="54">
        <v>7</v>
      </c>
      <c r="AC8" s="47" t="s">
        <v>413</v>
      </c>
      <c r="AD8" s="54">
        <v>64</v>
      </c>
      <c r="AE8" s="57" t="s">
        <v>245</v>
      </c>
      <c r="AF8" s="54">
        <v>121</v>
      </c>
      <c r="AG8" s="57" t="s">
        <v>114</v>
      </c>
    </row>
    <row r="9" spans="1:33" x14ac:dyDescent="0.3">
      <c r="A9" s="9">
        <v>2007</v>
      </c>
      <c r="B9" t="s">
        <v>99</v>
      </c>
      <c r="C9" t="s">
        <v>488</v>
      </c>
      <c r="D9" s="2">
        <v>156055652.65000001</v>
      </c>
      <c r="E9" s="2">
        <v>156588406.56200001</v>
      </c>
      <c r="F9" s="2">
        <v>312644059.21200001</v>
      </c>
      <c r="G9" s="2">
        <v>532753.91200000048</v>
      </c>
      <c r="H9" s="2">
        <v>46922.42</v>
      </c>
      <c r="I9" s="1">
        <v>8311.7829999999994</v>
      </c>
      <c r="J9" s="21">
        <v>3.8333300000000001</v>
      </c>
      <c r="K9" s="21">
        <v>4.0606099999999996</v>
      </c>
      <c r="L9" s="21">
        <v>3.9666700000000001</v>
      </c>
      <c r="M9" s="21">
        <v>4.1333299999999999</v>
      </c>
      <c r="N9" s="21">
        <v>3.9655200000000002</v>
      </c>
      <c r="O9" s="21">
        <v>4.4444400000000002</v>
      </c>
      <c r="AB9" s="54">
        <v>8</v>
      </c>
      <c r="AC9" s="47" t="s">
        <v>99</v>
      </c>
      <c r="AD9" s="54">
        <v>65</v>
      </c>
      <c r="AE9" s="57" t="s">
        <v>433</v>
      </c>
      <c r="AF9" s="54">
        <v>122</v>
      </c>
      <c r="AG9" s="57" t="s">
        <v>113</v>
      </c>
    </row>
    <row r="10" spans="1:33" ht="14.5" thickBot="1" x14ac:dyDescent="0.35">
      <c r="A10" s="9">
        <v>2007</v>
      </c>
      <c r="B10" t="s">
        <v>156</v>
      </c>
      <c r="C10" t="s">
        <v>137</v>
      </c>
      <c r="D10" s="2">
        <v>5712226.7050000001</v>
      </c>
      <c r="E10" s="2">
        <v>21269317</v>
      </c>
      <c r="F10" s="2">
        <v>26981543.704999998</v>
      </c>
      <c r="G10" s="2">
        <v>15557090.295</v>
      </c>
      <c r="H10" s="2">
        <v>3818.27</v>
      </c>
      <c r="I10" s="1">
        <v>8724.3040000000001</v>
      </c>
      <c r="J10" s="21">
        <v>2.2307700000000001</v>
      </c>
      <c r="K10" s="21">
        <v>2</v>
      </c>
      <c r="L10" s="21">
        <v>2.5</v>
      </c>
      <c r="M10" s="21">
        <v>2</v>
      </c>
      <c r="N10" s="21">
        <v>2.375</v>
      </c>
      <c r="O10" s="21">
        <v>2.625</v>
      </c>
      <c r="R10" t="s">
        <v>37</v>
      </c>
      <c r="AB10" s="54">
        <v>9</v>
      </c>
      <c r="AC10" s="47" t="s">
        <v>156</v>
      </c>
      <c r="AD10" s="54">
        <v>66</v>
      </c>
      <c r="AE10" s="57" t="s">
        <v>434</v>
      </c>
      <c r="AF10" s="54">
        <v>123</v>
      </c>
      <c r="AG10" s="57" t="s">
        <v>165</v>
      </c>
    </row>
    <row r="11" spans="1:33" x14ac:dyDescent="0.3">
      <c r="A11" s="9">
        <v>2007</v>
      </c>
      <c r="B11" t="s">
        <v>157</v>
      </c>
      <c r="C11" t="s">
        <v>137</v>
      </c>
      <c r="D11" s="2">
        <v>11515148.862</v>
      </c>
      <c r="E11" s="2">
        <v>13664874.24</v>
      </c>
      <c r="F11" s="2">
        <v>25180023.101999998</v>
      </c>
      <c r="G11" s="2">
        <v>2149725.3780000005</v>
      </c>
      <c r="H11" s="2">
        <v>20908.34</v>
      </c>
      <c r="I11" s="1">
        <v>1035.8910000000001</v>
      </c>
      <c r="J11" s="21">
        <v>3.4</v>
      </c>
      <c r="K11" s="21">
        <v>3.4</v>
      </c>
      <c r="L11" s="21">
        <v>3.3333300000000001</v>
      </c>
      <c r="M11" s="21">
        <v>2.75</v>
      </c>
      <c r="N11" s="21">
        <v>3</v>
      </c>
      <c r="O11" s="21">
        <v>3</v>
      </c>
      <c r="R11" s="5"/>
      <c r="S11" s="5" t="s">
        <v>41</v>
      </c>
      <c r="T11" s="5" t="s">
        <v>42</v>
      </c>
      <c r="U11" s="5" t="s">
        <v>43</v>
      </c>
      <c r="V11" s="5" t="s">
        <v>44</v>
      </c>
      <c r="W11" s="5" t="s">
        <v>45</v>
      </c>
      <c r="AB11" s="54">
        <v>10</v>
      </c>
      <c r="AC11" s="47" t="s">
        <v>473</v>
      </c>
      <c r="AD11" s="54">
        <v>67</v>
      </c>
      <c r="AE11" s="57" t="s">
        <v>435</v>
      </c>
      <c r="AF11" s="54">
        <v>124</v>
      </c>
      <c r="AG11" s="57" t="s">
        <v>111</v>
      </c>
    </row>
    <row r="12" spans="1:33" x14ac:dyDescent="0.3">
      <c r="A12" s="9">
        <v>2007</v>
      </c>
      <c r="B12" t="s">
        <v>414</v>
      </c>
      <c r="C12" t="s">
        <v>487</v>
      </c>
      <c r="D12" s="2">
        <v>17622872.861000001</v>
      </c>
      <c r="E12" s="2">
        <v>13142952.925000001</v>
      </c>
      <c r="F12" s="2">
        <v>30765825.786000002</v>
      </c>
      <c r="G12" s="2">
        <v>-4479919.9360000007</v>
      </c>
      <c r="H12" s="2">
        <v>584.5</v>
      </c>
      <c r="I12" s="1">
        <v>147139.19099999999</v>
      </c>
      <c r="J12" s="21">
        <v>2</v>
      </c>
      <c r="K12" s="21">
        <v>2.2857099999999999</v>
      </c>
      <c r="L12" s="21">
        <v>2.4615399999999998</v>
      </c>
      <c r="M12" s="21">
        <v>2.3333300000000001</v>
      </c>
      <c r="N12" s="21">
        <v>2.4615399999999998</v>
      </c>
      <c r="O12" s="21">
        <v>3.3333300000000001</v>
      </c>
      <c r="R12" s="3" t="s">
        <v>38</v>
      </c>
      <c r="S12" s="3">
        <v>8</v>
      </c>
      <c r="T12" s="3">
        <v>9.2756933745855488E+16</v>
      </c>
      <c r="U12" s="3">
        <v>1.1594616718231936E+16</v>
      </c>
      <c r="V12" s="3">
        <v>1.6159341719656344</v>
      </c>
      <c r="W12" s="3">
        <v>0.11620293373378787</v>
      </c>
      <c r="AB12" s="54">
        <v>11</v>
      </c>
      <c r="AC12" s="47" t="s">
        <v>157</v>
      </c>
      <c r="AD12" s="54">
        <v>68</v>
      </c>
      <c r="AE12" s="57" t="s">
        <v>126</v>
      </c>
      <c r="AF12" s="54">
        <v>125</v>
      </c>
      <c r="AG12" s="57" t="s">
        <v>110</v>
      </c>
    </row>
    <row r="13" spans="1:33" x14ac:dyDescent="0.3">
      <c r="A13" s="9">
        <v>2007</v>
      </c>
      <c r="B13" t="s">
        <v>100</v>
      </c>
      <c r="C13" t="s">
        <v>488</v>
      </c>
      <c r="D13" s="2">
        <v>28693112.600000001</v>
      </c>
      <c r="E13" s="2">
        <v>24275244</v>
      </c>
      <c r="F13" s="2">
        <v>52968356.600000001</v>
      </c>
      <c r="G13" s="2">
        <v>-4417868.6000000015</v>
      </c>
      <c r="H13" s="2">
        <v>4726.4799999999996</v>
      </c>
      <c r="I13" s="1">
        <v>9536.8639999999996</v>
      </c>
      <c r="J13" s="21">
        <v>2.6666699999999999</v>
      </c>
      <c r="K13" s="21">
        <v>2.625</v>
      </c>
      <c r="L13" s="21">
        <v>2.125</v>
      </c>
      <c r="M13" s="21">
        <v>2.125</v>
      </c>
      <c r="N13" s="21">
        <v>2.7142900000000001</v>
      </c>
      <c r="O13" s="21">
        <v>3</v>
      </c>
      <c r="R13" s="3" t="s">
        <v>39</v>
      </c>
      <c r="S13" s="3">
        <v>855</v>
      </c>
      <c r="T13" s="3">
        <v>6.1347779297405256E+18</v>
      </c>
      <c r="U13" s="3">
        <v>7175178865193597</v>
      </c>
      <c r="V13" s="3"/>
      <c r="W13" s="3"/>
      <c r="AB13" s="54">
        <v>12</v>
      </c>
      <c r="AC13" s="47" t="s">
        <v>414</v>
      </c>
      <c r="AD13" s="54">
        <v>69</v>
      </c>
      <c r="AE13" s="57" t="s">
        <v>436</v>
      </c>
      <c r="AF13" s="54">
        <v>126</v>
      </c>
      <c r="AG13" s="57" t="s">
        <v>262</v>
      </c>
    </row>
    <row r="14" spans="1:33" ht="14.5" thickBot="1" x14ac:dyDescent="0.35">
      <c r="A14" s="9">
        <v>2007</v>
      </c>
      <c r="B14" t="s">
        <v>101</v>
      </c>
      <c r="C14" t="s">
        <v>488</v>
      </c>
      <c r="D14" s="2">
        <v>413035800.31999999</v>
      </c>
      <c r="E14" s="2">
        <v>431743842.73799998</v>
      </c>
      <c r="F14" s="2">
        <v>844779643.05799997</v>
      </c>
      <c r="G14" s="2">
        <v>18708042.417999983</v>
      </c>
      <c r="H14" s="2">
        <v>44638.2</v>
      </c>
      <c r="I14" s="1">
        <v>10697.834999999999</v>
      </c>
      <c r="J14" s="21">
        <v>3.6126100000000001</v>
      </c>
      <c r="K14" s="21">
        <v>4</v>
      </c>
      <c r="L14" s="21">
        <v>3.6509399999999999</v>
      </c>
      <c r="M14" s="21">
        <v>3.9494899999999999</v>
      </c>
      <c r="N14" s="21">
        <v>3.9591799999999999</v>
      </c>
      <c r="O14" s="21">
        <v>4.2530099999999997</v>
      </c>
      <c r="R14" s="4" t="s">
        <v>4</v>
      </c>
      <c r="S14" s="4">
        <v>863</v>
      </c>
      <c r="T14" s="4">
        <v>6.2275348634863811E+18</v>
      </c>
      <c r="U14" s="4"/>
      <c r="V14" s="4"/>
      <c r="W14" s="4"/>
      <c r="AB14" s="54">
        <v>13</v>
      </c>
      <c r="AC14" s="47" t="s">
        <v>100</v>
      </c>
      <c r="AD14" s="54">
        <v>70</v>
      </c>
      <c r="AE14" s="57" t="s">
        <v>437</v>
      </c>
      <c r="AF14" s="54">
        <v>127</v>
      </c>
      <c r="AG14" s="57" t="s">
        <v>482</v>
      </c>
    </row>
    <row r="15" spans="1:33" ht="14.5" thickBot="1" x14ac:dyDescent="0.35">
      <c r="A15" s="9">
        <v>2007</v>
      </c>
      <c r="B15" t="s">
        <v>226</v>
      </c>
      <c r="C15" t="s">
        <v>276</v>
      </c>
      <c r="D15" s="2">
        <v>2037000</v>
      </c>
      <c r="E15" s="2">
        <v>1046859</v>
      </c>
      <c r="F15" s="2">
        <v>3083859</v>
      </c>
      <c r="G15" s="2">
        <v>-990141</v>
      </c>
      <c r="H15" s="2">
        <v>706.995</v>
      </c>
      <c r="I15" s="1">
        <v>8454.7909999999993</v>
      </c>
      <c r="J15" s="21">
        <v>1.8</v>
      </c>
      <c r="K15" s="21">
        <v>1.88889</v>
      </c>
      <c r="L15" s="21">
        <v>2.7777799999999999</v>
      </c>
      <c r="M15" s="21">
        <v>2.5555599999999998</v>
      </c>
      <c r="N15" s="21">
        <v>2.88889</v>
      </c>
      <c r="O15" s="21">
        <v>2.7777799999999999</v>
      </c>
      <c r="AB15" s="54">
        <v>14</v>
      </c>
      <c r="AC15" s="47" t="s">
        <v>101</v>
      </c>
      <c r="AD15" s="54">
        <v>71</v>
      </c>
      <c r="AE15" s="57" t="s">
        <v>9</v>
      </c>
      <c r="AF15" s="54">
        <v>128</v>
      </c>
      <c r="AG15" s="57" t="s">
        <v>483</v>
      </c>
    </row>
    <row r="16" spans="1:33" x14ac:dyDescent="0.3">
      <c r="A16" s="9">
        <v>2007</v>
      </c>
      <c r="B16" t="s">
        <v>474</v>
      </c>
      <c r="C16" t="s">
        <v>498</v>
      </c>
      <c r="D16" s="2">
        <v>3521958.5279999999</v>
      </c>
      <c r="E16" s="2">
        <v>4812702.1950000003</v>
      </c>
      <c r="F16" s="2">
        <v>8334660.7230000002</v>
      </c>
      <c r="G16" s="2">
        <v>1290743.6670000004</v>
      </c>
      <c r="H16" s="2">
        <v>1344.7</v>
      </c>
      <c r="I16" s="1">
        <v>9441.4439999999995</v>
      </c>
      <c r="J16" s="21">
        <v>2</v>
      </c>
      <c r="K16" s="21">
        <v>2.08</v>
      </c>
      <c r="L16" s="21">
        <v>2.4166699999999999</v>
      </c>
      <c r="M16" s="21">
        <v>2.1739099999999998</v>
      </c>
      <c r="N16" s="21">
        <v>2.3809499999999999</v>
      </c>
      <c r="O16" s="21">
        <v>2.80952</v>
      </c>
      <c r="R16" s="5"/>
      <c r="S16" s="5" t="s">
        <v>46</v>
      </c>
      <c r="T16" s="5" t="s">
        <v>35</v>
      </c>
      <c r="U16" s="5" t="s">
        <v>47</v>
      </c>
      <c r="V16" s="5" t="s">
        <v>48</v>
      </c>
      <c r="W16" s="5" t="s">
        <v>49</v>
      </c>
      <c r="X16" s="5" t="s">
        <v>50</v>
      </c>
      <c r="Y16" s="5" t="s">
        <v>51</v>
      </c>
      <c r="Z16" s="5" t="s">
        <v>52</v>
      </c>
      <c r="AB16" s="54">
        <v>15</v>
      </c>
      <c r="AC16" s="47" t="s">
        <v>226</v>
      </c>
      <c r="AD16" s="54">
        <v>72</v>
      </c>
      <c r="AE16" s="57" t="s">
        <v>478</v>
      </c>
      <c r="AF16" s="54">
        <v>129</v>
      </c>
      <c r="AG16" s="57" t="s">
        <v>484</v>
      </c>
    </row>
    <row r="17" spans="1:33" x14ac:dyDescent="0.3">
      <c r="A17" s="9">
        <v>2007</v>
      </c>
      <c r="B17" t="s">
        <v>418</v>
      </c>
      <c r="C17" t="s">
        <v>488</v>
      </c>
      <c r="D17" s="2">
        <v>9720056.1960000005</v>
      </c>
      <c r="E17" s="2">
        <v>4151965.3480000002</v>
      </c>
      <c r="F17" s="2">
        <v>13872021.544</v>
      </c>
      <c r="G17" s="2">
        <v>-5568090.8480000002</v>
      </c>
      <c r="H17" s="2">
        <v>4060.06</v>
      </c>
      <c r="I17" s="1">
        <v>3774</v>
      </c>
      <c r="J17" s="21">
        <v>2.3157899999999998</v>
      </c>
      <c r="K17" s="21">
        <v>2.2631600000000001</v>
      </c>
      <c r="L17" s="21">
        <v>2.5</v>
      </c>
      <c r="M17" s="21">
        <v>2.36842</v>
      </c>
      <c r="N17" s="21">
        <v>2.2941199999999999</v>
      </c>
      <c r="O17" s="21">
        <v>3</v>
      </c>
      <c r="R17" s="3" t="s">
        <v>40</v>
      </c>
      <c r="S17" s="3">
        <v>0</v>
      </c>
      <c r="T17" s="3" t="e">
        <v>#N/A</v>
      </c>
      <c r="U17" s="3" t="e">
        <v>#N/A</v>
      </c>
      <c r="V17" s="3" t="e">
        <v>#N/A</v>
      </c>
      <c r="W17" s="3" t="e">
        <v>#N/A</v>
      </c>
      <c r="X17" s="3" t="e">
        <v>#N/A</v>
      </c>
      <c r="Y17" s="3" t="e">
        <v>#N/A</v>
      </c>
      <c r="Z17" s="3" t="e">
        <v>#N/A</v>
      </c>
      <c r="AB17" s="54">
        <v>16</v>
      </c>
      <c r="AC17" s="47" t="s">
        <v>417</v>
      </c>
      <c r="AD17" s="54">
        <v>73</v>
      </c>
      <c r="AE17" s="57" t="s">
        <v>159</v>
      </c>
      <c r="AF17" s="54">
        <v>130</v>
      </c>
      <c r="AG17" s="57" t="s">
        <v>263</v>
      </c>
    </row>
    <row r="18" spans="1:33" x14ac:dyDescent="0.3">
      <c r="A18" s="9">
        <v>2007</v>
      </c>
      <c r="B18" t="s">
        <v>419</v>
      </c>
      <c r="C18" t="s">
        <v>498</v>
      </c>
      <c r="D18" s="2">
        <v>120617439.7</v>
      </c>
      <c r="E18" s="2">
        <v>160648869.72799999</v>
      </c>
      <c r="F18" s="2">
        <v>281266309.42799997</v>
      </c>
      <c r="G18" s="2">
        <v>40031430.027999982</v>
      </c>
      <c r="H18" s="2">
        <v>7385.33</v>
      </c>
      <c r="I18" s="1">
        <v>191026.63699999999</v>
      </c>
      <c r="J18" s="21">
        <v>2.38571</v>
      </c>
      <c r="K18" s="21">
        <v>2.74648</v>
      </c>
      <c r="L18" s="21">
        <v>2.6086999999999998</v>
      </c>
      <c r="M18" s="21">
        <v>2.9393899999999999</v>
      </c>
      <c r="N18" s="21">
        <v>2.7692299999999999</v>
      </c>
      <c r="O18" s="21">
        <v>3.1016900000000001</v>
      </c>
      <c r="R18" s="3" t="s">
        <v>5</v>
      </c>
      <c r="S18" s="3">
        <v>-43.785146161720576</v>
      </c>
      <c r="T18" s="3">
        <v>204.5458911497839</v>
      </c>
      <c r="U18" s="3">
        <v>-0.21406025765463946</v>
      </c>
      <c r="V18" s="3">
        <v>0.83055110501909279</v>
      </c>
      <c r="W18" s="3">
        <v>-445.25604680663332</v>
      </c>
      <c r="X18" s="3">
        <v>357.68575448319211</v>
      </c>
      <c r="Y18" s="3">
        <v>-445.25604680663332</v>
      </c>
      <c r="Z18" s="3">
        <v>357.68575448319211</v>
      </c>
      <c r="AB18" s="54">
        <v>17</v>
      </c>
      <c r="AC18" s="47" t="s">
        <v>474</v>
      </c>
      <c r="AD18" s="54">
        <v>74</v>
      </c>
      <c r="AE18" s="57" t="s">
        <v>125</v>
      </c>
      <c r="AF18" s="54">
        <v>131</v>
      </c>
      <c r="AG18" s="57" t="s">
        <v>166</v>
      </c>
    </row>
    <row r="19" spans="1:33" x14ac:dyDescent="0.3">
      <c r="A19" s="9">
        <v>2007</v>
      </c>
      <c r="B19" t="s">
        <v>120</v>
      </c>
      <c r="C19" t="s">
        <v>488</v>
      </c>
      <c r="D19" s="2">
        <v>30085387.539000001</v>
      </c>
      <c r="E19" s="2">
        <v>18575129.425000001</v>
      </c>
      <c r="F19" s="2">
        <v>48660516.964000002</v>
      </c>
      <c r="G19" s="2">
        <v>-11510258.114</v>
      </c>
      <c r="H19" s="2">
        <v>5812.68</v>
      </c>
      <c r="I19" s="1">
        <v>7566.9489999999996</v>
      </c>
      <c r="J19" s="21">
        <v>2.4666700000000001</v>
      </c>
      <c r="K19" s="21">
        <v>2.4666700000000001</v>
      </c>
      <c r="L19" s="21">
        <v>2.7857099999999999</v>
      </c>
      <c r="M19" s="21">
        <v>2.8571399999999998</v>
      </c>
      <c r="N19" s="21">
        <v>3.1428600000000002</v>
      </c>
      <c r="O19" s="21">
        <v>3.5555599999999998</v>
      </c>
      <c r="R19" s="3" t="s">
        <v>6</v>
      </c>
      <c r="S19" s="3">
        <v>12.625858236820653</v>
      </c>
      <c r="T19" s="3">
        <v>18.85938711769116</v>
      </c>
      <c r="U19" s="3">
        <v>0.6694734117301665</v>
      </c>
      <c r="V19" s="3">
        <v>0.50337427689605008</v>
      </c>
      <c r="W19" s="3">
        <v>-24.390261173791778</v>
      </c>
      <c r="X19" s="3">
        <v>49.641977647433087</v>
      </c>
      <c r="Y19" s="3">
        <v>-24.390261173791778</v>
      </c>
      <c r="Z19" s="3">
        <v>49.641977647433087</v>
      </c>
      <c r="AB19" s="54">
        <v>18</v>
      </c>
      <c r="AC19" s="47" t="s">
        <v>418</v>
      </c>
      <c r="AD19" s="54">
        <v>75</v>
      </c>
      <c r="AE19" s="57" t="s">
        <v>160</v>
      </c>
      <c r="AF19" s="54">
        <v>132</v>
      </c>
      <c r="AG19" s="57" t="s">
        <v>264</v>
      </c>
    </row>
    <row r="20" spans="1:33" x14ac:dyDescent="0.3">
      <c r="A20" s="9">
        <v>2007</v>
      </c>
      <c r="B20" t="s">
        <v>228</v>
      </c>
      <c r="C20" t="s">
        <v>276</v>
      </c>
      <c r="D20" s="2">
        <v>1559794.466</v>
      </c>
      <c r="E20" s="2">
        <v>623000</v>
      </c>
      <c r="F20" s="2">
        <v>2182794.466</v>
      </c>
      <c r="G20" s="2">
        <v>-936794.46600000001</v>
      </c>
      <c r="H20" s="2">
        <v>475.79300000000001</v>
      </c>
      <c r="I20" s="1">
        <v>14252.021000000001</v>
      </c>
      <c r="J20" s="21">
        <v>2.125</v>
      </c>
      <c r="K20" s="21">
        <v>1.88889</v>
      </c>
      <c r="L20" s="21">
        <v>2.6666699999999999</v>
      </c>
      <c r="M20" s="21">
        <v>2.3333300000000001</v>
      </c>
      <c r="N20" s="21">
        <v>2.125</v>
      </c>
      <c r="O20" s="21">
        <v>2.25</v>
      </c>
      <c r="R20" s="3" t="s">
        <v>24</v>
      </c>
      <c r="S20" s="3">
        <v>-12369251.288747247</v>
      </c>
      <c r="T20" s="3">
        <v>15379553.075304642</v>
      </c>
      <c r="U20" s="3">
        <v>-0.80426597757309892</v>
      </c>
      <c r="V20" s="3">
        <v>0.42146694426886611</v>
      </c>
      <c r="W20" s="3">
        <v>-42555352.75454203</v>
      </c>
      <c r="X20" s="3">
        <v>17816850.177047536</v>
      </c>
      <c r="Y20" s="3">
        <v>-42555352.75454203</v>
      </c>
      <c r="Z20" s="3">
        <v>17816850.177047536</v>
      </c>
      <c r="AB20" s="54">
        <v>19</v>
      </c>
      <c r="AC20" s="47" t="s">
        <v>227</v>
      </c>
      <c r="AD20" s="54">
        <v>76</v>
      </c>
      <c r="AE20" s="57" t="s">
        <v>124</v>
      </c>
      <c r="AF20" s="54">
        <v>133</v>
      </c>
      <c r="AG20" s="57" t="s">
        <v>109</v>
      </c>
    </row>
    <row r="21" spans="1:33" x14ac:dyDescent="0.3">
      <c r="A21" s="9">
        <v>2007</v>
      </c>
      <c r="B21" t="s">
        <v>229</v>
      </c>
      <c r="C21" t="s">
        <v>276</v>
      </c>
      <c r="D21" s="2">
        <v>319105</v>
      </c>
      <c r="E21" s="2">
        <v>58836</v>
      </c>
      <c r="F21" s="2">
        <v>377941</v>
      </c>
      <c r="G21" s="2">
        <v>-260269</v>
      </c>
      <c r="H21" s="2">
        <v>170.17400000000001</v>
      </c>
      <c r="I21" s="1">
        <v>7939.5730000000003</v>
      </c>
      <c r="J21" s="21">
        <v>2.2000000000000002</v>
      </c>
      <c r="K21" s="21">
        <v>2.5</v>
      </c>
      <c r="L21" s="21">
        <v>2.5</v>
      </c>
      <c r="M21" s="21">
        <v>2.5</v>
      </c>
      <c r="N21" s="21">
        <v>2</v>
      </c>
      <c r="O21" s="21">
        <v>2</v>
      </c>
      <c r="R21" s="3" t="s">
        <v>23</v>
      </c>
      <c r="S21" s="3">
        <v>6590047.2898072433</v>
      </c>
      <c r="T21" s="3">
        <v>16613034.576803857</v>
      </c>
      <c r="U21" s="3">
        <v>0.39667932185060717</v>
      </c>
      <c r="V21" s="3">
        <v>0.69170293765134161</v>
      </c>
      <c r="W21" s="3">
        <v>-26017060.662855081</v>
      </c>
      <c r="X21" s="3">
        <v>39197155.242469572</v>
      </c>
      <c r="Y21" s="3">
        <v>-26017060.662855081</v>
      </c>
      <c r="Z21" s="3">
        <v>39197155.242469572</v>
      </c>
      <c r="AB21" s="54">
        <v>20</v>
      </c>
      <c r="AC21" s="47" t="s">
        <v>419</v>
      </c>
      <c r="AD21" s="54">
        <v>77</v>
      </c>
      <c r="AE21" s="57" t="s">
        <v>438</v>
      </c>
      <c r="AF21" s="54">
        <v>134</v>
      </c>
      <c r="AG21" s="57" t="s">
        <v>265</v>
      </c>
    </row>
    <row r="22" spans="1:33" x14ac:dyDescent="0.3">
      <c r="A22" s="9">
        <v>2007</v>
      </c>
      <c r="B22" t="s">
        <v>8</v>
      </c>
      <c r="C22" t="s">
        <v>17</v>
      </c>
      <c r="D22" s="2">
        <v>5438870</v>
      </c>
      <c r="E22" s="2">
        <v>4088480</v>
      </c>
      <c r="F22" s="2">
        <v>9527350</v>
      </c>
      <c r="G22" s="2">
        <v>-1350390</v>
      </c>
      <c r="H22" s="2">
        <v>627.78</v>
      </c>
      <c r="I22" s="1">
        <v>13676.692999999999</v>
      </c>
      <c r="J22" s="21">
        <v>2.19048</v>
      </c>
      <c r="K22" s="21">
        <v>2.2999999999999998</v>
      </c>
      <c r="L22" s="21">
        <v>2.4736799999999999</v>
      </c>
      <c r="M22" s="21">
        <v>2.4736799999999999</v>
      </c>
      <c r="N22" s="21">
        <v>2.5263200000000001</v>
      </c>
      <c r="O22" s="21">
        <v>3.2105299999999999</v>
      </c>
      <c r="R22" s="3" t="s">
        <v>22</v>
      </c>
      <c r="S22" s="3">
        <v>24538593.527642462</v>
      </c>
      <c r="T22" s="3">
        <v>12711504.116165631</v>
      </c>
      <c r="U22" s="3">
        <v>1.9304240712502261</v>
      </c>
      <c r="V22" s="3">
        <v>5.3884733527671723E-2</v>
      </c>
      <c r="W22" s="3">
        <v>-410815.02504027635</v>
      </c>
      <c r="X22" s="3">
        <v>49488002.080325201</v>
      </c>
      <c r="Y22" s="3">
        <v>-410815.02504027635</v>
      </c>
      <c r="Z22" s="3">
        <v>49488002.080325201</v>
      </c>
      <c r="AB22" s="54">
        <v>21</v>
      </c>
      <c r="AC22" s="47" t="s">
        <v>7</v>
      </c>
      <c r="AD22" s="54">
        <v>78</v>
      </c>
      <c r="AE22" s="57" t="s">
        <v>439</v>
      </c>
      <c r="AF22" s="54">
        <v>135</v>
      </c>
      <c r="AG22" s="57" t="s">
        <v>266</v>
      </c>
    </row>
    <row r="23" spans="1:33" x14ac:dyDescent="0.3">
      <c r="A23" s="9">
        <v>2007</v>
      </c>
      <c r="B23" t="s">
        <v>231</v>
      </c>
      <c r="C23" t="s">
        <v>276</v>
      </c>
      <c r="D23" s="2">
        <v>4656504</v>
      </c>
      <c r="E23" s="2">
        <v>4230114.7149999999</v>
      </c>
      <c r="F23" s="2">
        <v>8886618.7149999999</v>
      </c>
      <c r="G23" s="2">
        <v>-426389.28500000015</v>
      </c>
      <c r="H23" s="2">
        <v>1187.8800000000001</v>
      </c>
      <c r="I23" s="1">
        <v>18395.388999999999</v>
      </c>
      <c r="J23" s="21">
        <v>2.5714299999999999</v>
      </c>
      <c r="K23" s="21">
        <v>2</v>
      </c>
      <c r="L23" s="21">
        <v>2.3333300000000001</v>
      </c>
      <c r="M23" s="21">
        <v>2.25</v>
      </c>
      <c r="N23" s="21">
        <v>2.5</v>
      </c>
      <c r="O23" s="21">
        <v>3.2857099999999999</v>
      </c>
      <c r="R23" s="3" t="s">
        <v>21</v>
      </c>
      <c r="S23" s="3">
        <v>4161358.4799420643</v>
      </c>
      <c r="T23" s="3">
        <v>18817917.993124872</v>
      </c>
      <c r="U23" s="3">
        <v>0.22113809197502171</v>
      </c>
      <c r="V23" s="3">
        <v>0.82503771049528529</v>
      </c>
      <c r="W23" s="3">
        <v>-32773367.720105257</v>
      </c>
      <c r="X23" s="3">
        <v>41096084.679989383</v>
      </c>
      <c r="Y23" s="3">
        <v>-32773367.720105257</v>
      </c>
      <c r="Z23" s="3">
        <v>41096084.679989383</v>
      </c>
      <c r="AB23" s="54">
        <v>22</v>
      </c>
      <c r="AC23" s="47" t="s">
        <v>120</v>
      </c>
      <c r="AD23" s="54">
        <v>79</v>
      </c>
      <c r="AE23" s="57" t="s">
        <v>161</v>
      </c>
      <c r="AF23" s="54">
        <v>136</v>
      </c>
      <c r="AG23" s="57" t="s">
        <v>13</v>
      </c>
    </row>
    <row r="24" spans="1:33" x14ac:dyDescent="0.3">
      <c r="A24" s="9">
        <v>2007</v>
      </c>
      <c r="B24" t="s">
        <v>420</v>
      </c>
      <c r="C24" t="s">
        <v>499</v>
      </c>
      <c r="D24" s="2">
        <v>380646622.00099999</v>
      </c>
      <c r="E24" s="2">
        <v>419881603.949</v>
      </c>
      <c r="F24" s="2">
        <v>800528225.95000005</v>
      </c>
      <c r="G24" s="2">
        <v>39234981.948000014</v>
      </c>
      <c r="H24" s="2">
        <v>44714.78</v>
      </c>
      <c r="I24" s="1">
        <v>33019.932000000001</v>
      </c>
      <c r="J24" s="21">
        <v>3.8181799999999999</v>
      </c>
      <c r="K24" s="21">
        <v>3.9489800000000002</v>
      </c>
      <c r="L24" s="21">
        <v>3.77895</v>
      </c>
      <c r="M24" s="21">
        <v>3.8539300000000001</v>
      </c>
      <c r="N24" s="21">
        <v>3.9777800000000001</v>
      </c>
      <c r="O24" s="21">
        <v>4.1882400000000004</v>
      </c>
      <c r="R24" s="3" t="s">
        <v>20</v>
      </c>
      <c r="S24" s="3">
        <v>-36263393.208056055</v>
      </c>
      <c r="T24" s="3">
        <v>14542466.08867369</v>
      </c>
      <c r="U24" s="3">
        <v>-2.4936206133772298</v>
      </c>
      <c r="V24" s="3">
        <v>1.2832751123396137E-2</v>
      </c>
      <c r="W24" s="3">
        <v>-64806508.522665963</v>
      </c>
      <c r="X24" s="3">
        <v>-7720277.8934461512</v>
      </c>
      <c r="Y24" s="3">
        <v>-64806508.522665963</v>
      </c>
      <c r="Z24" s="3">
        <v>-7720277.8934461512</v>
      </c>
      <c r="AB24" s="54">
        <v>23</v>
      </c>
      <c r="AC24" s="47" t="s">
        <v>228</v>
      </c>
      <c r="AD24" s="54">
        <v>80</v>
      </c>
      <c r="AE24" s="57" t="s">
        <v>440</v>
      </c>
      <c r="AF24" s="54">
        <v>137</v>
      </c>
      <c r="AG24" s="57" t="s">
        <v>107</v>
      </c>
    </row>
    <row r="25" spans="1:33" ht="14.5" thickBot="1" x14ac:dyDescent="0.35">
      <c r="A25" s="9">
        <v>2007</v>
      </c>
      <c r="B25" t="s">
        <v>233</v>
      </c>
      <c r="C25" t="s">
        <v>276</v>
      </c>
      <c r="D25" s="2">
        <v>1800000</v>
      </c>
      <c r="E25" s="2">
        <v>3666224</v>
      </c>
      <c r="F25" s="2">
        <v>5466224</v>
      </c>
      <c r="G25" s="2">
        <v>1866224</v>
      </c>
      <c r="H25" s="2">
        <v>915.11800000000005</v>
      </c>
      <c r="I25" s="1">
        <v>10775.708000000001</v>
      </c>
      <c r="J25" s="21">
        <v>2</v>
      </c>
      <c r="K25" s="21">
        <v>1.8</v>
      </c>
      <c r="L25" s="21">
        <v>1.8333299999999999</v>
      </c>
      <c r="M25" s="21">
        <v>1.8181799999999999</v>
      </c>
      <c r="N25" s="21">
        <v>1.90909</v>
      </c>
      <c r="O25" s="21">
        <v>2.5555599999999998</v>
      </c>
      <c r="R25" s="4" t="s">
        <v>19</v>
      </c>
      <c r="S25" s="4">
        <v>11450444.965616161</v>
      </c>
      <c r="T25" s="4">
        <v>10796436.251093611</v>
      </c>
      <c r="U25" s="4">
        <v>1.0605763512433377</v>
      </c>
      <c r="V25" s="4">
        <v>0.28918197322695699</v>
      </c>
      <c r="W25" s="4">
        <v>-9740178.6206964236</v>
      </c>
      <c r="X25" s="4">
        <v>32641068.551928744</v>
      </c>
      <c r="Y25" s="4">
        <v>-9740178.6206964236</v>
      </c>
      <c r="Z25" s="4">
        <v>32641068.551928744</v>
      </c>
      <c r="AB25" s="54">
        <v>24</v>
      </c>
      <c r="AC25" s="47" t="s">
        <v>229</v>
      </c>
      <c r="AD25" s="54">
        <v>81</v>
      </c>
      <c r="AE25" s="57" t="s">
        <v>246</v>
      </c>
      <c r="AF25" s="54">
        <v>138</v>
      </c>
      <c r="AG25" s="57" t="s">
        <v>461</v>
      </c>
    </row>
    <row r="26" spans="1:33" x14ac:dyDescent="0.3">
      <c r="A26" s="9">
        <v>2007</v>
      </c>
      <c r="B26" t="s">
        <v>421</v>
      </c>
      <c r="C26" t="s">
        <v>498</v>
      </c>
      <c r="D26" s="2">
        <v>47596989.537</v>
      </c>
      <c r="E26" s="2">
        <v>68560429.272</v>
      </c>
      <c r="F26" s="2">
        <v>116157418.809</v>
      </c>
      <c r="G26" s="2">
        <v>20963439.734999999</v>
      </c>
      <c r="H26" s="2">
        <v>10507.89</v>
      </c>
      <c r="I26" s="1">
        <v>16491.687000000002</v>
      </c>
      <c r="J26" s="21">
        <v>3.3207499999999999</v>
      </c>
      <c r="K26" s="21">
        <v>3.0566</v>
      </c>
      <c r="L26" s="21">
        <v>3.2115399999999998</v>
      </c>
      <c r="M26" s="21">
        <v>3.1875</v>
      </c>
      <c r="N26" s="21">
        <v>3.17021</v>
      </c>
      <c r="O26" s="21">
        <v>3.5476200000000002</v>
      </c>
      <c r="AB26" s="54">
        <v>25</v>
      </c>
      <c r="AC26" s="47" t="s">
        <v>8</v>
      </c>
      <c r="AD26" s="54">
        <v>82</v>
      </c>
      <c r="AE26" s="57" t="s">
        <v>479</v>
      </c>
      <c r="AF26" s="54">
        <v>139</v>
      </c>
      <c r="AG26" s="57" t="s">
        <v>268</v>
      </c>
    </row>
    <row r="27" spans="1:33" x14ac:dyDescent="0.3">
      <c r="A27" s="9">
        <v>2007</v>
      </c>
      <c r="B27" t="s">
        <v>422</v>
      </c>
      <c r="C27" t="s">
        <v>500</v>
      </c>
      <c r="D27" s="2">
        <v>956115447.55599999</v>
      </c>
      <c r="E27" s="2">
        <v>1220059668.4519999</v>
      </c>
      <c r="F27" s="2">
        <v>2176175116.0079999</v>
      </c>
      <c r="G27" s="2">
        <v>263944220.89599991</v>
      </c>
      <c r="H27" s="2">
        <v>2703</v>
      </c>
      <c r="I27" s="1">
        <v>1336800.5060000001</v>
      </c>
      <c r="J27" s="21">
        <v>2.9929600000000001</v>
      </c>
      <c r="K27" s="21">
        <v>3.2028500000000002</v>
      </c>
      <c r="L27" s="21">
        <v>3.3127300000000002</v>
      </c>
      <c r="M27" s="21">
        <v>3.4</v>
      </c>
      <c r="N27" s="21">
        <v>3.37453</v>
      </c>
      <c r="O27" s="21">
        <v>3.6772900000000002</v>
      </c>
      <c r="R27" t="s">
        <v>663</v>
      </c>
      <c r="AB27" s="54">
        <v>26</v>
      </c>
      <c r="AC27" s="47" t="s">
        <v>231</v>
      </c>
      <c r="AD27" s="54">
        <v>83</v>
      </c>
      <c r="AE27" s="57" t="s">
        <v>162</v>
      </c>
      <c r="AF27" s="54">
        <v>140</v>
      </c>
      <c r="AG27" s="57" t="s">
        <v>106</v>
      </c>
    </row>
    <row r="28" spans="1:33" ht="14.5" thickBot="1" x14ac:dyDescent="0.35">
      <c r="A28" s="9">
        <v>2007</v>
      </c>
      <c r="B28" t="s">
        <v>475</v>
      </c>
      <c r="C28" t="s">
        <v>500</v>
      </c>
      <c r="D28" s="2">
        <v>370132465.64999998</v>
      </c>
      <c r="E28" s="2">
        <v>349385574.96200001</v>
      </c>
      <c r="F28" s="2">
        <v>719518040.61199999</v>
      </c>
      <c r="G28" s="2">
        <v>-20746890.687999964</v>
      </c>
      <c r="H28" s="2">
        <v>30494.55</v>
      </c>
      <c r="I28" s="1">
        <v>6898.3969999999999</v>
      </c>
      <c r="J28" s="21">
        <v>3.8430200000000001</v>
      </c>
      <c r="K28" s="21">
        <v>4.05952</v>
      </c>
      <c r="L28" s="21">
        <v>3.7820499999999999</v>
      </c>
      <c r="M28" s="21">
        <v>3.9934599999999998</v>
      </c>
      <c r="N28" s="21">
        <v>4.0612199999999996</v>
      </c>
      <c r="O28" s="21">
        <v>4.3307700000000002</v>
      </c>
      <c r="AB28" s="54">
        <v>27</v>
      </c>
      <c r="AC28" s="47" t="s">
        <v>420</v>
      </c>
      <c r="AD28" s="54">
        <v>84</v>
      </c>
      <c r="AE28" s="57" t="s">
        <v>10</v>
      </c>
      <c r="AF28" s="54">
        <v>141</v>
      </c>
      <c r="AG28" s="57" t="s">
        <v>463</v>
      </c>
    </row>
    <row r="29" spans="1:33" x14ac:dyDescent="0.3">
      <c r="A29" s="9">
        <v>2007</v>
      </c>
      <c r="B29" t="s">
        <v>477</v>
      </c>
      <c r="C29" t="s">
        <v>500</v>
      </c>
      <c r="D29" s="2">
        <v>219666560.52900001</v>
      </c>
      <c r="E29" s="2">
        <v>246331459.778</v>
      </c>
      <c r="F29" s="2">
        <v>465998020.30700004</v>
      </c>
      <c r="G29" s="2">
        <v>26664899.248999983</v>
      </c>
      <c r="H29" s="2">
        <v>17780.93</v>
      </c>
      <c r="I29" s="1">
        <v>22833.012999999999</v>
      </c>
      <c r="J29" s="21">
        <v>3.25</v>
      </c>
      <c r="K29" s="21">
        <v>3.62222</v>
      </c>
      <c r="L29" s="21">
        <v>3.6521699999999999</v>
      </c>
      <c r="M29" s="21">
        <v>3.5777800000000002</v>
      </c>
      <c r="N29" s="21">
        <v>3.6046499999999999</v>
      </c>
      <c r="O29" s="21">
        <v>4.1749999999999998</v>
      </c>
      <c r="R29" s="6" t="s">
        <v>31</v>
      </c>
      <c r="S29" s="6"/>
      <c r="AB29" s="54">
        <v>28</v>
      </c>
      <c r="AC29" s="47" t="s">
        <v>232</v>
      </c>
      <c r="AD29" s="54">
        <v>85</v>
      </c>
      <c r="AE29" s="57" t="s">
        <v>123</v>
      </c>
      <c r="AF29" s="54">
        <v>142</v>
      </c>
      <c r="AG29" s="57" t="s">
        <v>269</v>
      </c>
    </row>
    <row r="30" spans="1:33" x14ac:dyDescent="0.3">
      <c r="A30" s="9">
        <v>2007</v>
      </c>
      <c r="B30" t="s">
        <v>423</v>
      </c>
      <c r="C30" t="s">
        <v>498</v>
      </c>
      <c r="D30" s="2">
        <v>32897045.324999999</v>
      </c>
      <c r="E30" s="2">
        <v>29991332</v>
      </c>
      <c r="F30" s="2">
        <v>62888377.325000003</v>
      </c>
      <c r="G30" s="2">
        <v>-2905713.3249999993</v>
      </c>
      <c r="H30" s="2">
        <v>4684.01</v>
      </c>
      <c r="I30" s="1">
        <v>44374.572</v>
      </c>
      <c r="J30" s="21">
        <v>2.10256</v>
      </c>
      <c r="K30" s="21">
        <v>2.2820499999999999</v>
      </c>
      <c r="L30" s="21">
        <v>2.61111</v>
      </c>
      <c r="M30" s="21">
        <v>2.4444400000000002</v>
      </c>
      <c r="N30" s="21">
        <v>2.6285699999999999</v>
      </c>
      <c r="O30" s="21">
        <v>2.9393899999999999</v>
      </c>
      <c r="R30" s="3" t="s">
        <v>32</v>
      </c>
      <c r="S30" s="3">
        <v>0.75427010625850532</v>
      </c>
      <c r="AB30" s="54">
        <v>29</v>
      </c>
      <c r="AC30" s="47" t="s">
        <v>233</v>
      </c>
      <c r="AD30" s="54">
        <v>86</v>
      </c>
      <c r="AE30" s="57" t="s">
        <v>163</v>
      </c>
      <c r="AF30" s="54">
        <v>143</v>
      </c>
      <c r="AG30" s="57" t="s">
        <v>464</v>
      </c>
    </row>
    <row r="31" spans="1:33" x14ac:dyDescent="0.3">
      <c r="A31" s="9">
        <v>2007</v>
      </c>
      <c r="B31" t="s">
        <v>234</v>
      </c>
      <c r="C31" t="s">
        <v>276</v>
      </c>
      <c r="D31" s="2">
        <v>138311</v>
      </c>
      <c r="E31" s="2">
        <v>13813</v>
      </c>
      <c r="F31" s="2">
        <v>152124</v>
      </c>
      <c r="G31" s="2">
        <v>-124498</v>
      </c>
      <c r="H31" s="2">
        <v>732.77300000000002</v>
      </c>
      <c r="I31" s="1">
        <v>641.62</v>
      </c>
      <c r="J31" s="21">
        <v>2.2999999999999998</v>
      </c>
      <c r="K31" s="21">
        <v>2.4615399999999998</v>
      </c>
      <c r="L31" s="21">
        <v>2.3333300000000001</v>
      </c>
      <c r="M31" s="21">
        <v>2.6363599999999998</v>
      </c>
      <c r="N31" s="21">
        <v>2.5</v>
      </c>
      <c r="O31" s="21">
        <v>2.6666699999999999</v>
      </c>
      <c r="R31" s="3" t="s">
        <v>33</v>
      </c>
      <c r="S31" s="3">
        <v>0.5689233931952169</v>
      </c>
      <c r="AB31" s="54">
        <v>30</v>
      </c>
      <c r="AC31" s="47" t="s">
        <v>421</v>
      </c>
      <c r="AD31" s="54">
        <v>87</v>
      </c>
      <c r="AE31" s="57" t="s">
        <v>247</v>
      </c>
      <c r="AF31" s="54">
        <v>144</v>
      </c>
      <c r="AG31" s="57" t="s">
        <v>105</v>
      </c>
    </row>
    <row r="32" spans="1:33" x14ac:dyDescent="0.3">
      <c r="A32" s="9">
        <v>2007</v>
      </c>
      <c r="B32" t="s">
        <v>424</v>
      </c>
      <c r="C32" t="s">
        <v>498</v>
      </c>
      <c r="D32" s="2">
        <v>12757849.001</v>
      </c>
      <c r="E32" s="2">
        <v>8927618.6730000004</v>
      </c>
      <c r="F32" s="2">
        <v>21685467.674000002</v>
      </c>
      <c r="G32" s="2">
        <v>-3830230.3279999997</v>
      </c>
      <c r="H32" s="2">
        <v>6187.39</v>
      </c>
      <c r="I32" s="1">
        <v>4369.4690000000001</v>
      </c>
      <c r="J32" s="21">
        <v>2.4857100000000001</v>
      </c>
      <c r="K32" s="21">
        <v>2.4333300000000002</v>
      </c>
      <c r="L32" s="21">
        <v>2.5333299999999999</v>
      </c>
      <c r="M32" s="21">
        <v>2.4285700000000001</v>
      </c>
      <c r="N32" s="21">
        <v>2.5714299999999999</v>
      </c>
      <c r="O32" s="21">
        <v>2.88889</v>
      </c>
      <c r="R32" s="3" t="s">
        <v>34</v>
      </c>
      <c r="S32" s="3">
        <v>0.56422452039096727</v>
      </c>
      <c r="AB32" s="54">
        <v>31</v>
      </c>
      <c r="AC32" s="47" t="s">
        <v>422</v>
      </c>
      <c r="AD32" s="54">
        <v>88</v>
      </c>
      <c r="AE32" s="57" t="s">
        <v>251</v>
      </c>
      <c r="AF32" s="54">
        <v>145</v>
      </c>
      <c r="AG32" s="57" t="s">
        <v>104</v>
      </c>
    </row>
    <row r="33" spans="1:33" x14ac:dyDescent="0.3">
      <c r="A33" s="9">
        <v>2007</v>
      </c>
      <c r="B33" t="s">
        <v>236</v>
      </c>
      <c r="C33" t="s">
        <v>276</v>
      </c>
      <c r="D33" s="2">
        <v>6683116.6699999999</v>
      </c>
      <c r="E33" s="2">
        <v>8067712.9950000001</v>
      </c>
      <c r="F33" s="2">
        <v>14750829.664999999</v>
      </c>
      <c r="G33" s="2">
        <v>1384596.3250000002</v>
      </c>
      <c r="H33" s="2">
        <v>1053.56</v>
      </c>
      <c r="I33" s="1">
        <v>19085.940999999999</v>
      </c>
      <c r="J33" s="21">
        <v>2.2222200000000001</v>
      </c>
      <c r="K33" s="21">
        <v>2.2222200000000001</v>
      </c>
      <c r="L33" s="21">
        <v>2.125</v>
      </c>
      <c r="M33" s="21">
        <v>2.375</v>
      </c>
      <c r="N33" s="21">
        <v>2</v>
      </c>
      <c r="O33" s="21">
        <v>3.25</v>
      </c>
      <c r="R33" s="3" t="s">
        <v>35</v>
      </c>
      <c r="S33" s="3">
        <v>200395020.11195546</v>
      </c>
      <c r="AB33" s="54">
        <v>32</v>
      </c>
      <c r="AC33" s="47" t="s">
        <v>475</v>
      </c>
      <c r="AD33" s="54">
        <v>89</v>
      </c>
      <c r="AE33" s="57" t="s">
        <v>248</v>
      </c>
      <c r="AF33" s="54">
        <v>146</v>
      </c>
      <c r="AG33" s="57" t="s">
        <v>167</v>
      </c>
    </row>
    <row r="34" spans="1:33" ht="14.5" thickBot="1" x14ac:dyDescent="0.35">
      <c r="A34" s="9">
        <v>2007</v>
      </c>
      <c r="B34" t="s">
        <v>127</v>
      </c>
      <c r="C34" t="s">
        <v>488</v>
      </c>
      <c r="D34" s="2">
        <v>25829460.931000002</v>
      </c>
      <c r="E34" s="2">
        <v>12360221.563999999</v>
      </c>
      <c r="F34" s="2">
        <v>38189682.495000005</v>
      </c>
      <c r="G34" s="2">
        <v>-13469239.367000002</v>
      </c>
      <c r="H34" s="2">
        <v>13550.44</v>
      </c>
      <c r="I34" s="1">
        <v>4362.2659999999996</v>
      </c>
      <c r="J34" s="21">
        <v>2.3571399999999998</v>
      </c>
      <c r="K34" s="21">
        <v>2.5</v>
      </c>
      <c r="L34" s="21">
        <v>2.69231</v>
      </c>
      <c r="M34" s="21">
        <v>2.8333300000000001</v>
      </c>
      <c r="N34" s="21">
        <v>2.4615399999999998</v>
      </c>
      <c r="O34" s="21">
        <v>3.4545499999999998</v>
      </c>
      <c r="R34" s="4" t="s">
        <v>36</v>
      </c>
      <c r="S34" s="4">
        <v>863</v>
      </c>
      <c r="AB34" s="54">
        <v>33</v>
      </c>
      <c r="AC34" s="47" t="s">
        <v>477</v>
      </c>
      <c r="AD34" s="54">
        <v>90</v>
      </c>
      <c r="AE34" s="57" t="s">
        <v>122</v>
      </c>
      <c r="AF34" s="54">
        <v>147</v>
      </c>
      <c r="AG34" s="57" t="s">
        <v>465</v>
      </c>
    </row>
    <row r="35" spans="1:33" x14ac:dyDescent="0.3">
      <c r="A35" s="9">
        <v>2007</v>
      </c>
      <c r="B35" t="s">
        <v>128</v>
      </c>
      <c r="C35" t="s">
        <v>488</v>
      </c>
      <c r="D35" s="2">
        <v>8748906.6339999996</v>
      </c>
      <c r="E35" s="2">
        <v>1486412.281</v>
      </c>
      <c r="F35" s="2">
        <v>10235318.914999999</v>
      </c>
      <c r="G35" s="2">
        <v>-7262494.3530000001</v>
      </c>
      <c r="H35" s="2">
        <v>31774.61</v>
      </c>
      <c r="I35" s="1">
        <v>767.06922896699996</v>
      </c>
      <c r="J35" s="21">
        <v>2.7692299999999999</v>
      </c>
      <c r="K35" s="21">
        <v>2.90909</v>
      </c>
      <c r="L35" s="21">
        <v>2.9230800000000001</v>
      </c>
      <c r="M35" s="21">
        <v>2.7692299999999999</v>
      </c>
      <c r="N35" s="21">
        <v>2.9230800000000001</v>
      </c>
      <c r="O35" s="21">
        <v>3.25</v>
      </c>
      <c r="AB35" s="54">
        <v>34</v>
      </c>
      <c r="AC35" s="47" t="s">
        <v>423</v>
      </c>
      <c r="AD35" s="54">
        <v>91</v>
      </c>
      <c r="AE35" s="57" t="s">
        <v>121</v>
      </c>
      <c r="AF35" s="54">
        <v>148</v>
      </c>
      <c r="AG35" s="57" t="s">
        <v>14</v>
      </c>
    </row>
    <row r="36" spans="1:33" ht="14.5" thickBot="1" x14ac:dyDescent="0.35">
      <c r="A36" s="9">
        <v>2007</v>
      </c>
      <c r="B36" t="s">
        <v>129</v>
      </c>
      <c r="C36" t="s">
        <v>488</v>
      </c>
      <c r="D36" s="2">
        <v>116822197.47400001</v>
      </c>
      <c r="E36" s="2">
        <v>120900492.192</v>
      </c>
      <c r="F36" s="2">
        <v>237722689.66600001</v>
      </c>
      <c r="G36" s="2">
        <v>4078294.7179999948</v>
      </c>
      <c r="H36" s="2">
        <v>18434.54</v>
      </c>
      <c r="I36" s="1">
        <v>10356.585999999999</v>
      </c>
      <c r="J36" s="21">
        <v>2.95</v>
      </c>
      <c r="K36" s="21">
        <v>3</v>
      </c>
      <c r="L36" s="21">
        <v>3.0625</v>
      </c>
      <c r="M36" s="21">
        <v>3</v>
      </c>
      <c r="N36" s="21">
        <v>3.26667</v>
      </c>
      <c r="O36" s="21">
        <v>3.5625</v>
      </c>
      <c r="R36" t="s">
        <v>37</v>
      </c>
      <c r="AB36" s="54">
        <v>35</v>
      </c>
      <c r="AC36" s="47" t="s">
        <v>234</v>
      </c>
      <c r="AD36" s="54">
        <v>92</v>
      </c>
      <c r="AE36" s="57" t="s">
        <v>252</v>
      </c>
      <c r="AF36" s="54">
        <v>149</v>
      </c>
      <c r="AG36" s="57" t="s">
        <v>15</v>
      </c>
    </row>
    <row r="37" spans="1:33" x14ac:dyDescent="0.3">
      <c r="A37" s="9">
        <v>2007</v>
      </c>
      <c r="B37" t="s">
        <v>130</v>
      </c>
      <c r="C37" t="s">
        <v>488</v>
      </c>
      <c r="D37" s="2">
        <v>97422845.557999998</v>
      </c>
      <c r="E37" s="2">
        <v>101957401.495</v>
      </c>
      <c r="F37" s="2">
        <v>199380247.053</v>
      </c>
      <c r="G37" s="2">
        <v>4534555.9370000064</v>
      </c>
      <c r="H37" s="2">
        <v>58641.19</v>
      </c>
      <c r="I37" s="1">
        <v>5469.9570000000003</v>
      </c>
      <c r="J37" s="21">
        <v>3.9714299999999998</v>
      </c>
      <c r="K37" s="21">
        <v>3.8235299999999999</v>
      </c>
      <c r="L37" s="21">
        <v>3.6666699999999999</v>
      </c>
      <c r="M37" s="21">
        <v>3.8333300000000001</v>
      </c>
      <c r="N37" s="21">
        <v>3.7586200000000001</v>
      </c>
      <c r="O37" s="21">
        <v>4.11111</v>
      </c>
      <c r="R37" s="5"/>
      <c r="S37" s="5" t="s">
        <v>41</v>
      </c>
      <c r="T37" s="5" t="s">
        <v>42</v>
      </c>
      <c r="U37" s="5" t="s">
        <v>43</v>
      </c>
      <c r="V37" s="5" t="s">
        <v>44</v>
      </c>
      <c r="W37" s="5" t="s">
        <v>45</v>
      </c>
      <c r="AB37" s="54">
        <v>36</v>
      </c>
      <c r="AC37" s="47" t="s">
        <v>235</v>
      </c>
      <c r="AD37" s="54">
        <v>93</v>
      </c>
      <c r="AE37" s="57" t="s">
        <v>253</v>
      </c>
      <c r="AF37" s="54">
        <v>150</v>
      </c>
      <c r="AG37" s="57" t="s">
        <v>270</v>
      </c>
    </row>
    <row r="38" spans="1:33" x14ac:dyDescent="0.3">
      <c r="A38" s="9">
        <v>2007</v>
      </c>
      <c r="B38" t="s">
        <v>238</v>
      </c>
      <c r="C38" t="s">
        <v>137</v>
      </c>
      <c r="D38" s="2">
        <v>452099.29700000002</v>
      </c>
      <c r="E38" s="2">
        <v>53294.258000000002</v>
      </c>
      <c r="F38" s="2">
        <v>505393.55500000005</v>
      </c>
      <c r="G38" s="2">
        <v>-398805.03899999999</v>
      </c>
      <c r="H38" s="2">
        <v>1094.97</v>
      </c>
      <c r="I38" s="1">
        <v>809.40200000000004</v>
      </c>
      <c r="J38" s="21">
        <v>1.63636</v>
      </c>
      <c r="K38" s="21">
        <v>1.9166700000000001</v>
      </c>
      <c r="L38" s="21">
        <v>2</v>
      </c>
      <c r="M38" s="21">
        <v>2</v>
      </c>
      <c r="N38" s="21">
        <v>1.8181799999999999</v>
      </c>
      <c r="O38" s="21">
        <v>2.2999999999999998</v>
      </c>
      <c r="R38" s="3" t="s">
        <v>38</v>
      </c>
      <c r="S38" s="3">
        <v>8</v>
      </c>
      <c r="T38" s="3">
        <v>4.5314719973706367E+19</v>
      </c>
      <c r="U38" s="3">
        <v>5.6643399967132959E+18</v>
      </c>
      <c r="V38" s="3">
        <v>141.05077076305906</v>
      </c>
      <c r="W38" s="3">
        <v>1.6542308636049151E-150</v>
      </c>
      <c r="AB38" s="54">
        <v>37</v>
      </c>
      <c r="AC38" s="47" t="s">
        <v>424</v>
      </c>
      <c r="AD38" s="54">
        <v>94</v>
      </c>
      <c r="AE38" s="57" t="s">
        <v>18</v>
      </c>
      <c r="AF38" s="54">
        <v>151</v>
      </c>
      <c r="AG38" s="57" t="s">
        <v>467</v>
      </c>
    </row>
    <row r="39" spans="1:33" x14ac:dyDescent="0.3">
      <c r="A39" s="9">
        <v>2007</v>
      </c>
      <c r="B39" t="s">
        <v>425</v>
      </c>
      <c r="C39" t="s">
        <v>498</v>
      </c>
      <c r="D39" s="2">
        <v>195733.908</v>
      </c>
      <c r="E39" s="2">
        <v>36833.305999999997</v>
      </c>
      <c r="F39" s="2">
        <v>232567.21399999998</v>
      </c>
      <c r="G39" s="2">
        <v>-158900.60200000001</v>
      </c>
      <c r="H39" s="2">
        <v>5939.91</v>
      </c>
      <c r="I39" s="1">
        <v>70.95</v>
      </c>
      <c r="J39" s="21">
        <v>2.3333300000000001</v>
      </c>
      <c r="K39" s="21">
        <v>2.1842100000000002</v>
      </c>
      <c r="L39" s="21">
        <v>2.3421099999999999</v>
      </c>
      <c r="M39" s="21">
        <v>2.25</v>
      </c>
      <c r="N39" s="21">
        <v>2.2820499999999999</v>
      </c>
      <c r="O39" s="21">
        <v>2.8947400000000001</v>
      </c>
      <c r="R39" s="3" t="s">
        <v>39</v>
      </c>
      <c r="S39" s="3">
        <v>855</v>
      </c>
      <c r="T39" s="3">
        <v>3.4335230293248733E+19</v>
      </c>
      <c r="U39" s="3">
        <v>4.0158164085671032E+16</v>
      </c>
      <c r="V39" s="3"/>
      <c r="W39" s="3"/>
      <c r="AB39" s="54">
        <v>38</v>
      </c>
      <c r="AC39" s="47" t="s">
        <v>236</v>
      </c>
      <c r="AD39" s="54">
        <v>95</v>
      </c>
      <c r="AE39" s="57" t="s">
        <v>443</v>
      </c>
      <c r="AF39" s="54">
        <v>152</v>
      </c>
      <c r="AG39" s="57" t="s">
        <v>271</v>
      </c>
    </row>
    <row r="40" spans="1:33" ht="14.5" thickBot="1" x14ac:dyDescent="0.35">
      <c r="A40" s="9">
        <v>2007</v>
      </c>
      <c r="B40" t="s">
        <v>426</v>
      </c>
      <c r="C40" t="s">
        <v>498</v>
      </c>
      <c r="D40" s="2">
        <v>13597000</v>
      </c>
      <c r="E40" s="2">
        <v>6793733.7199999997</v>
      </c>
      <c r="F40" s="2">
        <v>20390733.719999999</v>
      </c>
      <c r="G40" s="2">
        <v>-6803266.2800000003</v>
      </c>
      <c r="H40" s="2">
        <v>4803.47</v>
      </c>
      <c r="I40" s="1">
        <v>9504.3529999999992</v>
      </c>
      <c r="J40" s="21">
        <v>2.3333300000000001</v>
      </c>
      <c r="K40" s="21">
        <v>2.1842100000000002</v>
      </c>
      <c r="L40" s="21">
        <v>2.3421099999999999</v>
      </c>
      <c r="M40" s="21">
        <v>2.25</v>
      </c>
      <c r="N40" s="21">
        <v>2.2820499999999999</v>
      </c>
      <c r="O40" s="21">
        <v>2.8947400000000001</v>
      </c>
      <c r="R40" s="4" t="s">
        <v>4</v>
      </c>
      <c r="S40" s="4">
        <v>863</v>
      </c>
      <c r="T40" s="4">
        <v>7.9649950266955104E+19</v>
      </c>
      <c r="U40" s="4"/>
      <c r="V40" s="4"/>
      <c r="W40" s="4"/>
      <c r="AB40" s="54">
        <v>39</v>
      </c>
      <c r="AC40" s="47" t="s">
        <v>127</v>
      </c>
      <c r="AD40" s="54">
        <v>96</v>
      </c>
      <c r="AE40" s="57" t="s">
        <v>254</v>
      </c>
      <c r="AF40" s="54">
        <v>153</v>
      </c>
      <c r="AG40" s="57" t="s">
        <v>168</v>
      </c>
    </row>
    <row r="41" spans="1:33" ht="14.5" thickBot="1" x14ac:dyDescent="0.35">
      <c r="A41" s="9">
        <v>2007</v>
      </c>
      <c r="B41" t="s">
        <v>427</v>
      </c>
      <c r="C41" t="s">
        <v>498</v>
      </c>
      <c r="D41" s="2">
        <v>13565297.221999999</v>
      </c>
      <c r="E41" s="2">
        <v>13800363.526000001</v>
      </c>
      <c r="F41" s="2">
        <v>27365660.748</v>
      </c>
      <c r="G41" s="2">
        <v>235066.3040000014</v>
      </c>
      <c r="H41" s="2">
        <v>3588.31</v>
      </c>
      <c r="I41" s="1">
        <v>14205.453</v>
      </c>
      <c r="J41" s="21">
        <v>2.25</v>
      </c>
      <c r="K41" s="21">
        <v>2.3636400000000002</v>
      </c>
      <c r="L41" s="21">
        <v>2.6363599999999998</v>
      </c>
      <c r="M41" s="21">
        <v>2.6363599999999998</v>
      </c>
      <c r="N41" s="21">
        <v>2.4545499999999998</v>
      </c>
      <c r="O41" s="21">
        <v>3.2727300000000001</v>
      </c>
      <c r="AB41" s="54">
        <v>40</v>
      </c>
      <c r="AC41" s="47" t="s">
        <v>128</v>
      </c>
      <c r="AD41" s="54">
        <v>97</v>
      </c>
      <c r="AE41" s="57" t="s">
        <v>119</v>
      </c>
      <c r="AF41" s="54">
        <v>154</v>
      </c>
      <c r="AG41" s="57" t="s">
        <v>468</v>
      </c>
    </row>
    <row r="42" spans="1:33" x14ac:dyDescent="0.3">
      <c r="A42" s="9">
        <v>2007</v>
      </c>
      <c r="B42" t="s">
        <v>239</v>
      </c>
      <c r="C42" t="s">
        <v>276</v>
      </c>
      <c r="D42" s="2">
        <v>37100000</v>
      </c>
      <c r="E42" s="2">
        <v>19224000</v>
      </c>
      <c r="F42" s="2">
        <v>56324000</v>
      </c>
      <c r="G42" s="2">
        <v>-17876000</v>
      </c>
      <c r="H42" s="2">
        <v>1861.05</v>
      </c>
      <c r="I42" s="1">
        <v>79537.252999999997</v>
      </c>
      <c r="J42" s="21">
        <v>2.0769199999999999</v>
      </c>
      <c r="K42" s="21">
        <v>2</v>
      </c>
      <c r="L42" s="21">
        <v>2.3333300000000001</v>
      </c>
      <c r="M42" s="21">
        <v>2.38462</v>
      </c>
      <c r="N42" s="21">
        <v>2.61538</v>
      </c>
      <c r="O42" s="21">
        <v>2.8461500000000002</v>
      </c>
      <c r="R42" s="5"/>
      <c r="S42" s="5" t="s">
        <v>46</v>
      </c>
      <c r="T42" s="5" t="s">
        <v>35</v>
      </c>
      <c r="U42" s="5" t="s">
        <v>47</v>
      </c>
      <c r="V42" s="5" t="s">
        <v>48</v>
      </c>
      <c r="W42" s="5" t="s">
        <v>49</v>
      </c>
      <c r="X42" s="5" t="s">
        <v>50</v>
      </c>
      <c r="Y42" s="5" t="s">
        <v>51</v>
      </c>
      <c r="Z42" s="5" t="s">
        <v>52</v>
      </c>
      <c r="AB42" s="54">
        <v>41</v>
      </c>
      <c r="AC42" s="47" t="s">
        <v>129</v>
      </c>
      <c r="AD42" s="54">
        <v>98</v>
      </c>
      <c r="AE42" s="57" t="s">
        <v>255</v>
      </c>
      <c r="AF42" s="54">
        <v>155</v>
      </c>
      <c r="AG42" s="57" t="s">
        <v>469</v>
      </c>
    </row>
    <row r="43" spans="1:33" x14ac:dyDescent="0.3">
      <c r="A43" s="9">
        <v>2007</v>
      </c>
      <c r="B43" t="s">
        <v>428</v>
      </c>
      <c r="C43" t="s">
        <v>498</v>
      </c>
      <c r="D43" s="2">
        <v>8820612.3839999996</v>
      </c>
      <c r="E43" s="2">
        <v>4014538.645</v>
      </c>
      <c r="F43" s="2">
        <v>12835151.028999999</v>
      </c>
      <c r="G43" s="2">
        <v>-4806073.7390000001</v>
      </c>
      <c r="H43" s="2">
        <v>2790.01</v>
      </c>
      <c r="I43" s="1">
        <v>6083.4750000000004</v>
      </c>
      <c r="J43" s="21">
        <v>2.375</v>
      </c>
      <c r="K43" s="21">
        <v>2.4210500000000001</v>
      </c>
      <c r="L43" s="21">
        <v>2.7777799999999999</v>
      </c>
      <c r="M43" s="21">
        <v>2.5294099999999999</v>
      </c>
      <c r="N43" s="21">
        <v>2.8235299999999999</v>
      </c>
      <c r="O43" s="21">
        <v>3.0625</v>
      </c>
      <c r="R43" s="3" t="s">
        <v>40</v>
      </c>
      <c r="S43" s="3">
        <v>0</v>
      </c>
      <c r="T43" s="3" t="e">
        <v>#N/A</v>
      </c>
      <c r="U43" s="3" t="e">
        <v>#N/A</v>
      </c>
      <c r="V43" s="3" t="e">
        <v>#N/A</v>
      </c>
      <c r="W43" s="3" t="e">
        <v>#N/A</v>
      </c>
      <c r="X43" s="3" t="e">
        <v>#N/A</v>
      </c>
      <c r="Y43" s="3" t="e">
        <v>#N/A</v>
      </c>
      <c r="Z43" s="3" t="e">
        <v>#N/A</v>
      </c>
      <c r="AB43" s="54">
        <v>42</v>
      </c>
      <c r="AC43" s="47" t="s">
        <v>130</v>
      </c>
      <c r="AD43" s="54">
        <v>99</v>
      </c>
      <c r="AE43" s="57" t="s">
        <v>256</v>
      </c>
      <c r="AF43" s="54">
        <v>156</v>
      </c>
      <c r="AG43" s="57" t="s">
        <v>272</v>
      </c>
    </row>
    <row r="44" spans="1:33" x14ac:dyDescent="0.3">
      <c r="A44" s="9">
        <v>2007</v>
      </c>
      <c r="B44" t="s">
        <v>241</v>
      </c>
      <c r="C44" t="s">
        <v>276</v>
      </c>
      <c r="D44" s="2">
        <v>501503.18800000002</v>
      </c>
      <c r="E44" s="2">
        <v>12854.141</v>
      </c>
      <c r="F44" s="2">
        <v>514357.32900000003</v>
      </c>
      <c r="G44" s="2">
        <v>-488649.04700000002</v>
      </c>
      <c r="H44" s="2">
        <v>278.98599999999999</v>
      </c>
      <c r="I44" s="1">
        <v>4153.3320000000003</v>
      </c>
      <c r="J44" s="21">
        <v>2.1428600000000002</v>
      </c>
      <c r="K44" s="21">
        <v>2</v>
      </c>
      <c r="L44" s="21">
        <v>2</v>
      </c>
      <c r="M44" s="21">
        <v>2.6666699999999999</v>
      </c>
      <c r="N44" s="21">
        <v>2.5</v>
      </c>
      <c r="O44" s="21">
        <v>1.8333299999999999</v>
      </c>
      <c r="R44" s="3" t="s">
        <v>5</v>
      </c>
      <c r="S44" s="3">
        <v>2131.9492385668395</v>
      </c>
      <c r="T44" s="3">
        <v>483.90634766658184</v>
      </c>
      <c r="U44" s="3">
        <v>4.4057062876880924</v>
      </c>
      <c r="V44" s="7">
        <v>1.1882857097580528E-5</v>
      </c>
      <c r="W44" s="3">
        <v>1182.165715009133</v>
      </c>
      <c r="X44" s="3">
        <v>3081.7327621245458</v>
      </c>
      <c r="Y44" s="3">
        <v>1182.165715009133</v>
      </c>
      <c r="Z44" s="3">
        <v>3081.7327621245458</v>
      </c>
      <c r="AB44" s="54">
        <v>43</v>
      </c>
      <c r="AC44" s="47" t="s">
        <v>238</v>
      </c>
      <c r="AD44" s="54">
        <v>100</v>
      </c>
      <c r="AE44" s="57" t="s">
        <v>445</v>
      </c>
      <c r="AF44" s="54">
        <v>157</v>
      </c>
      <c r="AG44" s="57" t="s">
        <v>103</v>
      </c>
    </row>
    <row r="45" spans="1:33" x14ac:dyDescent="0.3">
      <c r="A45" s="9">
        <v>2007</v>
      </c>
      <c r="B45" t="s">
        <v>131</v>
      </c>
      <c r="C45" t="s">
        <v>488</v>
      </c>
      <c r="D45" s="2">
        <v>16665173.899</v>
      </c>
      <c r="E45" s="2">
        <v>11739446.694</v>
      </c>
      <c r="F45" s="2">
        <v>28404620.593000002</v>
      </c>
      <c r="G45" s="2">
        <v>-4925727.2050000001</v>
      </c>
      <c r="H45" s="2">
        <v>16606.57</v>
      </c>
      <c r="I45" s="1">
        <v>1344.0719999999999</v>
      </c>
      <c r="J45" s="21">
        <v>2.75</v>
      </c>
      <c r="K45" s="21">
        <v>2.9130400000000001</v>
      </c>
      <c r="L45" s="21">
        <v>2.85</v>
      </c>
      <c r="M45" s="21">
        <v>3</v>
      </c>
      <c r="N45" s="21">
        <v>2.8421099999999999</v>
      </c>
      <c r="O45" s="21">
        <v>3.3529399999999998</v>
      </c>
      <c r="R45" s="3" t="s">
        <v>6</v>
      </c>
      <c r="S45" s="3">
        <v>860.06475941489168</v>
      </c>
      <c r="T45" s="3">
        <v>44.616770779664492</v>
      </c>
      <c r="U45" s="3">
        <v>19.276714661001272</v>
      </c>
      <c r="V45" s="7">
        <v>4.9004871485020503E-69</v>
      </c>
      <c r="W45" s="3">
        <v>772.49353005363912</v>
      </c>
      <c r="X45" s="3">
        <v>947.63598877614425</v>
      </c>
      <c r="Y45" s="3">
        <v>772.49353005363912</v>
      </c>
      <c r="Z45" s="3">
        <v>947.63598877614425</v>
      </c>
      <c r="AB45" s="54">
        <v>44</v>
      </c>
      <c r="AC45" s="47" t="s">
        <v>425</v>
      </c>
      <c r="AD45" s="54">
        <v>101</v>
      </c>
      <c r="AE45" s="57" t="s">
        <v>446</v>
      </c>
      <c r="AF45" s="54">
        <v>158</v>
      </c>
      <c r="AG45" s="57" t="s">
        <v>169</v>
      </c>
    </row>
    <row r="46" spans="1:33" x14ac:dyDescent="0.3">
      <c r="A46" s="9">
        <v>2007</v>
      </c>
      <c r="B46" t="s">
        <v>429</v>
      </c>
      <c r="C46" t="s">
        <v>276</v>
      </c>
      <c r="D46" s="2">
        <v>5808649.6179999998</v>
      </c>
      <c r="E46" s="2">
        <v>1277145.3659999999</v>
      </c>
      <c r="F46" s="2">
        <v>7085794.9839999992</v>
      </c>
      <c r="G46" s="2">
        <v>-4531504.2520000003</v>
      </c>
      <c r="H46" s="2">
        <v>249.209</v>
      </c>
      <c r="I46" s="1">
        <v>81000.409</v>
      </c>
      <c r="J46" s="21">
        <v>2.1428600000000002</v>
      </c>
      <c r="K46" s="21">
        <v>1.875</v>
      </c>
      <c r="L46" s="21">
        <v>2.4285700000000001</v>
      </c>
      <c r="M46" s="21">
        <v>2</v>
      </c>
      <c r="N46" s="21">
        <v>1.8333299999999999</v>
      </c>
      <c r="O46" s="21">
        <v>3.6666699999999999</v>
      </c>
      <c r="R46" s="3" t="s">
        <v>24</v>
      </c>
      <c r="S46" s="3">
        <v>-77638253.724984631</v>
      </c>
      <c r="T46" s="3">
        <v>36384320.973552234</v>
      </c>
      <c r="U46" s="3">
        <v>-2.1338381931442361</v>
      </c>
      <c r="V46" s="7">
        <v>3.314003012623043E-2</v>
      </c>
      <c r="W46" s="3">
        <v>-149051304.50051489</v>
      </c>
      <c r="X46" s="3">
        <v>-6225202.9494543672</v>
      </c>
      <c r="Y46" s="3">
        <v>-149051304.50051489</v>
      </c>
      <c r="Z46" s="3">
        <v>-6225202.9494543672</v>
      </c>
      <c r="AB46" s="54">
        <v>45</v>
      </c>
      <c r="AC46" s="47" t="s">
        <v>426</v>
      </c>
      <c r="AD46" s="54">
        <v>102</v>
      </c>
      <c r="AE46" s="57" t="s">
        <v>118</v>
      </c>
      <c r="AF46" s="54">
        <v>159</v>
      </c>
      <c r="AG46" s="57" t="s">
        <v>102</v>
      </c>
    </row>
    <row r="47" spans="1:33" x14ac:dyDescent="0.3">
      <c r="A47" s="9">
        <v>2007</v>
      </c>
      <c r="B47" t="s">
        <v>132</v>
      </c>
      <c r="C47" t="s">
        <v>488</v>
      </c>
      <c r="D47" s="2">
        <v>81576271.858999997</v>
      </c>
      <c r="E47" s="2">
        <v>89798884.876000002</v>
      </c>
      <c r="F47" s="2">
        <v>171375156.73500001</v>
      </c>
      <c r="G47" s="2">
        <v>8222613.0170000046</v>
      </c>
      <c r="H47" s="2">
        <v>48463.31</v>
      </c>
      <c r="I47" s="1">
        <v>5298.0140000000001</v>
      </c>
      <c r="J47" s="21">
        <v>3.6842100000000002</v>
      </c>
      <c r="K47" s="21">
        <v>3.80952</v>
      </c>
      <c r="L47" s="21">
        <v>3.3</v>
      </c>
      <c r="M47" s="21">
        <v>3.85</v>
      </c>
      <c r="N47" s="21">
        <v>4.1666699999999999</v>
      </c>
      <c r="O47" s="21">
        <v>4.1764700000000001</v>
      </c>
      <c r="R47" s="3" t="s">
        <v>23</v>
      </c>
      <c r="S47" s="3">
        <v>283346105.32127911</v>
      </c>
      <c r="T47" s="3">
        <v>39302441.327618353</v>
      </c>
      <c r="U47" s="3">
        <v>7.2093767142696041</v>
      </c>
      <c r="V47" s="7">
        <v>1.2366667302963772E-12</v>
      </c>
      <c r="W47" s="3">
        <v>206205535.89381325</v>
      </c>
      <c r="X47" s="3">
        <v>360486674.74874496</v>
      </c>
      <c r="Y47" s="3">
        <v>206205535.89381325</v>
      </c>
      <c r="Z47" s="3">
        <v>360486674.74874496</v>
      </c>
      <c r="AB47" s="54">
        <v>46</v>
      </c>
      <c r="AC47" s="47" t="s">
        <v>427</v>
      </c>
      <c r="AD47" s="54">
        <v>103</v>
      </c>
      <c r="AE47" s="57" t="s">
        <v>257</v>
      </c>
      <c r="AF47" s="54">
        <v>160</v>
      </c>
      <c r="AG47" s="57" t="s">
        <v>273</v>
      </c>
    </row>
    <row r="48" spans="1:33" x14ac:dyDescent="0.3">
      <c r="A48" s="9">
        <v>2007</v>
      </c>
      <c r="B48" t="s">
        <v>133</v>
      </c>
      <c r="C48" t="s">
        <v>488</v>
      </c>
      <c r="D48" s="2">
        <v>611364435.45799994</v>
      </c>
      <c r="E48" s="2">
        <v>539730711.53600001</v>
      </c>
      <c r="F48" s="2">
        <v>1151095146.994</v>
      </c>
      <c r="G48" s="2">
        <v>-71633723.921999931</v>
      </c>
      <c r="H48" s="2">
        <v>43059.91</v>
      </c>
      <c r="I48" s="1">
        <v>64054.165999999997</v>
      </c>
      <c r="J48" s="21">
        <v>3.5107900000000001</v>
      </c>
      <c r="K48" s="21">
        <v>3.8235299999999999</v>
      </c>
      <c r="L48" s="21">
        <v>3.6296300000000001</v>
      </c>
      <c r="M48" s="21">
        <v>3.75969</v>
      </c>
      <c r="N48" s="21">
        <v>3.8709699999999998</v>
      </c>
      <c r="O48" s="21">
        <v>4.0245899999999999</v>
      </c>
      <c r="R48" s="3" t="s">
        <v>22</v>
      </c>
      <c r="S48" s="3">
        <v>-139742573.0807969</v>
      </c>
      <c r="T48" s="3">
        <v>30072359.291236393</v>
      </c>
      <c r="U48" s="3">
        <v>-4.6468776103483274</v>
      </c>
      <c r="V48" s="7">
        <v>3.9010593074083204E-6</v>
      </c>
      <c r="W48" s="3">
        <v>-198766868.80878684</v>
      </c>
      <c r="X48" s="3">
        <v>-80718277.352806956</v>
      </c>
      <c r="Y48" s="3">
        <v>-198766868.80878684</v>
      </c>
      <c r="Z48" s="3">
        <v>-80718277.352806956</v>
      </c>
      <c r="AB48" s="54">
        <v>47</v>
      </c>
      <c r="AC48" s="47" t="s">
        <v>239</v>
      </c>
      <c r="AD48" s="54">
        <v>104</v>
      </c>
      <c r="AE48" s="57" t="s">
        <v>258</v>
      </c>
      <c r="AF48" s="54">
        <v>161</v>
      </c>
      <c r="AG48" s="57" t="s">
        <v>485</v>
      </c>
    </row>
    <row r="49" spans="1:33" x14ac:dyDescent="0.3">
      <c r="A49" s="9">
        <v>2007</v>
      </c>
      <c r="B49" t="s">
        <v>242</v>
      </c>
      <c r="C49" t="s">
        <v>276</v>
      </c>
      <c r="D49" s="2">
        <v>2110233.0430000001</v>
      </c>
      <c r="E49" s="2">
        <v>6302024.8210000014</v>
      </c>
      <c r="F49" s="2">
        <v>8412257.8640000019</v>
      </c>
      <c r="G49" s="2">
        <v>4191791.7780000013</v>
      </c>
      <c r="H49" s="2">
        <v>8652.1200000000008</v>
      </c>
      <c r="I49" s="1">
        <v>1489.193</v>
      </c>
      <c r="J49" s="21">
        <v>2.25</v>
      </c>
      <c r="K49" s="21">
        <v>2.4</v>
      </c>
      <c r="L49" s="21">
        <v>1.6666700000000001</v>
      </c>
      <c r="M49" s="21">
        <v>2</v>
      </c>
      <c r="N49" s="21">
        <v>2</v>
      </c>
      <c r="O49" s="21">
        <v>2.3333300000000001</v>
      </c>
      <c r="R49" s="3" t="s">
        <v>21</v>
      </c>
      <c r="S49" s="3">
        <v>674907.10342914541</v>
      </c>
      <c r="T49" s="3">
        <v>44518664.811869197</v>
      </c>
      <c r="U49" s="3">
        <v>1.5160093104346815E-2</v>
      </c>
      <c r="V49" s="3">
        <v>0.98790799582172606</v>
      </c>
      <c r="W49" s="3">
        <v>-86703765.511618361</v>
      </c>
      <c r="X49" s="3">
        <v>88053579.718476638</v>
      </c>
      <c r="Y49" s="3">
        <v>-86703765.511618361</v>
      </c>
      <c r="Z49" s="3">
        <v>88053579.718476638</v>
      </c>
      <c r="AB49" s="54">
        <v>48</v>
      </c>
      <c r="AC49" s="47" t="s">
        <v>428</v>
      </c>
      <c r="AD49" s="54">
        <v>105</v>
      </c>
      <c r="AE49" s="57" t="s">
        <v>11</v>
      </c>
      <c r="AF49" s="54">
        <v>162</v>
      </c>
      <c r="AG49" s="57" t="s">
        <v>470</v>
      </c>
    </row>
    <row r="50" spans="1:33" x14ac:dyDescent="0.3">
      <c r="A50" s="9">
        <v>2007</v>
      </c>
      <c r="B50" t="s">
        <v>243</v>
      </c>
      <c r="C50" t="s">
        <v>276</v>
      </c>
      <c r="D50" s="2">
        <v>320964.804</v>
      </c>
      <c r="E50" s="2">
        <v>13337.118</v>
      </c>
      <c r="F50" s="2">
        <v>334301.92200000002</v>
      </c>
      <c r="G50" s="2">
        <v>-307627.68599999999</v>
      </c>
      <c r="H50" s="2">
        <v>827.64700000000005</v>
      </c>
      <c r="I50" s="1">
        <v>1539.116</v>
      </c>
      <c r="J50" s="21">
        <v>2.25</v>
      </c>
      <c r="K50" s="21">
        <v>2.3333300000000001</v>
      </c>
      <c r="L50" s="21">
        <v>2.6666699999999999</v>
      </c>
      <c r="M50" s="21">
        <v>3</v>
      </c>
      <c r="N50" s="21">
        <v>2.3333300000000001</v>
      </c>
      <c r="O50" s="21">
        <v>2.5</v>
      </c>
      <c r="R50" s="3" t="s">
        <v>20</v>
      </c>
      <c r="S50" s="3">
        <v>85954163.179568037</v>
      </c>
      <c r="T50" s="3">
        <v>34403974.636097901</v>
      </c>
      <c r="U50" s="3">
        <v>2.4983788672307008</v>
      </c>
      <c r="V50" s="7">
        <v>1.2663020302930898E-2</v>
      </c>
      <c r="W50" s="3">
        <v>18428022.198302239</v>
      </c>
      <c r="X50" s="3">
        <v>153480304.16083384</v>
      </c>
      <c r="Y50" s="3">
        <v>18428022.198302239</v>
      </c>
      <c r="Z50" s="3">
        <v>153480304.16083384</v>
      </c>
      <c r="AB50" s="54">
        <v>49</v>
      </c>
      <c r="AC50" s="47" t="s">
        <v>240</v>
      </c>
      <c r="AD50" s="54">
        <v>106</v>
      </c>
      <c r="AE50" s="57" t="s">
        <v>259</v>
      </c>
      <c r="AF50" s="54">
        <v>163</v>
      </c>
      <c r="AG50" s="57" t="s">
        <v>471</v>
      </c>
    </row>
    <row r="51" spans="1:33" ht="14.5" thickBot="1" x14ac:dyDescent="0.35">
      <c r="A51" s="9">
        <v>2007</v>
      </c>
      <c r="B51" t="s">
        <v>134</v>
      </c>
      <c r="C51" t="s">
        <v>488</v>
      </c>
      <c r="D51" s="2">
        <v>1059307813</v>
      </c>
      <c r="E51" s="2">
        <v>1328841354</v>
      </c>
      <c r="F51" s="2">
        <v>2388149167</v>
      </c>
      <c r="G51" s="2">
        <v>269533541</v>
      </c>
      <c r="H51" s="2">
        <v>42531.25</v>
      </c>
      <c r="I51" s="1">
        <v>81344.456999999995</v>
      </c>
      <c r="J51" s="21">
        <v>3.88279</v>
      </c>
      <c r="K51" s="21">
        <v>4.1913299999999998</v>
      </c>
      <c r="L51" s="21">
        <v>3.90984</v>
      </c>
      <c r="M51" s="21">
        <v>4.2072799999999999</v>
      </c>
      <c r="N51" s="21">
        <v>4.1186400000000001</v>
      </c>
      <c r="O51" s="21">
        <v>4.3272700000000004</v>
      </c>
      <c r="R51" s="4" t="s">
        <v>19</v>
      </c>
      <c r="S51" s="4">
        <v>-112598806.87981394</v>
      </c>
      <c r="T51" s="4">
        <v>25541769.647457968</v>
      </c>
      <c r="U51" s="4">
        <v>-4.4084183842375335</v>
      </c>
      <c r="V51" s="8">
        <v>1.1738328064885948E-5</v>
      </c>
      <c r="W51" s="4">
        <v>-162730722.05439395</v>
      </c>
      <c r="X51" s="4">
        <v>-62466891.705233917</v>
      </c>
      <c r="Y51" s="4">
        <v>-162730722.05439395</v>
      </c>
      <c r="Z51" s="4">
        <v>-62466891.705233917</v>
      </c>
      <c r="AB51" s="54">
        <v>50</v>
      </c>
      <c r="AC51" s="47" t="s">
        <v>241</v>
      </c>
      <c r="AD51" s="54">
        <v>107</v>
      </c>
      <c r="AE51" s="57" t="s">
        <v>448</v>
      </c>
      <c r="AF51" s="54">
        <v>164</v>
      </c>
      <c r="AG51" s="57" t="s">
        <v>472</v>
      </c>
    </row>
    <row r="52" spans="1:33" x14ac:dyDescent="0.3">
      <c r="A52" s="9">
        <v>2007</v>
      </c>
      <c r="B52" t="s">
        <v>250</v>
      </c>
      <c r="C52" t="s">
        <v>276</v>
      </c>
      <c r="D52" s="2">
        <v>7278290.0010000002</v>
      </c>
      <c r="E52" s="2">
        <v>4194720</v>
      </c>
      <c r="F52" s="2">
        <v>11473010.001</v>
      </c>
      <c r="G52" s="2">
        <v>-3083570.0010000002</v>
      </c>
      <c r="H52" s="2">
        <v>1516.05</v>
      </c>
      <c r="I52" s="1">
        <v>22700.212</v>
      </c>
      <c r="J52" s="21">
        <v>2</v>
      </c>
      <c r="K52" s="21">
        <v>2.25</v>
      </c>
      <c r="L52" s="21">
        <v>2.25</v>
      </c>
      <c r="M52" s="21">
        <v>1.75</v>
      </c>
      <c r="N52" s="21">
        <v>2.25</v>
      </c>
      <c r="O52" s="21">
        <v>2.5</v>
      </c>
      <c r="AB52" s="54">
        <v>51</v>
      </c>
      <c r="AC52" s="47" t="s">
        <v>131</v>
      </c>
      <c r="AD52" s="54">
        <v>108</v>
      </c>
      <c r="AE52" s="57" t="s">
        <v>117</v>
      </c>
      <c r="AF52" s="54">
        <v>165</v>
      </c>
      <c r="AG52" s="57" t="s">
        <v>486</v>
      </c>
    </row>
    <row r="53" spans="1:33" x14ac:dyDescent="0.3">
      <c r="A53" s="9">
        <v>2007</v>
      </c>
      <c r="B53" t="s">
        <v>135</v>
      </c>
      <c r="C53" t="s">
        <v>488</v>
      </c>
      <c r="D53" s="2">
        <v>76099246.072999999</v>
      </c>
      <c r="E53" s="2">
        <v>23504156.355999999</v>
      </c>
      <c r="F53" s="2">
        <v>99603402.42899999</v>
      </c>
      <c r="G53" s="2">
        <v>-52595089.717</v>
      </c>
      <c r="H53" s="2">
        <v>28899.95</v>
      </c>
      <c r="I53" s="1">
        <v>11380.897000000001</v>
      </c>
      <c r="J53" s="21">
        <v>3.0588199999999999</v>
      </c>
      <c r="K53" s="21">
        <v>3.05</v>
      </c>
      <c r="L53" s="21">
        <v>3.11111</v>
      </c>
      <c r="M53" s="21">
        <v>3.3333300000000001</v>
      </c>
      <c r="N53" s="21">
        <v>3.5294099999999999</v>
      </c>
      <c r="O53" s="21">
        <v>4.125</v>
      </c>
      <c r="R53" t="s">
        <v>664</v>
      </c>
      <c r="AB53" s="54">
        <v>52</v>
      </c>
      <c r="AC53" s="47" t="s">
        <v>429</v>
      </c>
      <c r="AD53" s="54">
        <v>109</v>
      </c>
      <c r="AE53" s="57" t="s">
        <v>449</v>
      </c>
      <c r="AF53" s="54">
        <v>166</v>
      </c>
      <c r="AG53" s="57" t="s">
        <v>16</v>
      </c>
    </row>
    <row r="54" spans="1:33" ht="14.5" thickBot="1" x14ac:dyDescent="0.35">
      <c r="A54" s="9">
        <v>2007</v>
      </c>
      <c r="B54" t="s">
        <v>432</v>
      </c>
      <c r="C54" t="s">
        <v>498</v>
      </c>
      <c r="D54" s="2">
        <v>13544300.939999999</v>
      </c>
      <c r="E54" s="2">
        <v>6898539.8540000003</v>
      </c>
      <c r="F54" s="2">
        <v>20442840.794</v>
      </c>
      <c r="G54" s="2">
        <v>-6645761.0859999992</v>
      </c>
      <c r="H54" s="2">
        <v>2489.9499999999998</v>
      </c>
      <c r="I54" s="1">
        <v>13700.286</v>
      </c>
      <c r="J54" s="21">
        <v>2.26667</v>
      </c>
      <c r="K54" s="21">
        <v>2.1333299999999999</v>
      </c>
      <c r="L54" s="21">
        <v>2.61538</v>
      </c>
      <c r="M54" s="21">
        <v>2.5</v>
      </c>
      <c r="N54" s="21">
        <v>2.4285700000000001</v>
      </c>
      <c r="O54" s="21">
        <v>3.2307700000000001</v>
      </c>
      <c r="AB54" s="54">
        <v>53</v>
      </c>
      <c r="AC54" s="47" t="s">
        <v>430</v>
      </c>
      <c r="AD54" s="54">
        <v>110</v>
      </c>
      <c r="AE54" s="57" t="s">
        <v>450</v>
      </c>
      <c r="AF54" s="54">
        <v>167</v>
      </c>
      <c r="AG54" s="57" t="s">
        <v>170</v>
      </c>
    </row>
    <row r="55" spans="1:33" x14ac:dyDescent="0.3">
      <c r="A55" s="9">
        <v>2007</v>
      </c>
      <c r="B55" t="s">
        <v>244</v>
      </c>
      <c r="C55" t="s">
        <v>276</v>
      </c>
      <c r="D55" s="2">
        <v>1281496.2749999999</v>
      </c>
      <c r="E55" s="2">
        <v>1203000</v>
      </c>
      <c r="F55" s="2">
        <v>2484496.2749999999</v>
      </c>
      <c r="G55" s="2">
        <v>-78496.274999999907</v>
      </c>
      <c r="H55" s="2">
        <v>628.71100000000001</v>
      </c>
      <c r="I55" s="1">
        <v>10096.727000000001</v>
      </c>
      <c r="J55" s="21">
        <v>2.5</v>
      </c>
      <c r="K55" s="21">
        <v>2.3333300000000001</v>
      </c>
      <c r="L55" s="21">
        <v>2.5</v>
      </c>
      <c r="M55" s="21">
        <v>2.6666699999999999</v>
      </c>
      <c r="N55" s="21">
        <v>2.8333300000000001</v>
      </c>
      <c r="O55" s="21">
        <v>3.5</v>
      </c>
      <c r="R55" s="6" t="s">
        <v>31</v>
      </c>
      <c r="S55" s="6"/>
      <c r="AB55" s="54">
        <v>54</v>
      </c>
      <c r="AC55" s="47" t="s">
        <v>132</v>
      </c>
      <c r="AD55" s="54">
        <v>111</v>
      </c>
      <c r="AE55" s="57" t="s">
        <v>260</v>
      </c>
      <c r="AF55" s="54">
        <v>168</v>
      </c>
      <c r="AG55" s="57" t="s">
        <v>274</v>
      </c>
    </row>
    <row r="56" spans="1:33" x14ac:dyDescent="0.3">
      <c r="A56" s="9">
        <v>2007</v>
      </c>
      <c r="B56" t="s">
        <v>245</v>
      </c>
      <c r="C56" t="s">
        <v>276</v>
      </c>
      <c r="D56" s="2">
        <v>173557.63699999999</v>
      </c>
      <c r="E56" s="2">
        <v>107036</v>
      </c>
      <c r="F56" s="2">
        <v>280593.63699999999</v>
      </c>
      <c r="G56" s="2">
        <v>-66521.636999999988</v>
      </c>
      <c r="H56" s="2">
        <v>502.82100000000003</v>
      </c>
      <c r="I56" s="1">
        <v>1445.9580000000001</v>
      </c>
      <c r="J56" s="21">
        <v>2.1428600000000002</v>
      </c>
      <c r="K56" s="21">
        <v>2.25</v>
      </c>
      <c r="L56" s="21">
        <v>2.2222200000000001</v>
      </c>
      <c r="M56" s="21">
        <v>2</v>
      </c>
      <c r="N56" s="21">
        <v>2.2222200000000001</v>
      </c>
      <c r="O56" s="21">
        <v>2.8571399999999998</v>
      </c>
      <c r="R56" s="3" t="s">
        <v>32</v>
      </c>
      <c r="S56" s="3">
        <v>0.78277393981072985</v>
      </c>
      <c r="AB56" s="54">
        <v>55</v>
      </c>
      <c r="AC56" s="47" t="s">
        <v>133</v>
      </c>
      <c r="AD56" s="54">
        <v>112</v>
      </c>
      <c r="AE56" s="57" t="s">
        <v>261</v>
      </c>
      <c r="AF56" s="54">
        <v>169</v>
      </c>
      <c r="AG56" s="57" t="s">
        <v>275</v>
      </c>
    </row>
    <row r="57" spans="1:33" x14ac:dyDescent="0.3">
      <c r="A57" s="9">
        <v>2007</v>
      </c>
      <c r="B57" t="s">
        <v>433</v>
      </c>
      <c r="C57" t="s">
        <v>498</v>
      </c>
      <c r="D57" s="2">
        <v>1028778.444</v>
      </c>
      <c r="E57" s="2">
        <v>678571</v>
      </c>
      <c r="F57" s="2">
        <v>1707349.4440000001</v>
      </c>
      <c r="G57" s="2">
        <v>-350207.44400000002</v>
      </c>
      <c r="H57" s="2">
        <v>2334.0100000000002</v>
      </c>
      <c r="I57" s="1">
        <v>747.86900000000003</v>
      </c>
      <c r="J57" s="21">
        <v>1.95455</v>
      </c>
      <c r="K57" s="21">
        <v>1.78261</v>
      </c>
      <c r="L57" s="21">
        <v>1.8</v>
      </c>
      <c r="M57" s="21">
        <v>1.95</v>
      </c>
      <c r="N57" s="21">
        <v>2.35</v>
      </c>
      <c r="O57" s="21">
        <v>2.5</v>
      </c>
      <c r="R57" s="3" t="s">
        <v>33</v>
      </c>
      <c r="S57" s="3">
        <v>0.61273504084681218</v>
      </c>
      <c r="AB57" s="54">
        <v>56</v>
      </c>
      <c r="AC57" s="47" t="s">
        <v>242</v>
      </c>
      <c r="AD57" s="54">
        <v>113</v>
      </c>
      <c r="AE57" s="57" t="s">
        <v>115</v>
      </c>
      <c r="AF57" s="46"/>
      <c r="AG57" s="57"/>
    </row>
    <row r="58" spans="1:33" x14ac:dyDescent="0.3">
      <c r="A58" s="9">
        <v>2007</v>
      </c>
      <c r="B58" t="s">
        <v>434</v>
      </c>
      <c r="C58" t="s">
        <v>498</v>
      </c>
      <c r="D58" s="2">
        <v>1695668.932</v>
      </c>
      <c r="E58" s="2">
        <v>525366.20799999998</v>
      </c>
      <c r="F58" s="2">
        <v>2221035.14</v>
      </c>
      <c r="G58" s="2">
        <v>-1170302.7239999999</v>
      </c>
      <c r="H58" s="2">
        <v>615.80999999999995</v>
      </c>
      <c r="I58" s="1">
        <v>9556.8889999999992</v>
      </c>
      <c r="J58" s="21">
        <v>2.0833300000000001</v>
      </c>
      <c r="K58" s="21">
        <v>2.1363599999999998</v>
      </c>
      <c r="L58" s="21">
        <v>2.2000000000000002</v>
      </c>
      <c r="M58" s="21">
        <v>2.1052599999999999</v>
      </c>
      <c r="N58" s="21">
        <v>2.1578900000000001</v>
      </c>
      <c r="O58" s="21">
        <v>2.6</v>
      </c>
      <c r="R58" s="3" t="s">
        <v>34</v>
      </c>
      <c r="S58" s="3">
        <v>0.60839485989468078</v>
      </c>
      <c r="AB58" s="55">
        <v>57</v>
      </c>
      <c r="AC58" s="48" t="s">
        <v>243</v>
      </c>
      <c r="AD58" s="55">
        <v>114</v>
      </c>
      <c r="AE58" s="58" t="s">
        <v>164</v>
      </c>
      <c r="AF58" s="52"/>
      <c r="AG58" s="58"/>
    </row>
    <row r="59" spans="1:33" x14ac:dyDescent="0.3">
      <c r="A59" s="9">
        <v>2007</v>
      </c>
      <c r="B59" t="s">
        <v>435</v>
      </c>
      <c r="C59" t="s">
        <v>498</v>
      </c>
      <c r="D59" s="2">
        <v>8887711</v>
      </c>
      <c r="E59" s="2">
        <v>5783590</v>
      </c>
      <c r="F59" s="2">
        <v>14671301</v>
      </c>
      <c r="G59" s="2">
        <v>-3104121</v>
      </c>
      <c r="H59" s="2">
        <v>1592.57</v>
      </c>
      <c r="I59" s="1">
        <v>7707.9719999999998</v>
      </c>
      <c r="J59" s="21">
        <v>2.48387</v>
      </c>
      <c r="K59" s="21">
        <v>2.3225799999999999</v>
      </c>
      <c r="L59" s="21">
        <v>2.4827599999999999</v>
      </c>
      <c r="M59" s="21">
        <v>2.40741</v>
      </c>
      <c r="N59" s="21">
        <v>2.40741</v>
      </c>
      <c r="O59" s="21">
        <v>2.88462</v>
      </c>
      <c r="R59" s="3" t="s">
        <v>35</v>
      </c>
      <c r="S59" s="3">
        <v>180920044.96423811</v>
      </c>
    </row>
    <row r="60" spans="1:33" ht="14.5" thickBot="1" x14ac:dyDescent="0.35">
      <c r="A60" s="9">
        <v>2007</v>
      </c>
      <c r="B60" t="s">
        <v>126</v>
      </c>
      <c r="C60" t="s">
        <v>488</v>
      </c>
      <c r="D60" s="2">
        <v>94659727</v>
      </c>
      <c r="E60" s="2">
        <v>94590870</v>
      </c>
      <c r="F60" s="2">
        <v>189250597</v>
      </c>
      <c r="G60" s="2">
        <v>-68857</v>
      </c>
      <c r="H60" s="2">
        <v>13893.38</v>
      </c>
      <c r="I60" s="1">
        <v>10023.887000000001</v>
      </c>
      <c r="J60" s="21">
        <v>3</v>
      </c>
      <c r="K60" s="21">
        <v>3.1176499999999998</v>
      </c>
      <c r="L60" s="21">
        <v>3.0666699999999998</v>
      </c>
      <c r="M60" s="21">
        <v>3.0714299999999999</v>
      </c>
      <c r="N60" s="21">
        <v>3</v>
      </c>
      <c r="O60" s="21">
        <v>3.69231</v>
      </c>
      <c r="R60" s="4" t="s">
        <v>36</v>
      </c>
      <c r="S60" s="4">
        <v>863</v>
      </c>
    </row>
    <row r="61" spans="1:33" x14ac:dyDescent="0.3">
      <c r="A61" s="9">
        <v>2007</v>
      </c>
      <c r="B61" t="s">
        <v>437</v>
      </c>
      <c r="C61" t="s">
        <v>501</v>
      </c>
      <c r="D61" s="2">
        <v>218645293.93099999</v>
      </c>
      <c r="E61" s="2">
        <v>145898053.46399999</v>
      </c>
      <c r="F61" s="2">
        <v>364543347.39499998</v>
      </c>
      <c r="G61" s="2">
        <v>-72747240.467000008</v>
      </c>
      <c r="H61" s="2">
        <v>1076.8399999999999</v>
      </c>
      <c r="I61" s="1">
        <v>1179681.2390000001</v>
      </c>
      <c r="J61" s="21">
        <v>2.6911800000000001</v>
      </c>
      <c r="K61" s="21">
        <v>2.90476</v>
      </c>
      <c r="L61" s="21">
        <v>3.0781299999999998</v>
      </c>
      <c r="M61" s="21">
        <v>3.2656299999999998</v>
      </c>
      <c r="N61" s="21">
        <v>3.0333299999999999</v>
      </c>
      <c r="O61" s="21">
        <v>3.47458</v>
      </c>
    </row>
    <row r="62" spans="1:33" ht="14.5" thickBot="1" x14ac:dyDescent="0.35">
      <c r="A62" s="9">
        <v>2007</v>
      </c>
      <c r="B62" t="s">
        <v>9</v>
      </c>
      <c r="C62" t="s">
        <v>17</v>
      </c>
      <c r="D62" s="2">
        <v>93100595</v>
      </c>
      <c r="E62" s="2">
        <v>114100872.803</v>
      </c>
      <c r="F62" s="2">
        <v>207201467.803</v>
      </c>
      <c r="G62" s="2">
        <v>21000277.803000003</v>
      </c>
      <c r="H62" s="2">
        <v>2064.23</v>
      </c>
      <c r="I62" s="1">
        <v>232989.141</v>
      </c>
      <c r="J62" s="21">
        <v>2.7272699999999999</v>
      </c>
      <c r="K62" s="21">
        <v>2.8333300000000001</v>
      </c>
      <c r="L62" s="21">
        <v>3.0476200000000002</v>
      </c>
      <c r="M62" s="21">
        <v>2.90476</v>
      </c>
      <c r="N62" s="21">
        <v>3.3</v>
      </c>
      <c r="O62" s="21">
        <v>3.2777799999999999</v>
      </c>
      <c r="R62" t="s">
        <v>37</v>
      </c>
    </row>
    <row r="63" spans="1:33" x14ac:dyDescent="0.3">
      <c r="A63" s="9">
        <v>2007</v>
      </c>
      <c r="B63" t="s">
        <v>478</v>
      </c>
      <c r="C63" t="s">
        <v>137</v>
      </c>
      <c r="D63" s="2">
        <v>44894469.215999998</v>
      </c>
      <c r="E63" s="2">
        <v>88733000</v>
      </c>
      <c r="F63" s="2">
        <v>133627469.21599999</v>
      </c>
      <c r="G63" s="2">
        <v>43838530.784000002</v>
      </c>
      <c r="H63" s="2">
        <v>4929.0600000000004</v>
      </c>
      <c r="I63" s="1">
        <v>72031.103000000003</v>
      </c>
      <c r="J63" s="21">
        <v>2.5</v>
      </c>
      <c r="K63" s="21">
        <v>2.4444400000000002</v>
      </c>
      <c r="L63" s="21">
        <v>2.5882399999999999</v>
      </c>
      <c r="M63" s="21">
        <v>2.6875</v>
      </c>
      <c r="N63" s="21">
        <v>2</v>
      </c>
      <c r="O63" s="21">
        <v>2.8</v>
      </c>
      <c r="R63" s="5"/>
      <c r="S63" s="5" t="s">
        <v>41</v>
      </c>
      <c r="T63" s="5" t="s">
        <v>42</v>
      </c>
      <c r="U63" s="5" t="s">
        <v>43</v>
      </c>
      <c r="V63" s="5" t="s">
        <v>44</v>
      </c>
      <c r="W63" s="5" t="s">
        <v>45</v>
      </c>
    </row>
    <row r="64" spans="1:33" x14ac:dyDescent="0.3">
      <c r="A64" s="9">
        <v>2007</v>
      </c>
      <c r="B64" t="s">
        <v>125</v>
      </c>
      <c r="C64" t="s">
        <v>488</v>
      </c>
      <c r="D64" s="2">
        <v>87045335.180000007</v>
      </c>
      <c r="E64" s="2">
        <v>122232810.734</v>
      </c>
      <c r="F64" s="2">
        <v>209278145.914</v>
      </c>
      <c r="G64" s="2">
        <v>35187475.55399999</v>
      </c>
      <c r="H64" s="2">
        <v>60812.43</v>
      </c>
      <c r="I64" s="1">
        <v>4398.0730000000003</v>
      </c>
      <c r="J64" s="21">
        <v>3.8181799999999999</v>
      </c>
      <c r="K64" s="21">
        <v>3.71875</v>
      </c>
      <c r="L64" s="21">
        <v>3.7586200000000001</v>
      </c>
      <c r="M64" s="21">
        <v>3.9310299999999998</v>
      </c>
      <c r="N64" s="21">
        <v>3.9615399999999998</v>
      </c>
      <c r="O64" s="21">
        <v>4.32</v>
      </c>
      <c r="R64" s="3" t="s">
        <v>38</v>
      </c>
      <c r="S64" s="3">
        <v>8</v>
      </c>
      <c r="T64" s="3">
        <v>4.4279632063141364E+19</v>
      </c>
      <c r="U64" s="3">
        <v>5.5349540078926705E+18</v>
      </c>
      <c r="V64" s="3">
        <v>169.0988454873326</v>
      </c>
      <c r="W64" s="3">
        <v>2.6918215893132965E-170</v>
      </c>
    </row>
    <row r="65" spans="1:26" x14ac:dyDescent="0.3">
      <c r="A65" s="9">
        <v>2007</v>
      </c>
      <c r="B65" t="s">
        <v>160</v>
      </c>
      <c r="C65" t="s">
        <v>137</v>
      </c>
      <c r="D65" s="2">
        <v>56619379</v>
      </c>
      <c r="E65" s="2">
        <v>54091395</v>
      </c>
      <c r="F65" s="2">
        <v>110710774</v>
      </c>
      <c r="G65" s="2">
        <v>-2527984</v>
      </c>
      <c r="H65" s="2">
        <v>24907.919999999998</v>
      </c>
      <c r="I65" s="1">
        <v>6922.6850000000004</v>
      </c>
      <c r="J65" s="21">
        <v>2.73333</v>
      </c>
      <c r="K65" s="21">
        <v>3</v>
      </c>
      <c r="L65" s="21">
        <v>3.26667</v>
      </c>
      <c r="M65" s="21">
        <v>3.2307700000000001</v>
      </c>
      <c r="N65" s="21">
        <v>3.4615399999999998</v>
      </c>
      <c r="O65" s="21">
        <v>3.5833300000000001</v>
      </c>
      <c r="R65" s="3" t="s">
        <v>39</v>
      </c>
      <c r="S65" s="3">
        <v>855</v>
      </c>
      <c r="T65" s="3">
        <v>2.7985913582731956E+19</v>
      </c>
      <c r="U65" s="3">
        <v>3.2732062669861936E+16</v>
      </c>
      <c r="V65" s="3"/>
      <c r="W65" s="3"/>
    </row>
    <row r="66" spans="1:26" ht="14.5" thickBot="1" x14ac:dyDescent="0.35">
      <c r="A66" s="9">
        <v>2007</v>
      </c>
      <c r="B66" t="s">
        <v>124</v>
      </c>
      <c r="C66" t="s">
        <v>488</v>
      </c>
      <c r="D66" s="2">
        <v>511822513.74800003</v>
      </c>
      <c r="E66" s="2">
        <v>500203413.15700001</v>
      </c>
      <c r="F66" s="2">
        <v>1012025926.905</v>
      </c>
      <c r="G66" s="2">
        <v>-11619100.591000021</v>
      </c>
      <c r="H66" s="2">
        <v>37685.360000000001</v>
      </c>
      <c r="I66" s="1">
        <v>59313.510999999999</v>
      </c>
      <c r="J66" s="21">
        <v>3.1871</v>
      </c>
      <c r="K66" s="21">
        <v>3.5194800000000002</v>
      </c>
      <c r="L66" s="21">
        <v>3.56738</v>
      </c>
      <c r="M66" s="21">
        <v>3.6285699999999999</v>
      </c>
      <c r="N66" s="21">
        <v>3.65693</v>
      </c>
      <c r="O66" s="21">
        <v>3.9296899999999999</v>
      </c>
      <c r="R66" s="4" t="s">
        <v>4</v>
      </c>
      <c r="S66" s="4">
        <v>863</v>
      </c>
      <c r="T66" s="4">
        <v>7.2265545645873316E+19</v>
      </c>
      <c r="U66" s="4"/>
      <c r="V66" s="4"/>
      <c r="W66" s="4"/>
    </row>
    <row r="67" spans="1:26" ht="14.5" thickBot="1" x14ac:dyDescent="0.35">
      <c r="A67" s="9">
        <v>2007</v>
      </c>
      <c r="B67" t="s">
        <v>438</v>
      </c>
      <c r="C67" t="s">
        <v>276</v>
      </c>
      <c r="D67" s="2">
        <v>6747629.1310000001</v>
      </c>
      <c r="E67" s="2">
        <v>2223961.3480000002</v>
      </c>
      <c r="F67" s="2">
        <v>8971590.4790000003</v>
      </c>
      <c r="G67" s="2">
        <v>-4523667.7829999998</v>
      </c>
      <c r="H67" s="2">
        <v>4756.2700000000004</v>
      </c>
      <c r="I67" s="1">
        <v>2775.4670000000001</v>
      </c>
      <c r="J67" s="21">
        <v>2.3529399999999998</v>
      </c>
      <c r="K67" s="21">
        <v>2.03226</v>
      </c>
      <c r="L67" s="21">
        <v>2.1333299999999999</v>
      </c>
      <c r="M67" s="21">
        <v>2.0714299999999999</v>
      </c>
      <c r="N67" s="21">
        <v>2.2413799999999999</v>
      </c>
      <c r="O67" s="21">
        <v>2.6538499999999998</v>
      </c>
    </row>
    <row r="68" spans="1:26" x14ac:dyDescent="0.3">
      <c r="A68" s="9">
        <v>2007</v>
      </c>
      <c r="B68" t="s">
        <v>439</v>
      </c>
      <c r="C68" t="s">
        <v>500</v>
      </c>
      <c r="D68" s="2">
        <v>622243336.42999995</v>
      </c>
      <c r="E68" s="2">
        <v>714327036.48599994</v>
      </c>
      <c r="F68" s="2">
        <v>1336570372.9159999</v>
      </c>
      <c r="G68" s="2">
        <v>92083700.055999994</v>
      </c>
      <c r="H68" s="2">
        <v>35342.480000000003</v>
      </c>
      <c r="I68" s="1">
        <v>128505.251</v>
      </c>
      <c r="J68" s="21">
        <v>3.7864800000000001</v>
      </c>
      <c r="K68" s="21">
        <v>4.1063799999999997</v>
      </c>
      <c r="L68" s="21">
        <v>3.7655699999999999</v>
      </c>
      <c r="M68" s="21">
        <v>4.1198499999999996</v>
      </c>
      <c r="N68" s="21">
        <v>4.0760500000000004</v>
      </c>
      <c r="O68" s="21">
        <v>4.3445400000000003</v>
      </c>
      <c r="R68" s="5"/>
      <c r="S68" s="5" t="s">
        <v>46</v>
      </c>
      <c r="T68" s="5" t="s">
        <v>35</v>
      </c>
      <c r="U68" s="5" t="s">
        <v>47</v>
      </c>
      <c r="V68" s="5" t="s">
        <v>48</v>
      </c>
      <c r="W68" s="5" t="s">
        <v>49</v>
      </c>
      <c r="X68" s="5" t="s">
        <v>50</v>
      </c>
      <c r="Y68" s="5" t="s">
        <v>51</v>
      </c>
      <c r="Z68" s="5" t="s">
        <v>52</v>
      </c>
    </row>
    <row r="69" spans="1:26" x14ac:dyDescent="0.3">
      <c r="A69" s="9">
        <v>2007</v>
      </c>
      <c r="B69" t="s">
        <v>161</v>
      </c>
      <c r="C69" t="s">
        <v>137</v>
      </c>
      <c r="D69" s="2">
        <v>13531100.49</v>
      </c>
      <c r="E69" s="2">
        <v>5700016.5520000001</v>
      </c>
      <c r="F69" s="2">
        <v>19231117.041999999</v>
      </c>
      <c r="G69" s="2">
        <v>-7831083.9380000001</v>
      </c>
      <c r="H69" s="2">
        <v>2762.82</v>
      </c>
      <c r="I69" s="1">
        <v>6193.1909999999998</v>
      </c>
      <c r="J69" s="21">
        <v>2.61538</v>
      </c>
      <c r="K69" s="21">
        <v>2.61538</v>
      </c>
      <c r="L69" s="21">
        <v>3.0833300000000001</v>
      </c>
      <c r="M69" s="21">
        <v>3</v>
      </c>
      <c r="N69" s="21">
        <v>2.8461500000000002</v>
      </c>
      <c r="O69" s="21">
        <v>3.1666699999999999</v>
      </c>
      <c r="R69" s="3" t="s">
        <v>40</v>
      </c>
      <c r="S69" s="3">
        <v>0</v>
      </c>
      <c r="T69" s="3" t="e">
        <v>#N/A</v>
      </c>
      <c r="U69" s="3" t="e">
        <v>#N/A</v>
      </c>
      <c r="V69" s="3" t="e">
        <v>#N/A</v>
      </c>
      <c r="W69" s="3" t="e">
        <v>#N/A</v>
      </c>
      <c r="X69" s="3" t="e">
        <v>#N/A</v>
      </c>
      <c r="Y69" s="3" t="e">
        <v>#N/A</v>
      </c>
      <c r="Z69" s="3" t="e">
        <v>#N/A</v>
      </c>
    </row>
    <row r="70" spans="1:26" x14ac:dyDescent="0.3">
      <c r="A70" s="9">
        <v>2007</v>
      </c>
      <c r="B70" t="s">
        <v>440</v>
      </c>
      <c r="C70" t="s">
        <v>137</v>
      </c>
      <c r="D70" s="2">
        <v>32686612.798999999</v>
      </c>
      <c r="E70" s="2">
        <v>47747902.403999999</v>
      </c>
      <c r="F70" s="2">
        <v>80434515.202999994</v>
      </c>
      <c r="G70" s="2">
        <v>15061289.605</v>
      </c>
      <c r="H70" s="2">
        <v>6733.45</v>
      </c>
      <c r="I70" s="1">
        <v>15841.355</v>
      </c>
      <c r="J70" s="21">
        <v>1.90909</v>
      </c>
      <c r="K70" s="21">
        <v>1.86364</v>
      </c>
      <c r="L70" s="21">
        <v>2.09524</v>
      </c>
      <c r="M70" s="21">
        <v>2.0476200000000002</v>
      </c>
      <c r="N70" s="21">
        <v>2.19048</v>
      </c>
      <c r="O70" s="21">
        <v>2.65</v>
      </c>
      <c r="R70" s="3" t="s">
        <v>5</v>
      </c>
      <c r="S70" s="3">
        <v>2088.1640924051267</v>
      </c>
      <c r="T70" s="3">
        <v>436.87891110970338</v>
      </c>
      <c r="U70" s="3">
        <v>4.779731956163876</v>
      </c>
      <c r="V70" s="7">
        <v>2.065867325065407E-6</v>
      </c>
      <c r="W70" s="3">
        <v>1230.6833142283381</v>
      </c>
      <c r="X70" s="3">
        <v>2945.6448705819153</v>
      </c>
      <c r="Y70" s="3">
        <v>1230.6833142283381</v>
      </c>
      <c r="Z70" s="3">
        <v>2945.6448705819153</v>
      </c>
    </row>
    <row r="71" spans="1:26" x14ac:dyDescent="0.3">
      <c r="A71" s="9">
        <v>2007</v>
      </c>
      <c r="B71" t="s">
        <v>246</v>
      </c>
      <c r="C71" t="s">
        <v>276</v>
      </c>
      <c r="D71" s="2">
        <v>8989261.7740000002</v>
      </c>
      <c r="E71" s="2">
        <v>4080799.73</v>
      </c>
      <c r="F71" s="2">
        <v>13070061.504000001</v>
      </c>
      <c r="G71" s="2">
        <v>-4908462.0439999998</v>
      </c>
      <c r="H71" s="2">
        <v>895.226</v>
      </c>
      <c r="I71" s="1">
        <v>38085.909</v>
      </c>
      <c r="J71" s="21">
        <v>2.3333300000000001</v>
      </c>
      <c r="K71" s="21">
        <v>2.1538499999999998</v>
      </c>
      <c r="L71" s="21">
        <v>2.7857099999999999</v>
      </c>
      <c r="M71" s="21">
        <v>2.30769</v>
      </c>
      <c r="N71" s="21">
        <v>2.61538</v>
      </c>
      <c r="O71" s="21">
        <v>2.9166699999999999</v>
      </c>
      <c r="R71" s="3" t="s">
        <v>6</v>
      </c>
      <c r="S71" s="3">
        <v>872.69061765171375</v>
      </c>
      <c r="T71" s="3">
        <v>40.280782282445699</v>
      </c>
      <c r="U71" s="3">
        <v>21.665185435885412</v>
      </c>
      <c r="V71" s="7">
        <v>2.6016026282612464E-83</v>
      </c>
      <c r="W71" s="3">
        <v>793.62981691544724</v>
      </c>
      <c r="X71" s="3">
        <v>951.75141838798027</v>
      </c>
      <c r="Y71" s="3">
        <v>793.62981691544724</v>
      </c>
      <c r="Z71" s="3">
        <v>951.75141838798027</v>
      </c>
    </row>
    <row r="72" spans="1:26" x14ac:dyDescent="0.3">
      <c r="A72" s="9">
        <v>2007</v>
      </c>
      <c r="B72" t="s">
        <v>479</v>
      </c>
      <c r="C72" t="s">
        <v>500</v>
      </c>
      <c r="D72" s="2">
        <v>356841657.96600002</v>
      </c>
      <c r="E72" s="2">
        <v>371477103.60399997</v>
      </c>
      <c r="F72" s="2">
        <v>728318761.56999993</v>
      </c>
      <c r="G72" s="2">
        <v>14635445.637999952</v>
      </c>
      <c r="H72" s="2">
        <v>23060.71</v>
      </c>
      <c r="I72" s="1">
        <v>49062.428999999996</v>
      </c>
      <c r="J72" s="21">
        <v>3.2238799999999999</v>
      </c>
      <c r="K72" s="21">
        <v>3.4444400000000002</v>
      </c>
      <c r="L72" s="21">
        <v>3.4426199999999998</v>
      </c>
      <c r="M72" s="21">
        <v>3.6271200000000001</v>
      </c>
      <c r="N72" s="21">
        <v>3.55932</v>
      </c>
      <c r="O72" s="21">
        <v>3.8571399999999998</v>
      </c>
      <c r="R72" s="3" t="s">
        <v>24</v>
      </c>
      <c r="S72" s="3">
        <v>-90007505.013731971</v>
      </c>
      <c r="T72" s="3">
        <v>32848386.066933129</v>
      </c>
      <c r="U72" s="3">
        <v>-2.740089112150875</v>
      </c>
      <c r="V72" s="7">
        <v>6.2702550835650114E-3</v>
      </c>
      <c r="W72" s="3">
        <v>-154480426.29752564</v>
      </c>
      <c r="X72" s="3">
        <v>-25534583.729938306</v>
      </c>
      <c r="Y72" s="3">
        <v>-154480426.29752564</v>
      </c>
      <c r="Z72" s="3">
        <v>-25534583.729938306</v>
      </c>
    </row>
    <row r="73" spans="1:26" x14ac:dyDescent="0.3">
      <c r="A73" s="9">
        <v>2007</v>
      </c>
      <c r="B73" t="s">
        <v>162</v>
      </c>
      <c r="C73" t="s">
        <v>137</v>
      </c>
      <c r="D73" s="2">
        <v>21362495.234999999</v>
      </c>
      <c r="E73" s="2">
        <v>62691155.983000003</v>
      </c>
      <c r="F73" s="2">
        <v>84053651.217999995</v>
      </c>
      <c r="G73" s="2">
        <v>41328660.748000003</v>
      </c>
      <c r="H73" s="2">
        <v>33732.519999999997</v>
      </c>
      <c r="I73" s="1">
        <v>2503.41</v>
      </c>
      <c r="J73" s="21">
        <v>2.5</v>
      </c>
      <c r="K73" s="21">
        <v>2.8333300000000001</v>
      </c>
      <c r="L73" s="21">
        <v>2.6</v>
      </c>
      <c r="M73" s="21">
        <v>3</v>
      </c>
      <c r="N73" s="21">
        <v>3.3333300000000001</v>
      </c>
      <c r="O73" s="21">
        <v>3.75</v>
      </c>
      <c r="R73" s="3" t="s">
        <v>23</v>
      </c>
      <c r="S73" s="3">
        <v>289936152.61108673</v>
      </c>
      <c r="T73" s="3">
        <v>35482914.935832918</v>
      </c>
      <c r="U73" s="3">
        <v>8.1711480901556559</v>
      </c>
      <c r="V73" s="7">
        <v>1.0950417157227455E-15</v>
      </c>
      <c r="W73" s="3">
        <v>220292329.71774811</v>
      </c>
      <c r="X73" s="3">
        <v>359579975.50442535</v>
      </c>
      <c r="Y73" s="3">
        <v>220292329.71774811</v>
      </c>
      <c r="Z73" s="3">
        <v>359579975.50442535</v>
      </c>
    </row>
    <row r="74" spans="1:26" x14ac:dyDescent="0.3">
      <c r="A74" s="9">
        <v>2007</v>
      </c>
      <c r="B74" t="s">
        <v>10</v>
      </c>
      <c r="C74" t="s">
        <v>17</v>
      </c>
      <c r="D74" s="2">
        <v>1066850</v>
      </c>
      <c r="E74" s="2">
        <v>997013.65099999995</v>
      </c>
      <c r="F74" s="2">
        <v>2063863.6510000001</v>
      </c>
      <c r="G74" s="2">
        <v>-69836.349000000046</v>
      </c>
      <c r="H74" s="2">
        <v>822.36</v>
      </c>
      <c r="I74" s="1">
        <v>5949.7870000000003</v>
      </c>
      <c r="J74" s="21">
        <v>2.0833300000000001</v>
      </c>
      <c r="K74" s="21">
        <v>2</v>
      </c>
      <c r="L74" s="21">
        <v>2.4</v>
      </c>
      <c r="M74" s="21">
        <v>2.2857099999999999</v>
      </c>
      <c r="N74" s="21">
        <v>1.88889</v>
      </c>
      <c r="O74" s="21">
        <v>2.8333300000000001</v>
      </c>
      <c r="R74" s="3" t="s">
        <v>22</v>
      </c>
      <c r="S74" s="3">
        <v>-115203979.5531542</v>
      </c>
      <c r="T74" s="3">
        <v>27149839.312931225</v>
      </c>
      <c r="U74" s="3">
        <v>-4.2432656129306654</v>
      </c>
      <c r="V74" s="7">
        <v>2.4436150735202936E-5</v>
      </c>
      <c r="W74" s="3">
        <v>-168492121.30001262</v>
      </c>
      <c r="X74" s="3">
        <v>-61915837.806295782</v>
      </c>
      <c r="Y74" s="3">
        <v>-168492121.30001262</v>
      </c>
      <c r="Z74" s="3">
        <v>-61915837.806295782</v>
      </c>
    </row>
    <row r="75" spans="1:26" x14ac:dyDescent="0.3">
      <c r="A75" s="9">
        <v>2007</v>
      </c>
      <c r="B75" t="s">
        <v>123</v>
      </c>
      <c r="C75" t="s">
        <v>488</v>
      </c>
      <c r="D75" s="2">
        <v>15185449.486</v>
      </c>
      <c r="E75" s="2">
        <v>7893151.4809999997</v>
      </c>
      <c r="F75" s="2">
        <v>23078600.967</v>
      </c>
      <c r="G75" s="2">
        <v>-7292298.0049999999</v>
      </c>
      <c r="H75" s="2">
        <v>14010.24</v>
      </c>
      <c r="I75" s="1">
        <v>2198.518</v>
      </c>
      <c r="J75" s="21">
        <v>2.5333299999999999</v>
      </c>
      <c r="K75" s="21">
        <v>2.5625</v>
      </c>
      <c r="L75" s="21">
        <v>3.3125</v>
      </c>
      <c r="M75" s="21">
        <v>2.9411800000000001</v>
      </c>
      <c r="N75" s="21">
        <v>3.0588199999999999</v>
      </c>
      <c r="O75" s="21">
        <v>3.6875</v>
      </c>
      <c r="R75" s="3" t="s">
        <v>21</v>
      </c>
      <c r="S75" s="3">
        <v>4836265.583371263</v>
      </c>
      <c r="T75" s="3">
        <v>40192210.540019818</v>
      </c>
      <c r="U75" s="3">
        <v>0.12032842977262326</v>
      </c>
      <c r="V75" s="3">
        <v>0.9042512534460081</v>
      </c>
      <c r="W75" s="3">
        <v>-74050691.635415956</v>
      </c>
      <c r="X75" s="3">
        <v>83723222.80215849</v>
      </c>
      <c r="Y75" s="3">
        <v>-74050691.635415956</v>
      </c>
      <c r="Z75" s="3">
        <v>83723222.80215849</v>
      </c>
    </row>
    <row r="76" spans="1:26" x14ac:dyDescent="0.3">
      <c r="A76" s="9">
        <v>2007</v>
      </c>
      <c r="B76" t="s">
        <v>163</v>
      </c>
      <c r="C76" t="s">
        <v>137</v>
      </c>
      <c r="D76" s="2">
        <v>11814556.538000001</v>
      </c>
      <c r="E76" s="2">
        <v>3574000</v>
      </c>
      <c r="F76" s="2">
        <v>15388556.538000001</v>
      </c>
      <c r="G76" s="2">
        <v>-8240556.5380000006</v>
      </c>
      <c r="H76" s="2">
        <v>6086.8</v>
      </c>
      <c r="I76" s="1">
        <v>4086.4659999999999</v>
      </c>
      <c r="J76" s="21">
        <v>2.1666699999999999</v>
      </c>
      <c r="K76" s="21">
        <v>2.1428600000000002</v>
      </c>
      <c r="L76" s="21">
        <v>2.5</v>
      </c>
      <c r="M76" s="21">
        <v>2.4</v>
      </c>
      <c r="N76" s="21">
        <v>2.3333300000000001</v>
      </c>
      <c r="O76" s="21">
        <v>2.6666699999999999</v>
      </c>
      <c r="R76" s="3" t="s">
        <v>20</v>
      </c>
      <c r="S76" s="3">
        <v>49690769.971511818</v>
      </c>
      <c r="T76" s="3">
        <v>31060495.588333216</v>
      </c>
      <c r="U76" s="3">
        <v>1.5998060890624171</v>
      </c>
      <c r="V76" s="3">
        <v>0.11001103208859636</v>
      </c>
      <c r="W76" s="3">
        <v>-11272982.799225017</v>
      </c>
      <c r="X76" s="3">
        <v>110654522.74224865</v>
      </c>
      <c r="Y76" s="3">
        <v>-11272982.799225017</v>
      </c>
      <c r="Z76" s="3">
        <v>110654522.74224865</v>
      </c>
    </row>
    <row r="77" spans="1:26" ht="14.5" thickBot="1" x14ac:dyDescent="0.35">
      <c r="A77" s="9">
        <v>2007</v>
      </c>
      <c r="B77" t="s">
        <v>247</v>
      </c>
      <c r="C77" t="s">
        <v>276</v>
      </c>
      <c r="D77" s="2">
        <v>1731870.767</v>
      </c>
      <c r="E77" s="2">
        <v>769411</v>
      </c>
      <c r="F77" s="2">
        <v>2501281.767</v>
      </c>
      <c r="G77" s="2">
        <v>-962459.76699999999</v>
      </c>
      <c r="H77" s="2">
        <v>1001.12</v>
      </c>
      <c r="I77" s="1">
        <v>1982.287</v>
      </c>
      <c r="J77" s="21">
        <v>2.4</v>
      </c>
      <c r="K77" s="21">
        <v>2</v>
      </c>
      <c r="L77" s="21">
        <v>2.5</v>
      </c>
      <c r="M77" s="21">
        <v>2.2000000000000002</v>
      </c>
      <c r="N77" s="21">
        <v>1.8333299999999999</v>
      </c>
      <c r="O77" s="21">
        <v>2.8333300000000001</v>
      </c>
      <c r="R77" s="4" t="s">
        <v>19</v>
      </c>
      <c r="S77" s="4">
        <v>-101148361.91419812</v>
      </c>
      <c r="T77" s="4">
        <v>23059545.643912036</v>
      </c>
      <c r="U77" s="4">
        <v>-4.3863987381252825</v>
      </c>
      <c r="V77" s="8">
        <v>1.2962045343741866E-5</v>
      </c>
      <c r="W77" s="4">
        <v>-146408310.70165446</v>
      </c>
      <c r="X77" s="4">
        <v>-55888413.126741774</v>
      </c>
      <c r="Y77" s="4">
        <v>-146408310.70165446</v>
      </c>
      <c r="Z77" s="4">
        <v>-55888413.126741774</v>
      </c>
    </row>
    <row r="78" spans="1:26" x14ac:dyDescent="0.3">
      <c r="A78" s="9">
        <v>2007</v>
      </c>
      <c r="B78" t="s">
        <v>251</v>
      </c>
      <c r="C78" t="s">
        <v>276</v>
      </c>
      <c r="D78" s="2">
        <v>499400</v>
      </c>
      <c r="E78" s="2">
        <v>200200</v>
      </c>
      <c r="F78" s="2">
        <v>699600</v>
      </c>
      <c r="G78" s="2">
        <v>-299200</v>
      </c>
      <c r="H78" s="2">
        <v>424.94200000000001</v>
      </c>
      <c r="I78" s="1">
        <v>3512.9319999999998</v>
      </c>
      <c r="J78" s="21">
        <v>2.4</v>
      </c>
      <c r="K78" s="21">
        <v>2</v>
      </c>
      <c r="L78" s="21">
        <v>2.5</v>
      </c>
      <c r="M78" s="21">
        <v>2.2000000000000002</v>
      </c>
      <c r="N78" s="21">
        <v>1.8333299999999999</v>
      </c>
      <c r="O78" s="21">
        <v>2.8333300000000001</v>
      </c>
    </row>
    <row r="79" spans="1:26" x14ac:dyDescent="0.3">
      <c r="A79" s="9">
        <v>2007</v>
      </c>
      <c r="B79" t="s">
        <v>122</v>
      </c>
      <c r="C79" t="s">
        <v>488</v>
      </c>
      <c r="D79" s="2">
        <v>24445067.456999999</v>
      </c>
      <c r="E79" s="2">
        <v>17162395.776000001</v>
      </c>
      <c r="F79" s="2">
        <v>41607463.232999995</v>
      </c>
      <c r="G79" s="2">
        <v>-7282671.680999998</v>
      </c>
      <c r="H79" s="2">
        <v>12313.17</v>
      </c>
      <c r="I79" s="1">
        <v>3260.0909999999999</v>
      </c>
      <c r="J79" s="21">
        <v>2.6363599999999998</v>
      </c>
      <c r="K79" s="21">
        <v>2.2999999999999998</v>
      </c>
      <c r="L79" s="21">
        <v>3</v>
      </c>
      <c r="M79" s="21">
        <v>2.7</v>
      </c>
      <c r="N79" s="21">
        <v>2.6</v>
      </c>
      <c r="O79" s="21">
        <v>3.4</v>
      </c>
    </row>
    <row r="80" spans="1:26" x14ac:dyDescent="0.3">
      <c r="A80" s="9">
        <v>2007</v>
      </c>
      <c r="B80" t="s">
        <v>252</v>
      </c>
      <c r="C80" t="s">
        <v>276</v>
      </c>
      <c r="D80" s="2">
        <v>2445478.4139999999</v>
      </c>
      <c r="E80" s="2">
        <v>1343309.4210000001</v>
      </c>
      <c r="F80" s="2">
        <v>3788787.835</v>
      </c>
      <c r="G80" s="2">
        <v>-1102168.9929999998</v>
      </c>
      <c r="H80" s="2">
        <v>379.06599999999997</v>
      </c>
      <c r="I80" s="1">
        <v>19433.523000000001</v>
      </c>
      <c r="J80" s="21">
        <v>2.23529</v>
      </c>
      <c r="K80" s="21">
        <v>2.125</v>
      </c>
      <c r="L80" s="21">
        <v>2.25</v>
      </c>
      <c r="M80" s="21">
        <v>2</v>
      </c>
      <c r="N80" s="21">
        <v>2.1875</v>
      </c>
      <c r="O80" s="21">
        <v>2.6666699999999999</v>
      </c>
    </row>
    <row r="81" spans="1:15" x14ac:dyDescent="0.3">
      <c r="A81" s="9">
        <v>2007</v>
      </c>
      <c r="B81" t="s">
        <v>253</v>
      </c>
      <c r="C81" t="s">
        <v>276</v>
      </c>
      <c r="D81" s="2">
        <v>1377845.298</v>
      </c>
      <c r="E81" s="2">
        <v>868559.18500000006</v>
      </c>
      <c r="F81" s="2">
        <v>2246404.483</v>
      </c>
      <c r="G81" s="2">
        <v>-509286.1129999999</v>
      </c>
      <c r="H81" s="2">
        <v>306.89999999999998</v>
      </c>
      <c r="I81" s="1">
        <v>13840.968999999999</v>
      </c>
      <c r="J81" s="21">
        <v>2.25</v>
      </c>
      <c r="K81" s="21">
        <v>2.125</v>
      </c>
      <c r="L81" s="21">
        <v>2.5555599999999998</v>
      </c>
      <c r="M81" s="21">
        <v>2.5555599999999998</v>
      </c>
      <c r="N81" s="21">
        <v>2</v>
      </c>
      <c r="O81" s="21">
        <v>3</v>
      </c>
    </row>
    <row r="82" spans="1:15" x14ac:dyDescent="0.3">
      <c r="A82" s="9">
        <v>2007</v>
      </c>
      <c r="B82" t="s">
        <v>18</v>
      </c>
      <c r="C82" t="s">
        <v>17</v>
      </c>
      <c r="D82" s="2">
        <v>146104307.07300001</v>
      </c>
      <c r="E82" s="2">
        <v>175961862.67300001</v>
      </c>
      <c r="F82" s="2">
        <v>322066169.74600005</v>
      </c>
      <c r="G82" s="2">
        <v>29857555.599999994</v>
      </c>
      <c r="H82" s="2">
        <v>7378.59</v>
      </c>
      <c r="I82" s="1">
        <v>26625.845000000001</v>
      </c>
      <c r="J82" s="21">
        <v>3.3555600000000001</v>
      </c>
      <c r="K82" s="21">
        <v>3.32558</v>
      </c>
      <c r="L82" s="21">
        <v>3.3636400000000002</v>
      </c>
      <c r="M82" s="21">
        <v>3.40476</v>
      </c>
      <c r="N82" s="21">
        <v>3.5116299999999998</v>
      </c>
      <c r="O82" s="21">
        <v>3.9473699999999998</v>
      </c>
    </row>
    <row r="83" spans="1:15" x14ac:dyDescent="0.3">
      <c r="A83" s="9">
        <v>2007</v>
      </c>
      <c r="B83" t="s">
        <v>254</v>
      </c>
      <c r="C83" t="s">
        <v>276</v>
      </c>
      <c r="D83" s="2">
        <v>2184847.3620000002</v>
      </c>
      <c r="E83" s="2">
        <v>1440624.7960000001</v>
      </c>
      <c r="F83" s="2">
        <v>3625472.1580000003</v>
      </c>
      <c r="G83" s="2">
        <v>-744222.56600000011</v>
      </c>
      <c r="H83" s="2">
        <v>616.721</v>
      </c>
      <c r="I83" s="1">
        <v>13675.606</v>
      </c>
      <c r="J83" s="21">
        <v>2.1739099999999998</v>
      </c>
      <c r="K83" s="21">
        <v>1.90476</v>
      </c>
      <c r="L83" s="21">
        <v>2.2272699999999999</v>
      </c>
      <c r="M83" s="21">
        <v>2.2105299999999999</v>
      </c>
      <c r="N83" s="21">
        <v>2.3809499999999999</v>
      </c>
      <c r="O83" s="21">
        <v>2.8823500000000002</v>
      </c>
    </row>
    <row r="84" spans="1:15" x14ac:dyDescent="0.3">
      <c r="A84" s="9">
        <v>2007</v>
      </c>
      <c r="B84" t="s">
        <v>255</v>
      </c>
      <c r="C84" t="s">
        <v>276</v>
      </c>
      <c r="D84" s="2">
        <v>1430418.2760000001</v>
      </c>
      <c r="E84" s="2">
        <v>1353710.449</v>
      </c>
      <c r="F84" s="2">
        <v>2784128.7250000001</v>
      </c>
      <c r="G84" s="2">
        <v>-76707.827000000048</v>
      </c>
      <c r="H84" s="2">
        <v>1009.07</v>
      </c>
      <c r="I84" s="1">
        <v>3312.665</v>
      </c>
      <c r="J84" s="21">
        <v>2.4</v>
      </c>
      <c r="K84" s="21">
        <v>2.2000000000000002</v>
      </c>
      <c r="L84" s="21">
        <v>2.6</v>
      </c>
      <c r="M84" s="21">
        <v>2.7</v>
      </c>
      <c r="N84" s="21">
        <v>2.8</v>
      </c>
      <c r="O84" s="21">
        <v>3.1</v>
      </c>
    </row>
    <row r="85" spans="1:15" x14ac:dyDescent="0.3">
      <c r="A85" s="9">
        <v>2007</v>
      </c>
      <c r="B85" t="s">
        <v>256</v>
      </c>
      <c r="C85" t="s">
        <v>276</v>
      </c>
      <c r="D85" s="2">
        <v>3900897.165</v>
      </c>
      <c r="E85" s="2">
        <v>2228669.2089999998</v>
      </c>
      <c r="F85" s="2">
        <v>6129566.3739999998</v>
      </c>
      <c r="G85" s="2">
        <v>-1672227.9560000002</v>
      </c>
      <c r="H85" s="2">
        <v>6574.66</v>
      </c>
      <c r="I85" s="1">
        <v>1233.9110000000001</v>
      </c>
      <c r="J85" s="21">
        <v>2</v>
      </c>
      <c r="K85" s="21">
        <v>2.2857099999999999</v>
      </c>
      <c r="L85" s="21">
        <v>2.2000000000000002</v>
      </c>
      <c r="M85" s="21">
        <v>1.75</v>
      </c>
      <c r="N85" s="21">
        <v>2.25</v>
      </c>
      <c r="O85" s="21">
        <v>2.3333300000000001</v>
      </c>
    </row>
    <row r="86" spans="1:15" x14ac:dyDescent="0.3">
      <c r="A86" s="9">
        <v>2007</v>
      </c>
      <c r="B86" t="s">
        <v>445</v>
      </c>
      <c r="C86" t="s">
        <v>498</v>
      </c>
      <c r="D86" s="2">
        <v>281926513.23000002</v>
      </c>
      <c r="E86" s="2">
        <v>271821215.42400002</v>
      </c>
      <c r="F86" s="2">
        <v>553747728.65400004</v>
      </c>
      <c r="G86" s="2">
        <v>-10105297.805999994</v>
      </c>
      <c r="H86" s="2">
        <v>9588.51</v>
      </c>
      <c r="I86" s="1">
        <v>111836.34600000001</v>
      </c>
      <c r="J86" s="21">
        <v>2.4952399999999999</v>
      </c>
      <c r="K86" s="21">
        <v>2.68</v>
      </c>
      <c r="L86" s="21">
        <v>2.90909</v>
      </c>
      <c r="M86" s="21">
        <v>2.7978700000000001</v>
      </c>
      <c r="N86" s="21">
        <v>2.9578899999999999</v>
      </c>
      <c r="O86" s="21">
        <v>3.4</v>
      </c>
    </row>
    <row r="87" spans="1:15" x14ac:dyDescent="0.3">
      <c r="A87" s="9">
        <v>2007</v>
      </c>
      <c r="B87" t="s">
        <v>446</v>
      </c>
      <c r="C87" t="s">
        <v>500</v>
      </c>
      <c r="D87" s="2">
        <v>2117033.7149999999</v>
      </c>
      <c r="E87" s="2">
        <v>1886552.7679999999</v>
      </c>
      <c r="F87" s="2">
        <v>4003586.483</v>
      </c>
      <c r="G87" s="2">
        <v>-230480.94699999993</v>
      </c>
      <c r="H87" s="2">
        <v>1616.14</v>
      </c>
      <c r="I87" s="1">
        <v>2591.67</v>
      </c>
      <c r="J87" s="21">
        <v>2</v>
      </c>
      <c r="K87" s="21">
        <v>1.9166700000000001</v>
      </c>
      <c r="L87" s="21">
        <v>2.5</v>
      </c>
      <c r="M87" s="21">
        <v>1.8</v>
      </c>
      <c r="N87" s="21">
        <v>2</v>
      </c>
      <c r="O87" s="21">
        <v>2.25</v>
      </c>
    </row>
    <row r="88" spans="1:15" x14ac:dyDescent="0.3">
      <c r="A88" s="9">
        <v>2007</v>
      </c>
      <c r="B88" t="s">
        <v>257</v>
      </c>
      <c r="C88" t="s">
        <v>488</v>
      </c>
      <c r="D88" s="2">
        <v>31650391.537999999</v>
      </c>
      <c r="E88" s="2">
        <v>14607345.568</v>
      </c>
      <c r="F88" s="2">
        <v>46257737.105999999</v>
      </c>
      <c r="G88" s="2">
        <v>-17043045.969999999</v>
      </c>
      <c r="H88" s="2">
        <v>2549.88</v>
      </c>
      <c r="I88" s="1">
        <v>31225.881000000001</v>
      </c>
      <c r="J88" s="21">
        <v>2.2000000000000002</v>
      </c>
      <c r="K88" s="21">
        <v>2.3333300000000001</v>
      </c>
      <c r="L88" s="21">
        <v>2.75</v>
      </c>
      <c r="M88" s="21">
        <v>2.125</v>
      </c>
      <c r="N88" s="21">
        <v>2</v>
      </c>
      <c r="O88" s="21">
        <v>2.8571399999999998</v>
      </c>
    </row>
    <row r="89" spans="1:15" x14ac:dyDescent="0.3">
      <c r="A89" s="9">
        <v>2007</v>
      </c>
      <c r="B89" t="s">
        <v>258</v>
      </c>
      <c r="C89" t="s">
        <v>276</v>
      </c>
      <c r="D89" s="2">
        <v>3049746.128</v>
      </c>
      <c r="E89" s="2">
        <v>2412078.6290000002</v>
      </c>
      <c r="F89" s="2">
        <v>5461824.7570000002</v>
      </c>
      <c r="G89" s="2">
        <v>-637667.49899999984</v>
      </c>
      <c r="H89" s="2">
        <v>423.36599999999999</v>
      </c>
      <c r="I89" s="1">
        <v>22188.386999999999</v>
      </c>
      <c r="J89" s="21">
        <v>2.2307700000000001</v>
      </c>
      <c r="K89" s="21">
        <v>2.0769199999999999</v>
      </c>
      <c r="L89" s="21">
        <v>2.25</v>
      </c>
      <c r="M89" s="21">
        <v>2.3636400000000002</v>
      </c>
      <c r="N89" s="21">
        <v>2</v>
      </c>
      <c r="O89" s="21">
        <v>2.8333300000000001</v>
      </c>
    </row>
    <row r="90" spans="1:15" x14ac:dyDescent="0.3">
      <c r="A90" s="9">
        <v>2007</v>
      </c>
      <c r="B90" t="s">
        <v>11</v>
      </c>
      <c r="C90" t="s">
        <v>17</v>
      </c>
      <c r="D90" s="2">
        <v>3261556.61</v>
      </c>
      <c r="E90" s="2">
        <v>6324535.4910000004</v>
      </c>
      <c r="F90" s="2">
        <v>9586092.1009999998</v>
      </c>
      <c r="G90" s="2">
        <v>3062978.8810000005</v>
      </c>
      <c r="H90" s="2">
        <v>362.97300000000001</v>
      </c>
      <c r="I90" s="1">
        <v>49171.586000000003</v>
      </c>
      <c r="J90" s="21">
        <v>2.0714299999999999</v>
      </c>
      <c r="K90" s="21">
        <v>1.6875</v>
      </c>
      <c r="L90" s="21">
        <v>1.73333</v>
      </c>
      <c r="M90" s="21">
        <v>2</v>
      </c>
      <c r="N90" s="21">
        <v>1.5714300000000001</v>
      </c>
      <c r="O90" s="21">
        <v>2.0833300000000001</v>
      </c>
    </row>
    <row r="91" spans="1:15" x14ac:dyDescent="0.3">
      <c r="A91" s="9">
        <v>2007</v>
      </c>
      <c r="B91" t="s">
        <v>259</v>
      </c>
      <c r="C91" t="s">
        <v>276</v>
      </c>
      <c r="D91" s="2">
        <v>3520000</v>
      </c>
      <c r="E91" s="2">
        <v>2921620</v>
      </c>
      <c r="F91" s="2">
        <v>6441620</v>
      </c>
      <c r="G91" s="2">
        <v>-598380</v>
      </c>
      <c r="H91" s="2">
        <v>4378.5600000000004</v>
      </c>
      <c r="I91" s="1">
        <v>2079.915</v>
      </c>
      <c r="J91" s="21">
        <v>2.1428600000000002</v>
      </c>
      <c r="K91" s="21">
        <v>2</v>
      </c>
      <c r="L91" s="21">
        <v>2.1428600000000002</v>
      </c>
      <c r="M91" s="21">
        <v>1.8333299999999999</v>
      </c>
      <c r="N91" s="21">
        <v>1.8333299999999999</v>
      </c>
      <c r="O91" s="21">
        <v>3</v>
      </c>
    </row>
    <row r="92" spans="1:15" x14ac:dyDescent="0.3">
      <c r="A92" s="9">
        <v>2007</v>
      </c>
      <c r="B92" t="s">
        <v>448</v>
      </c>
      <c r="C92" t="s">
        <v>487</v>
      </c>
      <c r="D92" s="2">
        <v>3107921.37</v>
      </c>
      <c r="E92" s="2">
        <v>924745.47499999998</v>
      </c>
      <c r="F92" s="2">
        <v>4032666.8450000002</v>
      </c>
      <c r="G92" s="2">
        <v>-2183175.895</v>
      </c>
      <c r="H92" s="2">
        <v>393.84800000000001</v>
      </c>
      <c r="I92" s="1">
        <v>26214.847000000002</v>
      </c>
      <c r="J92" s="21">
        <v>1.8333299999999999</v>
      </c>
      <c r="K92" s="21">
        <v>1.7692300000000001</v>
      </c>
      <c r="L92" s="21">
        <v>2.09091</v>
      </c>
      <c r="M92" s="21">
        <v>2.0833300000000001</v>
      </c>
      <c r="N92" s="21">
        <v>2.3333300000000001</v>
      </c>
      <c r="O92" s="21">
        <v>2.75</v>
      </c>
    </row>
    <row r="93" spans="1:15" x14ac:dyDescent="0.3">
      <c r="A93" s="9">
        <v>2007</v>
      </c>
      <c r="B93" t="s">
        <v>117</v>
      </c>
      <c r="C93" t="s">
        <v>488</v>
      </c>
      <c r="D93" s="2">
        <v>492615686</v>
      </c>
      <c r="E93" s="2">
        <v>550754892</v>
      </c>
      <c r="F93" s="2">
        <v>1043370578</v>
      </c>
      <c r="G93" s="2">
        <v>58139206</v>
      </c>
      <c r="H93" s="2">
        <v>51804.2</v>
      </c>
      <c r="I93" s="1">
        <v>16507.056</v>
      </c>
      <c r="J93" s="21">
        <v>3.9922499999999999</v>
      </c>
      <c r="K93" s="21">
        <v>4.2903200000000004</v>
      </c>
      <c r="L93" s="21">
        <v>4.0487799999999998</v>
      </c>
      <c r="M93" s="21">
        <v>4.25</v>
      </c>
      <c r="N93" s="21">
        <v>4.1363599999999998</v>
      </c>
      <c r="O93" s="21">
        <v>4.3823499999999997</v>
      </c>
    </row>
    <row r="94" spans="1:15" x14ac:dyDescent="0.3">
      <c r="A94" s="9">
        <v>2007</v>
      </c>
      <c r="B94" t="s">
        <v>449</v>
      </c>
      <c r="C94" t="s">
        <v>497</v>
      </c>
      <c r="D94" s="2">
        <v>30890414.942000002</v>
      </c>
      <c r="E94" s="2">
        <v>26930933.467</v>
      </c>
      <c r="F94" s="2">
        <v>57821348.409000002</v>
      </c>
      <c r="G94" s="2">
        <v>-3959481.4750000015</v>
      </c>
      <c r="H94" s="2">
        <v>31784.19</v>
      </c>
      <c r="I94" s="1">
        <v>4233.1509999999998</v>
      </c>
      <c r="J94" s="21">
        <v>3.5652200000000001</v>
      </c>
      <c r="K94" s="21">
        <v>3.6086999999999998</v>
      </c>
      <c r="L94" s="21">
        <v>3.7727300000000001</v>
      </c>
      <c r="M94" s="21">
        <v>3.8181799999999999</v>
      </c>
      <c r="N94" s="21">
        <v>3.6818200000000001</v>
      </c>
      <c r="O94" s="21">
        <v>4.0476200000000002</v>
      </c>
    </row>
    <row r="95" spans="1:15" x14ac:dyDescent="0.3">
      <c r="A95" s="9">
        <v>2007</v>
      </c>
      <c r="B95" t="s">
        <v>450</v>
      </c>
      <c r="C95" t="s">
        <v>276</v>
      </c>
      <c r="D95" s="2">
        <v>3989200</v>
      </c>
      <c r="E95" s="2">
        <v>2186200</v>
      </c>
      <c r="F95" s="2">
        <v>6175400</v>
      </c>
      <c r="G95" s="2">
        <v>-1803000</v>
      </c>
      <c r="H95" s="2">
        <v>1344.3</v>
      </c>
      <c r="I95" s="1">
        <v>5522.1059999999998</v>
      </c>
      <c r="J95" s="21">
        <v>2.1428600000000002</v>
      </c>
      <c r="K95" s="21">
        <v>1.8620699999999999</v>
      </c>
      <c r="L95" s="21">
        <v>2.1785700000000001</v>
      </c>
      <c r="M95" s="21">
        <v>2.40741</v>
      </c>
      <c r="N95" s="21">
        <v>2.18519</v>
      </c>
      <c r="O95" s="21">
        <v>2.5</v>
      </c>
    </row>
    <row r="96" spans="1:15" x14ac:dyDescent="0.3">
      <c r="A96" s="9">
        <v>2007</v>
      </c>
      <c r="B96" t="s">
        <v>260</v>
      </c>
      <c r="C96" t="s">
        <v>276</v>
      </c>
      <c r="D96" s="2">
        <v>1148715</v>
      </c>
      <c r="E96" s="2">
        <v>627074.82900000003</v>
      </c>
      <c r="F96" s="2">
        <v>1775789.8289999999</v>
      </c>
      <c r="G96" s="2">
        <v>-521640.17099999997</v>
      </c>
      <c r="H96" s="2">
        <v>312.75099999999998</v>
      </c>
      <c r="I96" s="1">
        <v>14668.338</v>
      </c>
      <c r="J96" s="21">
        <v>1.6666700000000001</v>
      </c>
      <c r="K96" s="21">
        <v>1.4</v>
      </c>
      <c r="L96" s="21">
        <v>1.8</v>
      </c>
      <c r="M96" s="21">
        <v>2</v>
      </c>
      <c r="N96" s="21">
        <v>2</v>
      </c>
      <c r="O96" s="21">
        <v>3</v>
      </c>
    </row>
    <row r="97" spans="1:15" x14ac:dyDescent="0.3">
      <c r="A97" s="9">
        <v>2007</v>
      </c>
      <c r="B97" t="s">
        <v>261</v>
      </c>
      <c r="C97" t="s">
        <v>276</v>
      </c>
      <c r="D97" s="2">
        <v>32357346.936000001</v>
      </c>
      <c r="E97" s="2">
        <v>66605950</v>
      </c>
      <c r="F97" s="2">
        <v>98963296.936000004</v>
      </c>
      <c r="G97" s="2">
        <v>34248603.063999996</v>
      </c>
      <c r="H97" s="2">
        <v>1822.79</v>
      </c>
      <c r="I97" s="1">
        <v>146417.024</v>
      </c>
      <c r="J97" s="21">
        <v>2.2272699999999999</v>
      </c>
      <c r="K97" s="21">
        <v>2.2340399999999998</v>
      </c>
      <c r="L97" s="21">
        <v>2.4883700000000002</v>
      </c>
      <c r="M97" s="21">
        <v>2.3809499999999999</v>
      </c>
      <c r="N97" s="21">
        <v>2.3555600000000001</v>
      </c>
      <c r="O97" s="21">
        <v>2.69048</v>
      </c>
    </row>
    <row r="98" spans="1:15" x14ac:dyDescent="0.3">
      <c r="A98" s="9">
        <v>2007</v>
      </c>
      <c r="B98" t="s">
        <v>115</v>
      </c>
      <c r="C98" t="s">
        <v>488</v>
      </c>
      <c r="D98" s="2">
        <v>80297682.393999994</v>
      </c>
      <c r="E98" s="2">
        <v>136357020.662</v>
      </c>
      <c r="F98" s="2">
        <v>216654703.05599999</v>
      </c>
      <c r="G98" s="2">
        <v>56059338.268000007</v>
      </c>
      <c r="H98" s="2">
        <v>84946.46</v>
      </c>
      <c r="I98" s="1">
        <v>4719.6480000000001</v>
      </c>
      <c r="J98" s="21">
        <v>3.7575799999999999</v>
      </c>
      <c r="K98" s="21">
        <v>3.8214299999999999</v>
      </c>
      <c r="L98" s="21">
        <v>3.6206900000000002</v>
      </c>
      <c r="M98" s="21">
        <v>3.7777799999999999</v>
      </c>
      <c r="N98" s="21">
        <v>3.6666699999999999</v>
      </c>
      <c r="O98" s="21">
        <v>4.24</v>
      </c>
    </row>
    <row r="99" spans="1:15" x14ac:dyDescent="0.3">
      <c r="A99" s="9">
        <v>2007</v>
      </c>
      <c r="B99" t="s">
        <v>164</v>
      </c>
      <c r="C99" t="s">
        <v>137</v>
      </c>
      <c r="D99" s="2">
        <v>16024705.822000001</v>
      </c>
      <c r="E99" s="2">
        <v>24691545.241999999</v>
      </c>
      <c r="F99" s="2">
        <v>40716251.063999996</v>
      </c>
      <c r="G99" s="2">
        <v>8666839.4199999981</v>
      </c>
      <c r="H99" s="2">
        <v>15436.81</v>
      </c>
      <c r="I99" s="1">
        <v>2662.7620000000002</v>
      </c>
      <c r="J99" s="21">
        <v>2.7142900000000001</v>
      </c>
      <c r="K99" s="21">
        <v>2.8571399999999998</v>
      </c>
      <c r="L99" s="21">
        <v>2.5714299999999999</v>
      </c>
      <c r="M99" s="21">
        <v>2.6666699999999999</v>
      </c>
      <c r="N99" s="21">
        <v>2.8</v>
      </c>
      <c r="O99" s="21">
        <v>4</v>
      </c>
    </row>
    <row r="100" spans="1:15" x14ac:dyDescent="0.3">
      <c r="A100" s="9">
        <v>2007</v>
      </c>
      <c r="B100" t="s">
        <v>451</v>
      </c>
      <c r="C100" t="s">
        <v>487</v>
      </c>
      <c r="D100" s="2">
        <v>32593936.068999998</v>
      </c>
      <c r="E100" s="2">
        <v>17838406.583000001</v>
      </c>
      <c r="F100" s="2">
        <v>50432342.651999995</v>
      </c>
      <c r="G100" s="2">
        <v>-14755529.485999998</v>
      </c>
      <c r="H100" s="2">
        <v>963.279</v>
      </c>
      <c r="I100" s="1">
        <v>160332.97399999999</v>
      </c>
      <c r="J100" s="21">
        <v>2.40909</v>
      </c>
      <c r="K100" s="21">
        <v>2.36842</v>
      </c>
      <c r="L100" s="21">
        <v>2.7222200000000001</v>
      </c>
      <c r="M100" s="21">
        <v>2.7058800000000001</v>
      </c>
      <c r="N100" s="21">
        <v>2.5714299999999999</v>
      </c>
      <c r="O100" s="21">
        <v>2.9285700000000001</v>
      </c>
    </row>
    <row r="101" spans="1:15" x14ac:dyDescent="0.3">
      <c r="A101" s="9">
        <v>2007</v>
      </c>
      <c r="B101" t="s">
        <v>453</v>
      </c>
      <c r="C101" t="s">
        <v>498</v>
      </c>
      <c r="D101" s="2">
        <v>13268934.578</v>
      </c>
      <c r="E101" s="2">
        <v>8820595.0189999994</v>
      </c>
      <c r="F101" s="2">
        <v>22089529.596999999</v>
      </c>
      <c r="G101" s="2">
        <v>-4448339.5590000004</v>
      </c>
      <c r="H101" s="2">
        <v>6127.03</v>
      </c>
      <c r="I101" s="1">
        <v>3453.8069999999998</v>
      </c>
      <c r="J101" s="21">
        <v>2.6842100000000002</v>
      </c>
      <c r="K101" s="21">
        <v>2.7894700000000001</v>
      </c>
      <c r="L101" s="21">
        <v>2.8</v>
      </c>
      <c r="M101" s="21">
        <v>2.73333</v>
      </c>
      <c r="N101" s="21">
        <v>2.9333300000000002</v>
      </c>
      <c r="O101" s="21">
        <v>3.4285700000000001</v>
      </c>
    </row>
    <row r="102" spans="1:15" x14ac:dyDescent="0.3">
      <c r="A102" s="9">
        <v>2007</v>
      </c>
      <c r="B102" t="s">
        <v>454</v>
      </c>
      <c r="C102" t="s">
        <v>497</v>
      </c>
      <c r="D102" s="2">
        <v>2920471.15</v>
      </c>
      <c r="E102" s="2">
        <v>4720220.6940000001</v>
      </c>
      <c r="F102" s="2">
        <v>7640691.8440000005</v>
      </c>
      <c r="G102" s="2">
        <v>1799749.5440000002</v>
      </c>
      <c r="H102" s="2">
        <v>1576.14</v>
      </c>
      <c r="I102" s="1">
        <v>6627.9219999999996</v>
      </c>
      <c r="J102" s="21">
        <v>2</v>
      </c>
      <c r="K102" s="21">
        <v>2</v>
      </c>
      <c r="L102" s="21">
        <v>2.5714299999999999</v>
      </c>
      <c r="M102" s="21">
        <v>2.2857099999999999</v>
      </c>
      <c r="N102" s="21">
        <v>2.2857099999999999</v>
      </c>
      <c r="O102" s="21">
        <v>3.1428600000000002</v>
      </c>
    </row>
    <row r="103" spans="1:15" x14ac:dyDescent="0.3">
      <c r="A103" s="9">
        <v>2007</v>
      </c>
      <c r="B103" t="s">
        <v>455</v>
      </c>
      <c r="C103" t="s">
        <v>498</v>
      </c>
      <c r="D103" s="2">
        <v>5859421.1969999997</v>
      </c>
      <c r="E103" s="2">
        <v>4723581.2429999998</v>
      </c>
      <c r="F103" s="2">
        <v>10583002.439999999</v>
      </c>
      <c r="G103" s="2">
        <v>-1135839.9539999999</v>
      </c>
      <c r="H103" s="2">
        <v>2988.68</v>
      </c>
      <c r="I103" s="1">
        <v>5966.1589999999997</v>
      </c>
      <c r="J103" s="21">
        <v>2.2000000000000002</v>
      </c>
      <c r="K103" s="21">
        <v>2.4705900000000001</v>
      </c>
      <c r="L103" s="21">
        <v>2.2941199999999999</v>
      </c>
      <c r="M103" s="21">
        <v>2.625</v>
      </c>
      <c r="N103" s="21">
        <v>2.6666699999999999</v>
      </c>
      <c r="O103" s="21">
        <v>3.2307700000000001</v>
      </c>
    </row>
    <row r="104" spans="1:15" x14ac:dyDescent="0.3">
      <c r="A104" s="9">
        <v>2007</v>
      </c>
      <c r="B104" t="s">
        <v>456</v>
      </c>
      <c r="C104" t="s">
        <v>498</v>
      </c>
      <c r="D104" s="2">
        <v>20368278.18</v>
      </c>
      <c r="E104" s="2">
        <v>28084585.254999999</v>
      </c>
      <c r="F104" s="2">
        <v>48452863.435000002</v>
      </c>
      <c r="G104" s="2">
        <v>7716307.0749999993</v>
      </c>
      <c r="H104" s="2">
        <v>3587.8</v>
      </c>
      <c r="I104" s="1">
        <v>28292.723999999998</v>
      </c>
      <c r="J104" s="21">
        <v>2.6818200000000001</v>
      </c>
      <c r="K104" s="21">
        <v>2.5714299999999999</v>
      </c>
      <c r="L104" s="21">
        <v>2.9130400000000001</v>
      </c>
      <c r="M104" s="21">
        <v>2.7272699999999999</v>
      </c>
      <c r="N104" s="21">
        <v>2.7</v>
      </c>
      <c r="O104" s="21">
        <v>3</v>
      </c>
    </row>
    <row r="105" spans="1:15" x14ac:dyDescent="0.3">
      <c r="A105" s="9">
        <v>2007</v>
      </c>
      <c r="B105" t="s">
        <v>12</v>
      </c>
      <c r="C105" t="s">
        <v>17</v>
      </c>
      <c r="D105" s="2">
        <v>57995660.905000001</v>
      </c>
      <c r="E105" s="2">
        <v>50465711.125</v>
      </c>
      <c r="F105" s="2">
        <v>108461372.03</v>
      </c>
      <c r="G105" s="2">
        <v>-7529949.7800000012</v>
      </c>
      <c r="H105" s="2">
        <v>1683.69</v>
      </c>
      <c r="I105" s="1">
        <v>89293.49</v>
      </c>
      <c r="J105" s="21">
        <v>2.6363599999999998</v>
      </c>
      <c r="K105" s="21">
        <v>2.2608700000000002</v>
      </c>
      <c r="L105" s="21">
        <v>2.7727300000000001</v>
      </c>
      <c r="M105" s="21">
        <v>2.6521699999999999</v>
      </c>
      <c r="N105" s="21">
        <v>2.6521699999999999</v>
      </c>
      <c r="O105" s="21">
        <v>3.1428600000000002</v>
      </c>
    </row>
    <row r="106" spans="1:15" x14ac:dyDescent="0.3">
      <c r="A106" s="9">
        <v>2007</v>
      </c>
      <c r="B106" t="s">
        <v>114</v>
      </c>
      <c r="C106" t="s">
        <v>488</v>
      </c>
      <c r="D106" s="2">
        <v>164172482.403</v>
      </c>
      <c r="E106" s="2">
        <v>138784983.21599999</v>
      </c>
      <c r="F106" s="2">
        <v>302957465.61899996</v>
      </c>
      <c r="G106" s="2">
        <v>-25387499.187000006</v>
      </c>
      <c r="H106" s="2">
        <v>11264.72</v>
      </c>
      <c r="I106" s="1">
        <v>38329.584999999999</v>
      </c>
      <c r="J106" s="21">
        <v>2.88462</v>
      </c>
      <c r="K106" s="21">
        <v>2.69231</v>
      </c>
      <c r="L106" s="21">
        <v>2.9230800000000001</v>
      </c>
      <c r="M106" s="21">
        <v>3.04</v>
      </c>
      <c r="N106" s="21">
        <v>3.12</v>
      </c>
      <c r="O106" s="21">
        <v>3.59091</v>
      </c>
    </row>
    <row r="107" spans="1:15" x14ac:dyDescent="0.3">
      <c r="A107" s="9">
        <v>2007</v>
      </c>
      <c r="B107" t="s">
        <v>113</v>
      </c>
      <c r="C107" t="s">
        <v>488</v>
      </c>
      <c r="D107" s="2">
        <v>82267209.952000007</v>
      </c>
      <c r="E107" s="2">
        <v>52483606.244000003</v>
      </c>
      <c r="F107" s="2">
        <v>134750816.19600001</v>
      </c>
      <c r="G107" s="2">
        <v>-29783603.708000004</v>
      </c>
      <c r="H107" s="2">
        <v>22811.57</v>
      </c>
      <c r="I107" s="1">
        <v>10630.12</v>
      </c>
      <c r="J107" s="21">
        <v>3.24</v>
      </c>
      <c r="K107" s="21">
        <v>3.16</v>
      </c>
      <c r="L107" s="21">
        <v>3.2272699999999999</v>
      </c>
      <c r="M107" s="21">
        <v>3.19048</v>
      </c>
      <c r="N107" s="21">
        <v>3.4444400000000002</v>
      </c>
      <c r="O107" s="21">
        <v>4.0588199999999999</v>
      </c>
    </row>
    <row r="108" spans="1:15" x14ac:dyDescent="0.3">
      <c r="A108" s="9">
        <v>2007</v>
      </c>
      <c r="B108" t="s">
        <v>165</v>
      </c>
      <c r="C108" t="s">
        <v>137</v>
      </c>
      <c r="D108" s="2">
        <v>23429162.835999999</v>
      </c>
      <c r="E108" s="2">
        <v>42019942.579999998</v>
      </c>
      <c r="F108" s="2">
        <v>65449105.415999994</v>
      </c>
      <c r="G108" s="2">
        <v>18590779.743999999</v>
      </c>
      <c r="H108" s="2">
        <v>69166.960000000006</v>
      </c>
      <c r="I108" s="1">
        <v>1189.633</v>
      </c>
      <c r="J108" s="21">
        <v>2.4444400000000002</v>
      </c>
      <c r="K108" s="21">
        <v>2.625</v>
      </c>
      <c r="L108" s="21">
        <v>3</v>
      </c>
      <c r="M108" s="21">
        <v>3</v>
      </c>
      <c r="N108" s="21">
        <v>3.1666699999999999</v>
      </c>
      <c r="O108" s="21">
        <v>3.6666699999999999</v>
      </c>
    </row>
    <row r="109" spans="1:15" x14ac:dyDescent="0.3">
      <c r="A109" s="9">
        <v>2007</v>
      </c>
      <c r="B109" t="s">
        <v>262</v>
      </c>
      <c r="C109" t="s">
        <v>276</v>
      </c>
      <c r="D109" s="2">
        <v>770620</v>
      </c>
      <c r="E109" s="2">
        <v>183512.81200000001</v>
      </c>
      <c r="F109" s="2">
        <v>954132.81200000003</v>
      </c>
      <c r="G109" s="2">
        <v>-587107.18799999997</v>
      </c>
      <c r="H109" s="2">
        <v>415.70600000000002</v>
      </c>
      <c r="I109" s="1">
        <v>9447.402</v>
      </c>
      <c r="J109" s="21">
        <v>1.8</v>
      </c>
      <c r="K109" s="21">
        <v>1.5333300000000001</v>
      </c>
      <c r="L109" s="21">
        <v>1.6666700000000001</v>
      </c>
      <c r="M109" s="21">
        <v>1.6666700000000001</v>
      </c>
      <c r="N109" s="21">
        <v>1.6</v>
      </c>
      <c r="O109" s="21">
        <v>2.38462</v>
      </c>
    </row>
    <row r="110" spans="1:15" x14ac:dyDescent="0.3">
      <c r="A110" s="9">
        <v>2007</v>
      </c>
      <c r="B110" t="s">
        <v>166</v>
      </c>
      <c r="C110" t="s">
        <v>137</v>
      </c>
      <c r="D110" s="2">
        <v>87816600.598000005</v>
      </c>
      <c r="E110" s="2">
        <v>232855982.63999999</v>
      </c>
      <c r="F110" s="2">
        <v>320672583.23799998</v>
      </c>
      <c r="G110" s="2">
        <v>145039382.042</v>
      </c>
      <c r="H110" s="2">
        <v>16666.63</v>
      </c>
      <c r="I110" s="1">
        <v>25252.569</v>
      </c>
      <c r="J110" s="21">
        <v>2.7205900000000001</v>
      </c>
      <c r="K110" s="21">
        <v>2.9538500000000001</v>
      </c>
      <c r="L110" s="21">
        <v>2.9321999999999999</v>
      </c>
      <c r="M110" s="21">
        <v>2.8793099999999998</v>
      </c>
      <c r="N110" s="21">
        <v>3.0178600000000002</v>
      </c>
      <c r="O110" s="21">
        <v>3.65455</v>
      </c>
    </row>
    <row r="111" spans="1:15" x14ac:dyDescent="0.3">
      <c r="A111" s="9">
        <v>2007</v>
      </c>
      <c r="B111" t="s">
        <v>264</v>
      </c>
      <c r="C111" t="s">
        <v>276</v>
      </c>
      <c r="D111" s="2">
        <v>4871391.682</v>
      </c>
      <c r="E111" s="2">
        <v>1546256.0220000001</v>
      </c>
      <c r="F111" s="2">
        <v>6417647.7039999999</v>
      </c>
      <c r="G111" s="2">
        <v>-3325135.66</v>
      </c>
      <c r="H111" s="2">
        <v>1204.9100000000001</v>
      </c>
      <c r="I111" s="1">
        <v>11873.557000000001</v>
      </c>
      <c r="J111" s="21">
        <v>2.375</v>
      </c>
      <c r="K111" s="21">
        <v>2.09091</v>
      </c>
      <c r="L111" s="21">
        <v>2.09091</v>
      </c>
      <c r="M111" s="21">
        <v>2.7272699999999999</v>
      </c>
      <c r="N111" s="21">
        <v>2.2999999999999998</v>
      </c>
      <c r="O111" s="21">
        <v>2.625</v>
      </c>
    </row>
    <row r="112" spans="1:15" x14ac:dyDescent="0.3">
      <c r="A112" s="9">
        <v>2007</v>
      </c>
      <c r="B112" t="s">
        <v>266</v>
      </c>
      <c r="C112" t="s">
        <v>276</v>
      </c>
      <c r="D112" s="2">
        <v>444579.32699999999</v>
      </c>
      <c r="E112" s="2">
        <v>245325.59099999999</v>
      </c>
      <c r="F112" s="2">
        <v>689904.91799999995</v>
      </c>
      <c r="G112" s="2">
        <v>-199253.736</v>
      </c>
      <c r="H112" s="2">
        <v>368.86</v>
      </c>
      <c r="I112" s="1">
        <v>6015.4170000000004</v>
      </c>
      <c r="J112" s="21">
        <v>1.5833299999999999</v>
      </c>
      <c r="K112" s="21">
        <v>1.8333299999999999</v>
      </c>
      <c r="L112" s="21">
        <v>1.8181799999999999</v>
      </c>
      <c r="M112" s="21">
        <v>1.90909</v>
      </c>
      <c r="N112" s="21">
        <v>2</v>
      </c>
      <c r="O112" s="21">
        <v>2.6363599999999998</v>
      </c>
    </row>
    <row r="113" spans="1:15" x14ac:dyDescent="0.3">
      <c r="A113" s="9">
        <v>2007</v>
      </c>
      <c r="B113" t="s">
        <v>13</v>
      </c>
      <c r="C113" t="s">
        <v>17</v>
      </c>
      <c r="D113" s="2">
        <v>264766012.197</v>
      </c>
      <c r="E113" s="2">
        <v>301594913.31099999</v>
      </c>
      <c r="F113" s="2">
        <v>566360925.50800002</v>
      </c>
      <c r="G113" s="2">
        <v>36828901.113999993</v>
      </c>
      <c r="H113" s="2">
        <v>39223.54</v>
      </c>
      <c r="I113" s="1">
        <v>4732.5280000000002</v>
      </c>
      <c r="J113" s="21">
        <v>3.89744</v>
      </c>
      <c r="K113" s="21">
        <v>4.2695699999999999</v>
      </c>
      <c r="L113" s="21">
        <v>4.0354000000000001</v>
      </c>
      <c r="M113" s="21">
        <v>4.21495</v>
      </c>
      <c r="N113" s="21">
        <v>4.2477099999999997</v>
      </c>
      <c r="O113" s="21">
        <v>4.5294100000000004</v>
      </c>
    </row>
    <row r="114" spans="1:15" x14ac:dyDescent="0.3">
      <c r="A114" s="9">
        <v>2007</v>
      </c>
      <c r="B114" t="s">
        <v>107</v>
      </c>
      <c r="C114" t="s">
        <v>488</v>
      </c>
      <c r="D114" s="2">
        <v>29476189.618999999</v>
      </c>
      <c r="E114" s="2">
        <v>30101742</v>
      </c>
      <c r="F114" s="2">
        <v>59577931.619000003</v>
      </c>
      <c r="G114" s="2">
        <v>625552.38100000098</v>
      </c>
      <c r="H114" s="2">
        <v>23959.17</v>
      </c>
      <c r="I114" s="1">
        <v>2013.539</v>
      </c>
      <c r="J114" s="21">
        <v>2.7857099999999999</v>
      </c>
      <c r="K114" s="21">
        <v>3.2222200000000001</v>
      </c>
      <c r="L114" s="21">
        <v>3.1428600000000002</v>
      </c>
      <c r="M114" s="21">
        <v>3.09091</v>
      </c>
      <c r="N114" s="21">
        <v>2.90909</v>
      </c>
      <c r="O114" s="21">
        <v>3.7272699999999999</v>
      </c>
    </row>
    <row r="115" spans="1:15" x14ac:dyDescent="0.3">
      <c r="A115" s="9">
        <v>2007</v>
      </c>
      <c r="B115" t="s">
        <v>268</v>
      </c>
      <c r="C115" t="s">
        <v>276</v>
      </c>
      <c r="D115" s="2">
        <v>79872587.203999996</v>
      </c>
      <c r="E115" s="2">
        <v>64026608.364</v>
      </c>
      <c r="F115" s="2">
        <v>143899195.56799999</v>
      </c>
      <c r="G115" s="2">
        <v>-15845978.839999996</v>
      </c>
      <c r="H115" s="2">
        <v>6123.96</v>
      </c>
      <c r="I115" s="1">
        <v>49887.180999999997</v>
      </c>
      <c r="J115" s="21">
        <v>3.2222200000000001</v>
      </c>
      <c r="K115" s="21">
        <v>3.4242400000000002</v>
      </c>
      <c r="L115" s="21">
        <v>3.5555599999999998</v>
      </c>
      <c r="M115" s="21">
        <v>3.5428600000000001</v>
      </c>
      <c r="N115" s="21">
        <v>3.7058800000000001</v>
      </c>
      <c r="O115" s="21">
        <v>3.78125</v>
      </c>
    </row>
    <row r="116" spans="1:15" x14ac:dyDescent="0.3">
      <c r="A116" s="9">
        <v>2007</v>
      </c>
      <c r="B116" t="s">
        <v>106</v>
      </c>
      <c r="C116" t="s">
        <v>488</v>
      </c>
      <c r="D116" s="2">
        <v>391236947.60699999</v>
      </c>
      <c r="E116" s="2">
        <v>253753921.535</v>
      </c>
      <c r="F116" s="2">
        <v>644990869.14199996</v>
      </c>
      <c r="G116" s="2">
        <v>-137483026.072</v>
      </c>
      <c r="H116" s="2">
        <v>32748.09</v>
      </c>
      <c r="I116" s="1">
        <v>45393.858</v>
      </c>
      <c r="J116" s="21">
        <v>3.1666699999999999</v>
      </c>
      <c r="K116" s="21">
        <v>3.51064</v>
      </c>
      <c r="L116" s="21">
        <v>3.45</v>
      </c>
      <c r="M116" s="21">
        <v>3.55</v>
      </c>
      <c r="N116" s="21">
        <v>3.625</v>
      </c>
      <c r="O116" s="21">
        <v>3.8571399999999998</v>
      </c>
    </row>
    <row r="117" spans="1:15" x14ac:dyDescent="0.3">
      <c r="A117" s="9">
        <v>2007</v>
      </c>
      <c r="B117" t="s">
        <v>105</v>
      </c>
      <c r="C117" t="s">
        <v>488</v>
      </c>
      <c r="D117" s="2">
        <v>152822698.81999999</v>
      </c>
      <c r="E117" s="2">
        <v>169061476.94400001</v>
      </c>
      <c r="F117" s="2">
        <v>321884175.764</v>
      </c>
      <c r="G117" s="2">
        <v>16238778.124000013</v>
      </c>
      <c r="H117" s="2">
        <v>53185.65</v>
      </c>
      <c r="I117" s="1">
        <v>9163.2430000000004</v>
      </c>
      <c r="J117" s="21">
        <v>3.8461500000000002</v>
      </c>
      <c r="K117" s="21">
        <v>4.1132099999999996</v>
      </c>
      <c r="L117" s="21">
        <v>3.8979599999999999</v>
      </c>
      <c r="M117" s="21">
        <v>4.0612199999999996</v>
      </c>
      <c r="N117" s="21">
        <v>4.1521699999999999</v>
      </c>
      <c r="O117" s="21">
        <v>4.4318200000000001</v>
      </c>
    </row>
    <row r="118" spans="1:15" x14ac:dyDescent="0.3">
      <c r="A118" s="9">
        <v>2007</v>
      </c>
      <c r="B118" t="s">
        <v>14</v>
      </c>
      <c r="C118" t="s">
        <v>17</v>
      </c>
      <c r="D118" s="2">
        <v>143761449.81400001</v>
      </c>
      <c r="E118" s="2">
        <v>153571126.16800001</v>
      </c>
      <c r="F118" s="2">
        <v>297332575.98199999</v>
      </c>
      <c r="G118" s="2">
        <v>9809676.3540000021</v>
      </c>
      <c r="H118" s="2">
        <v>4058.39</v>
      </c>
      <c r="I118" s="1">
        <v>66195.615000000005</v>
      </c>
      <c r="J118" s="21">
        <v>3.0263200000000001</v>
      </c>
      <c r="K118" s="21">
        <v>3.1621600000000001</v>
      </c>
      <c r="L118" s="21">
        <v>3.2432400000000001</v>
      </c>
      <c r="M118" s="21">
        <v>3.3055599999999998</v>
      </c>
      <c r="N118" s="21">
        <v>3.25</v>
      </c>
      <c r="O118" s="21">
        <v>3.9117600000000001</v>
      </c>
    </row>
    <row r="119" spans="1:15" x14ac:dyDescent="0.3">
      <c r="A119" s="9">
        <v>2007</v>
      </c>
      <c r="B119" t="s">
        <v>15</v>
      </c>
      <c r="C119" t="s">
        <v>17</v>
      </c>
      <c r="D119" s="2">
        <v>179480.53</v>
      </c>
      <c r="E119" s="2">
        <v>8367</v>
      </c>
      <c r="F119" s="2">
        <v>187847.53</v>
      </c>
      <c r="G119" s="2">
        <v>-171113.53</v>
      </c>
      <c r="H119" s="2">
        <v>2851.49</v>
      </c>
      <c r="I119" s="1">
        <v>1064.973</v>
      </c>
      <c r="J119" s="21">
        <v>1.625</v>
      </c>
      <c r="K119" s="21">
        <v>1.6666700000000001</v>
      </c>
      <c r="L119" s="21">
        <v>1.5</v>
      </c>
      <c r="M119" s="21">
        <v>1.6</v>
      </c>
      <c r="N119" s="21">
        <v>1.6666700000000001</v>
      </c>
      <c r="O119" s="21">
        <v>2.25</v>
      </c>
    </row>
    <row r="120" spans="1:15" x14ac:dyDescent="0.3">
      <c r="A120" s="9">
        <v>2007</v>
      </c>
      <c r="B120" t="s">
        <v>270</v>
      </c>
      <c r="C120" t="s">
        <v>276</v>
      </c>
      <c r="D120" s="2">
        <v>1237116</v>
      </c>
      <c r="E120" s="2">
        <v>676894</v>
      </c>
      <c r="F120" s="2">
        <v>1914010</v>
      </c>
      <c r="G120" s="2">
        <v>-560222</v>
      </c>
      <c r="H120" s="2">
        <v>444.01299999999998</v>
      </c>
      <c r="I120" s="1">
        <v>5997.3850000000002</v>
      </c>
      <c r="J120" s="21">
        <v>2.1</v>
      </c>
      <c r="K120" s="21">
        <v>2.25</v>
      </c>
      <c r="L120" s="21">
        <v>2.4</v>
      </c>
      <c r="M120" s="21">
        <v>2.4</v>
      </c>
      <c r="N120" s="21">
        <v>2.2000000000000002</v>
      </c>
      <c r="O120" s="21">
        <v>2.11111</v>
      </c>
    </row>
    <row r="121" spans="1:15" x14ac:dyDescent="0.3">
      <c r="A121" s="9">
        <v>2007</v>
      </c>
      <c r="B121" t="s">
        <v>271</v>
      </c>
      <c r="C121" t="s">
        <v>276</v>
      </c>
      <c r="D121" s="2">
        <v>19099373.217</v>
      </c>
      <c r="E121" s="2">
        <v>15165396.232000001</v>
      </c>
      <c r="F121" s="2">
        <v>34264769.449000001</v>
      </c>
      <c r="G121" s="2">
        <v>-3933976.9849999994</v>
      </c>
      <c r="H121" s="2">
        <v>3778.38</v>
      </c>
      <c r="I121" s="1">
        <v>10298.087</v>
      </c>
      <c r="J121" s="21">
        <v>2.8333300000000001</v>
      </c>
      <c r="K121" s="21">
        <v>2.8333300000000001</v>
      </c>
      <c r="L121" s="21">
        <v>2.8571399999999998</v>
      </c>
      <c r="M121" s="21">
        <v>2.4285700000000001</v>
      </c>
      <c r="N121" s="21">
        <v>2.8333300000000001</v>
      </c>
      <c r="O121" s="21">
        <v>2.8</v>
      </c>
    </row>
    <row r="122" spans="1:15" x14ac:dyDescent="0.3">
      <c r="A122" s="9">
        <v>2007</v>
      </c>
      <c r="B122" t="s">
        <v>168</v>
      </c>
      <c r="C122" t="s">
        <v>137</v>
      </c>
      <c r="D122" s="2">
        <v>170062714.50099999</v>
      </c>
      <c r="E122" s="2">
        <v>107271749.904</v>
      </c>
      <c r="F122" s="2">
        <v>277334464.40499997</v>
      </c>
      <c r="G122" s="2">
        <v>-62790964.596999988</v>
      </c>
      <c r="H122" s="2">
        <v>9562.94</v>
      </c>
      <c r="I122" s="1">
        <v>69597.281000000003</v>
      </c>
      <c r="J122" s="21">
        <v>3</v>
      </c>
      <c r="K122" s="21">
        <v>2.9375</v>
      </c>
      <c r="L122" s="21">
        <v>3.0714299999999999</v>
      </c>
      <c r="M122" s="21">
        <v>3.2857099999999999</v>
      </c>
      <c r="N122" s="21">
        <v>3.26667</v>
      </c>
      <c r="O122" s="21">
        <v>3.38462</v>
      </c>
    </row>
    <row r="123" spans="1:15" x14ac:dyDescent="0.3">
      <c r="A123" s="9">
        <v>2007</v>
      </c>
      <c r="B123" t="s">
        <v>272</v>
      </c>
      <c r="C123" t="s">
        <v>276</v>
      </c>
      <c r="D123" s="2">
        <v>3493354.0950000002</v>
      </c>
      <c r="E123" s="2">
        <v>1336668.1189999999</v>
      </c>
      <c r="F123" s="2">
        <v>4830022.2139999997</v>
      </c>
      <c r="G123" s="2">
        <v>-2156685.9760000003</v>
      </c>
      <c r="H123" s="2">
        <v>488.91399999999999</v>
      </c>
      <c r="I123" s="1">
        <v>30590.487000000001</v>
      </c>
      <c r="J123" s="21">
        <v>2.2142900000000001</v>
      </c>
      <c r="K123" s="21">
        <v>2.1666699999999999</v>
      </c>
      <c r="L123" s="21">
        <v>2.4166699999999999</v>
      </c>
      <c r="M123" s="21">
        <v>2.5454500000000002</v>
      </c>
      <c r="N123" s="21">
        <v>2.3333300000000001</v>
      </c>
      <c r="O123" s="21">
        <v>3.2857099999999999</v>
      </c>
    </row>
    <row r="124" spans="1:15" x14ac:dyDescent="0.3">
      <c r="A124" s="9">
        <v>2007</v>
      </c>
      <c r="B124" t="s">
        <v>169</v>
      </c>
      <c r="C124" t="s">
        <v>137</v>
      </c>
      <c r="D124" s="2">
        <v>127001504.67900001</v>
      </c>
      <c r="E124" s="2">
        <v>178630000</v>
      </c>
      <c r="F124" s="2">
        <v>305631504.67900002</v>
      </c>
      <c r="G124" s="2">
        <v>51628495.320999995</v>
      </c>
      <c r="H124" s="2">
        <v>41472.29</v>
      </c>
      <c r="I124" s="1">
        <v>6044.067</v>
      </c>
      <c r="J124" s="21">
        <v>3.51613</v>
      </c>
      <c r="K124" s="21">
        <v>3.8035700000000001</v>
      </c>
      <c r="L124" s="21">
        <v>3.6785700000000001</v>
      </c>
      <c r="M124" s="21">
        <v>3.6666699999999999</v>
      </c>
      <c r="N124" s="21">
        <v>3.6078399999999999</v>
      </c>
      <c r="O124" s="21">
        <v>4.12</v>
      </c>
    </row>
    <row r="125" spans="1:15" x14ac:dyDescent="0.3">
      <c r="A125" s="9">
        <v>2007</v>
      </c>
      <c r="B125" t="s">
        <v>102</v>
      </c>
      <c r="C125" t="s">
        <v>488</v>
      </c>
      <c r="D125" s="2">
        <v>679917917.60599995</v>
      </c>
      <c r="E125" s="2">
        <v>454005489.91100001</v>
      </c>
      <c r="F125" s="2">
        <v>1133923407.517</v>
      </c>
      <c r="G125" s="2">
        <v>-225912427.69499993</v>
      </c>
      <c r="H125" s="2">
        <v>50315.56</v>
      </c>
      <c r="I125" s="1">
        <v>61648.9</v>
      </c>
      <c r="J125" s="21">
        <v>3.7389999999999999</v>
      </c>
      <c r="K125" s="21">
        <v>4.0493800000000002</v>
      </c>
      <c r="L125" s="21">
        <v>3.85209</v>
      </c>
      <c r="M125" s="21">
        <v>4.0195400000000001</v>
      </c>
      <c r="N125" s="21">
        <v>4.0999999999999996</v>
      </c>
      <c r="O125" s="21">
        <v>4.2481499999999999</v>
      </c>
    </row>
    <row r="126" spans="1:15" x14ac:dyDescent="0.3">
      <c r="A126" s="9">
        <v>2007</v>
      </c>
      <c r="B126" t="s">
        <v>273</v>
      </c>
      <c r="C126" t="s">
        <v>276</v>
      </c>
      <c r="D126" s="2">
        <v>5919021.5939999996</v>
      </c>
      <c r="E126" s="2">
        <v>2139346.909</v>
      </c>
      <c r="F126" s="2">
        <v>8058368.5029999996</v>
      </c>
      <c r="G126" s="2">
        <v>-3779674.6849999996</v>
      </c>
      <c r="H126" s="2">
        <v>541.79300000000001</v>
      </c>
      <c r="I126" s="1">
        <v>41923.714999999997</v>
      </c>
      <c r="J126" s="21">
        <v>2.0714299999999999</v>
      </c>
      <c r="K126" s="21">
        <v>2</v>
      </c>
      <c r="L126" s="21">
        <v>2.0833300000000001</v>
      </c>
      <c r="M126" s="21">
        <v>1.9166700000000001</v>
      </c>
      <c r="N126" s="21">
        <v>2.1666699999999999</v>
      </c>
      <c r="O126" s="21">
        <v>2.2727300000000001</v>
      </c>
    </row>
    <row r="127" spans="1:15" x14ac:dyDescent="0.3">
      <c r="A127" s="9">
        <v>2007</v>
      </c>
      <c r="B127" t="s">
        <v>485</v>
      </c>
      <c r="C127" t="s">
        <v>499</v>
      </c>
      <c r="D127" s="2">
        <v>2017120776.3110001</v>
      </c>
      <c r="E127" s="2">
        <v>1162538149.766</v>
      </c>
      <c r="F127" s="2">
        <v>3179658926.0770001</v>
      </c>
      <c r="G127" s="2">
        <v>-854582626.54500008</v>
      </c>
      <c r="H127" s="2">
        <v>47869.24</v>
      </c>
      <c r="I127" s="1">
        <v>304447.57400000002</v>
      </c>
      <c r="J127" s="21">
        <v>3.51919</v>
      </c>
      <c r="K127" s="21">
        <v>4.0711300000000001</v>
      </c>
      <c r="L127" s="21">
        <v>3.5817000000000001</v>
      </c>
      <c r="M127" s="21">
        <v>3.8452899999999999</v>
      </c>
      <c r="N127" s="21">
        <v>4.0091999999999999</v>
      </c>
      <c r="O127" s="21">
        <v>4.1144299999999996</v>
      </c>
    </row>
    <row r="128" spans="1:15" x14ac:dyDescent="0.3">
      <c r="A128" s="9">
        <v>2007</v>
      </c>
      <c r="B128" t="s">
        <v>16</v>
      </c>
      <c r="C128" t="s">
        <v>17</v>
      </c>
      <c r="D128" s="2">
        <v>62764687.710000001</v>
      </c>
      <c r="E128" s="2">
        <v>48561343.185999997</v>
      </c>
      <c r="F128" s="2">
        <v>111326030.896</v>
      </c>
      <c r="G128" s="2">
        <v>-14203344.524000004</v>
      </c>
      <c r="H128" s="2">
        <v>920.46299999999997</v>
      </c>
      <c r="I128" s="1">
        <v>85889.59</v>
      </c>
      <c r="J128" s="21">
        <v>2.88889</v>
      </c>
      <c r="K128" s="21">
        <v>2.5</v>
      </c>
      <c r="L128" s="21">
        <v>3</v>
      </c>
      <c r="M128" s="21">
        <v>2.8</v>
      </c>
      <c r="N128" s="21">
        <v>2.9</v>
      </c>
      <c r="O128" s="21">
        <v>3.2222200000000001</v>
      </c>
    </row>
    <row r="129" spans="1:15" x14ac:dyDescent="0.3">
      <c r="A129" s="9">
        <v>2007</v>
      </c>
      <c r="B129" t="s">
        <v>170</v>
      </c>
      <c r="C129" t="s">
        <v>137</v>
      </c>
      <c r="D129" s="2">
        <v>8510708.2990000006</v>
      </c>
      <c r="E129" s="2">
        <v>6298942.7379999999</v>
      </c>
      <c r="F129" s="2">
        <v>14809651.037</v>
      </c>
      <c r="G129" s="2">
        <v>-2211765.5610000007</v>
      </c>
      <c r="H129" s="2">
        <v>971.32600000000002</v>
      </c>
      <c r="I129" s="1">
        <v>21751.605</v>
      </c>
      <c r="J129" s="21">
        <v>2.1818200000000001</v>
      </c>
      <c r="K129" s="21">
        <v>2.0769199999999999</v>
      </c>
      <c r="L129" s="21">
        <v>2.2000000000000002</v>
      </c>
      <c r="M129" s="21">
        <v>2.2222200000000001</v>
      </c>
      <c r="N129" s="21">
        <v>2.2999999999999998</v>
      </c>
      <c r="O129" s="21">
        <v>2.7777799999999999</v>
      </c>
    </row>
    <row r="130" spans="1:15" x14ac:dyDescent="0.3">
      <c r="A130" s="9">
        <v>2007</v>
      </c>
      <c r="B130" t="s">
        <v>274</v>
      </c>
      <c r="C130" t="s">
        <v>276</v>
      </c>
      <c r="D130" s="2">
        <v>4006980.3709999998</v>
      </c>
      <c r="E130" s="2">
        <v>4617454.3250000002</v>
      </c>
      <c r="F130" s="2">
        <v>8624434.6960000005</v>
      </c>
      <c r="G130" s="2">
        <v>610473.95400000038</v>
      </c>
      <c r="H130" s="2">
        <v>1103.45</v>
      </c>
      <c r="I130" s="1">
        <v>12725.974</v>
      </c>
      <c r="J130" s="21">
        <v>2.0833300000000001</v>
      </c>
      <c r="K130" s="21">
        <v>2</v>
      </c>
      <c r="L130" s="21">
        <v>2.4</v>
      </c>
      <c r="M130" s="21">
        <v>2.4444400000000002</v>
      </c>
      <c r="N130" s="21">
        <v>2.8</v>
      </c>
      <c r="O130" s="21">
        <v>2.5</v>
      </c>
    </row>
    <row r="131" spans="1:15" x14ac:dyDescent="0.3">
      <c r="A131" s="9">
        <v>2007</v>
      </c>
      <c r="B131" t="s">
        <v>275</v>
      </c>
      <c r="C131" t="s">
        <v>276</v>
      </c>
      <c r="D131" s="2">
        <v>2550000</v>
      </c>
      <c r="E131" s="2">
        <v>2400000</v>
      </c>
      <c r="F131" s="2">
        <v>4950000</v>
      </c>
      <c r="G131" s="2">
        <v>-150000</v>
      </c>
      <c r="H131" s="2">
        <v>646.55799999999999</v>
      </c>
      <c r="I131" s="1">
        <v>13329.909</v>
      </c>
      <c r="J131" s="21">
        <v>1.9230799999999999</v>
      </c>
      <c r="K131" s="21">
        <v>1.8666700000000001</v>
      </c>
      <c r="L131" s="21">
        <v>2.26667</v>
      </c>
      <c r="M131" s="21">
        <v>2.2142900000000001</v>
      </c>
      <c r="N131" s="21">
        <v>2.6428600000000002</v>
      </c>
      <c r="O131" s="21">
        <v>2.8461500000000002</v>
      </c>
    </row>
    <row r="132" spans="1:15" x14ac:dyDescent="0.3">
      <c r="A132" s="9">
        <v>2010</v>
      </c>
      <c r="B132" t="s">
        <v>407</v>
      </c>
      <c r="C132" t="s">
        <v>487</v>
      </c>
      <c r="D132" s="2">
        <v>5154249.8669999996</v>
      </c>
      <c r="E132" s="2">
        <v>388483.63900000002</v>
      </c>
      <c r="F132" s="2">
        <v>5542733.5060000001</v>
      </c>
      <c r="G132" s="2">
        <v>-4765766.2279999992</v>
      </c>
      <c r="H132" s="2">
        <v>532.072</v>
      </c>
      <c r="I132" s="1">
        <v>28803.167000000001</v>
      </c>
      <c r="J132" s="21">
        <v>2.2230850000000002</v>
      </c>
      <c r="K132" s="21">
        <v>1.873596</v>
      </c>
      <c r="L132" s="21">
        <v>2.2449159999999999</v>
      </c>
      <c r="M132" s="21">
        <v>2.090449</v>
      </c>
      <c r="N132" s="21">
        <v>2.3655029999999999</v>
      </c>
      <c r="O132" s="21">
        <v>2.6055030000000001</v>
      </c>
    </row>
    <row r="133" spans="1:15" x14ac:dyDescent="0.3">
      <c r="A133" s="9">
        <v>2010</v>
      </c>
      <c r="B133" t="s">
        <v>98</v>
      </c>
      <c r="C133" t="s">
        <v>488</v>
      </c>
      <c r="D133" s="2">
        <v>4602774.9670000002</v>
      </c>
      <c r="E133" s="2">
        <v>1549955.7239999999</v>
      </c>
      <c r="F133" s="2">
        <v>6152730.6909999996</v>
      </c>
      <c r="G133" s="2">
        <v>-3052819.2430000002</v>
      </c>
      <c r="H133" s="2">
        <v>4098.13</v>
      </c>
      <c r="I133" s="1">
        <v>2940.5250000000001</v>
      </c>
      <c r="J133" s="21">
        <v>2.0714290000000002</v>
      </c>
      <c r="K133" s="21">
        <v>2.144558</v>
      </c>
      <c r="L133" s="21">
        <v>2.644558</v>
      </c>
      <c r="M133" s="21">
        <v>2.394558</v>
      </c>
      <c r="N133" s="21">
        <v>2.394558</v>
      </c>
      <c r="O133" s="21">
        <v>3.0125850000000001</v>
      </c>
    </row>
    <row r="134" spans="1:15" x14ac:dyDescent="0.3">
      <c r="A134" s="9">
        <v>2010</v>
      </c>
      <c r="B134" t="s">
        <v>224</v>
      </c>
      <c r="C134" t="s">
        <v>276</v>
      </c>
      <c r="D134" s="2">
        <v>40999891.115000002</v>
      </c>
      <c r="E134" s="2">
        <v>57050973.572999999</v>
      </c>
      <c r="F134" s="2">
        <v>98050864.687999994</v>
      </c>
      <c r="G134" s="2">
        <v>16051082.457999997</v>
      </c>
      <c r="H134" s="2">
        <v>4480.72</v>
      </c>
      <c r="I134" s="1">
        <v>36117.637000000002</v>
      </c>
      <c r="J134" s="21">
        <v>1.96875</v>
      </c>
      <c r="K134" s="21">
        <v>2.0596589999999999</v>
      </c>
      <c r="L134" s="21">
        <v>2.6960229999999998</v>
      </c>
      <c r="M134" s="21">
        <v>2.2414770000000002</v>
      </c>
      <c r="N134" s="21">
        <v>2.2638639999999999</v>
      </c>
      <c r="O134" s="21">
        <v>2.814489</v>
      </c>
    </row>
    <row r="135" spans="1:15" x14ac:dyDescent="0.3">
      <c r="A135" s="9">
        <v>2010</v>
      </c>
      <c r="B135" t="s">
        <v>225</v>
      </c>
      <c r="C135" t="s">
        <v>276</v>
      </c>
      <c r="D135" s="2">
        <v>18143268.908</v>
      </c>
      <c r="E135" s="2">
        <v>52612114.761</v>
      </c>
      <c r="F135" s="2">
        <v>70755383.669</v>
      </c>
      <c r="G135" s="2">
        <v>34468845.853</v>
      </c>
      <c r="H135" s="2">
        <v>3641.44</v>
      </c>
      <c r="I135" s="1">
        <v>23369.131000000001</v>
      </c>
      <c r="J135" s="21">
        <v>1.75</v>
      </c>
      <c r="K135" s="21">
        <v>1.6875</v>
      </c>
      <c r="L135" s="21">
        <v>2.375</v>
      </c>
      <c r="M135" s="21">
        <v>2.0193449999999999</v>
      </c>
      <c r="N135" s="21">
        <v>2.5414059999999998</v>
      </c>
      <c r="O135" s="21">
        <v>3.008073</v>
      </c>
    </row>
    <row r="136" spans="1:15" x14ac:dyDescent="0.3">
      <c r="A136" s="9">
        <v>2010</v>
      </c>
      <c r="B136" t="s">
        <v>411</v>
      </c>
      <c r="C136" t="s">
        <v>498</v>
      </c>
      <c r="D136" s="2">
        <v>56792378.207000002</v>
      </c>
      <c r="E136" s="2">
        <v>68174446.578999996</v>
      </c>
      <c r="F136" s="2">
        <v>124966824.786</v>
      </c>
      <c r="G136" s="2">
        <v>11382068.371999994</v>
      </c>
      <c r="H136" s="2">
        <v>10412.950000000001</v>
      </c>
      <c r="I136" s="1">
        <v>41223.889000000003</v>
      </c>
      <c r="J136" s="21">
        <v>2.6291739999999999</v>
      </c>
      <c r="K136" s="21">
        <v>2.7502089999999999</v>
      </c>
      <c r="L136" s="21">
        <v>3.1521189999999999</v>
      </c>
      <c r="M136" s="21">
        <v>3.0306199999999999</v>
      </c>
      <c r="N136" s="21">
        <v>3.1500370000000002</v>
      </c>
      <c r="O136" s="21">
        <v>3.8166319999999998</v>
      </c>
    </row>
    <row r="137" spans="1:15" x14ac:dyDescent="0.3">
      <c r="A137" s="9">
        <v>2010</v>
      </c>
      <c r="B137" t="s">
        <v>155</v>
      </c>
      <c r="C137" t="s">
        <v>137</v>
      </c>
      <c r="D137" s="2">
        <v>3781767.406</v>
      </c>
      <c r="E137" s="2">
        <v>1011424.747</v>
      </c>
      <c r="F137" s="2">
        <v>4793192.1529999999</v>
      </c>
      <c r="G137" s="2">
        <v>-2770342.659</v>
      </c>
      <c r="H137" s="2">
        <v>3121.78</v>
      </c>
      <c r="I137" s="1">
        <v>2877.3110000000001</v>
      </c>
      <c r="J137" s="21">
        <v>2.1</v>
      </c>
      <c r="K137" s="21">
        <v>2.3233329999999999</v>
      </c>
      <c r="L137" s="21">
        <v>2.4344440000000001</v>
      </c>
      <c r="M137" s="21">
        <v>2.5857410000000001</v>
      </c>
      <c r="N137" s="21">
        <v>2.2588859999999999</v>
      </c>
      <c r="O137" s="21">
        <v>3.4017430000000002</v>
      </c>
    </row>
    <row r="138" spans="1:15" x14ac:dyDescent="0.3">
      <c r="A138" s="9">
        <v>2010</v>
      </c>
      <c r="B138" t="s">
        <v>413</v>
      </c>
      <c r="C138" t="s">
        <v>497</v>
      </c>
      <c r="D138" s="2">
        <v>201703333.727</v>
      </c>
      <c r="E138" s="2">
        <v>212108726.296</v>
      </c>
      <c r="F138" s="2">
        <v>413812060.023</v>
      </c>
      <c r="G138" s="2">
        <v>10405392.569000006</v>
      </c>
      <c r="H138" s="2">
        <v>56453.83</v>
      </c>
      <c r="I138" s="1">
        <v>22120.063999999998</v>
      </c>
      <c r="J138" s="21">
        <v>3.6829269999999998</v>
      </c>
      <c r="K138" s="21">
        <v>3.7833429999999999</v>
      </c>
      <c r="L138" s="21">
        <v>3.7816380000000001</v>
      </c>
      <c r="M138" s="21">
        <v>3.7676050000000001</v>
      </c>
      <c r="N138" s="21">
        <v>3.8685939999999999</v>
      </c>
      <c r="O138" s="21">
        <v>4.1575930000000003</v>
      </c>
    </row>
    <row r="139" spans="1:15" x14ac:dyDescent="0.3">
      <c r="A139" s="9">
        <v>2010</v>
      </c>
      <c r="B139" t="s">
        <v>99</v>
      </c>
      <c r="C139" t="s">
        <v>488</v>
      </c>
      <c r="D139" s="2">
        <v>150592664.07100001</v>
      </c>
      <c r="E139" s="2">
        <v>144882002.01199999</v>
      </c>
      <c r="F139" s="2">
        <v>295474666.083</v>
      </c>
      <c r="G139" s="2">
        <v>-5710662.0590000153</v>
      </c>
      <c r="H139" s="2">
        <v>46958.52</v>
      </c>
      <c r="I139" s="1">
        <v>8409.9490000000005</v>
      </c>
      <c r="J139" s="21">
        <v>3.490936</v>
      </c>
      <c r="K139" s="21">
        <v>3.6798250000000001</v>
      </c>
      <c r="L139" s="21">
        <v>3.776316</v>
      </c>
      <c r="M139" s="21">
        <v>3.6983429999999999</v>
      </c>
      <c r="N139" s="21">
        <v>3.8316759999999999</v>
      </c>
      <c r="O139" s="21">
        <v>4.0829300000000002</v>
      </c>
    </row>
    <row r="140" spans="1:15" x14ac:dyDescent="0.3">
      <c r="A140" s="9">
        <v>2010</v>
      </c>
      <c r="B140" t="s">
        <v>156</v>
      </c>
      <c r="C140" t="s">
        <v>137</v>
      </c>
      <c r="D140" s="2">
        <v>6596796.7680000002</v>
      </c>
      <c r="E140" s="2">
        <v>26476026</v>
      </c>
      <c r="F140" s="2">
        <v>33072822.767999999</v>
      </c>
      <c r="G140" s="2">
        <v>19879229.232000001</v>
      </c>
      <c r="H140" s="2">
        <v>5880.81</v>
      </c>
      <c r="I140" s="1">
        <v>9032.4570000000003</v>
      </c>
      <c r="J140" s="21">
        <v>2.1431100000000001</v>
      </c>
      <c r="K140" s="21">
        <v>2.229257</v>
      </c>
      <c r="L140" s="21">
        <v>3.0519479999999999</v>
      </c>
      <c r="M140" s="21">
        <v>2.477633</v>
      </c>
      <c r="N140" s="21">
        <v>2.6461039999999998</v>
      </c>
      <c r="O140" s="21">
        <v>3.1461039999999998</v>
      </c>
    </row>
    <row r="141" spans="1:15" x14ac:dyDescent="0.3">
      <c r="A141" s="9">
        <v>2010</v>
      </c>
      <c r="B141" t="s">
        <v>473</v>
      </c>
      <c r="C141" t="s">
        <v>498</v>
      </c>
      <c r="D141" s="2">
        <v>2861948.1469999999</v>
      </c>
      <c r="E141" s="2">
        <v>702400</v>
      </c>
      <c r="F141" s="2">
        <v>3564348.1469999999</v>
      </c>
      <c r="G141" s="2">
        <v>-2159548.1469999999</v>
      </c>
      <c r="H141" s="2">
        <v>29303.27</v>
      </c>
      <c r="I141" s="1">
        <v>360.83199999999999</v>
      </c>
      <c r="J141" s="21">
        <v>2.3812009999999999</v>
      </c>
      <c r="K141" s="21">
        <v>2.3960780000000002</v>
      </c>
      <c r="L141" s="21">
        <v>2.6924510000000001</v>
      </c>
      <c r="M141" s="21">
        <v>2.6901959999999998</v>
      </c>
      <c r="N141" s="21">
        <v>2.8078430000000001</v>
      </c>
      <c r="O141" s="21">
        <v>3.4600249999999999</v>
      </c>
    </row>
    <row r="142" spans="1:15" x14ac:dyDescent="0.3">
      <c r="A142" s="9">
        <v>2010</v>
      </c>
      <c r="B142" t="s">
        <v>157</v>
      </c>
      <c r="C142" t="s">
        <v>137</v>
      </c>
      <c r="D142" s="2">
        <v>12260000</v>
      </c>
      <c r="E142" s="2">
        <v>16059213.418</v>
      </c>
      <c r="F142" s="2">
        <v>28319213.417999998</v>
      </c>
      <c r="G142" s="2">
        <v>3799213.4179999996</v>
      </c>
      <c r="H142" s="2">
        <v>20827.72</v>
      </c>
      <c r="I142" s="1">
        <v>1240.8620000000001</v>
      </c>
      <c r="J142" s="21">
        <v>3.0530300000000001</v>
      </c>
      <c r="K142" s="21">
        <v>3.356061</v>
      </c>
      <c r="L142" s="21">
        <v>3.0545450000000001</v>
      </c>
      <c r="M142" s="21">
        <v>3.356061</v>
      </c>
      <c r="N142" s="21">
        <v>3.6287880000000001</v>
      </c>
      <c r="O142" s="21">
        <v>3.8508589999999998</v>
      </c>
    </row>
    <row r="143" spans="1:15" x14ac:dyDescent="0.3">
      <c r="A143" s="9">
        <v>2010</v>
      </c>
      <c r="B143" t="s">
        <v>414</v>
      </c>
      <c r="C143" t="s">
        <v>487</v>
      </c>
      <c r="D143" s="2">
        <v>30503835.497000001</v>
      </c>
      <c r="E143" s="2">
        <v>19230982.559</v>
      </c>
      <c r="F143" s="2">
        <v>49734818.056000002</v>
      </c>
      <c r="G143" s="2">
        <v>-11272852.938000001</v>
      </c>
      <c r="H143" s="2">
        <v>807.53099999999995</v>
      </c>
      <c r="I143" s="1">
        <v>152149.10200000001</v>
      </c>
      <c r="J143" s="21">
        <v>2.3330829999999998</v>
      </c>
      <c r="K143" s="21">
        <v>2.4854430000000001</v>
      </c>
      <c r="L143" s="21">
        <v>2.9895710000000002</v>
      </c>
      <c r="M143" s="21">
        <v>2.4416169999999999</v>
      </c>
      <c r="N143" s="21">
        <v>2.6434639999999998</v>
      </c>
      <c r="O143" s="21">
        <v>3.4607519999999998</v>
      </c>
    </row>
    <row r="144" spans="1:15" x14ac:dyDescent="0.3">
      <c r="A144" s="9">
        <v>2010</v>
      </c>
      <c r="B144" t="s">
        <v>101</v>
      </c>
      <c r="C144" t="s">
        <v>488</v>
      </c>
      <c r="D144" s="2">
        <v>391255897.338</v>
      </c>
      <c r="E144" s="2">
        <v>407595914.29799998</v>
      </c>
      <c r="F144" s="2">
        <v>798851811.63599992</v>
      </c>
      <c r="G144" s="2">
        <v>16340016.959999979</v>
      </c>
      <c r="H144" s="2">
        <v>44691.38</v>
      </c>
      <c r="I144" s="1">
        <v>10938.739</v>
      </c>
      <c r="J144" s="21">
        <v>3.8285979999999999</v>
      </c>
      <c r="K144" s="21">
        <v>4.0096249999999998</v>
      </c>
      <c r="L144" s="21">
        <v>3.3112759999999999</v>
      </c>
      <c r="M144" s="21">
        <v>4.1319970000000001</v>
      </c>
      <c r="N144" s="21">
        <v>4.2206130000000002</v>
      </c>
      <c r="O144" s="21">
        <v>4.28817</v>
      </c>
    </row>
    <row r="145" spans="1:15" x14ac:dyDescent="0.3">
      <c r="A145" s="9">
        <v>2010</v>
      </c>
      <c r="B145" t="s">
        <v>226</v>
      </c>
      <c r="C145" t="s">
        <v>276</v>
      </c>
      <c r="D145" s="2">
        <v>2133551.1979999999</v>
      </c>
      <c r="E145" s="2">
        <v>1281610</v>
      </c>
      <c r="F145" s="2">
        <v>3415161.1979999999</v>
      </c>
      <c r="G145" s="2">
        <v>-851941.19799999986</v>
      </c>
      <c r="H145" s="2">
        <v>759.06500000000005</v>
      </c>
      <c r="I145" s="1">
        <v>9199.259</v>
      </c>
      <c r="J145" s="21">
        <v>2.375</v>
      </c>
      <c r="K145" s="21">
        <v>2.4812129999999999</v>
      </c>
      <c r="L145" s="21">
        <v>2.6534599999999999</v>
      </c>
      <c r="M145" s="21">
        <v>2.6372770000000001</v>
      </c>
      <c r="N145" s="21">
        <v>3.0658479999999999</v>
      </c>
      <c r="O145" s="21">
        <v>3.4944199999999999</v>
      </c>
    </row>
    <row r="146" spans="1:15" x14ac:dyDescent="0.3">
      <c r="A146" s="9">
        <v>2010</v>
      </c>
      <c r="B146" t="s">
        <v>417</v>
      </c>
      <c r="C146" t="s">
        <v>487</v>
      </c>
      <c r="D146" s="2">
        <v>853803.67500000005</v>
      </c>
      <c r="E146" s="2">
        <v>641310</v>
      </c>
      <c r="F146" s="2">
        <v>1495113.675</v>
      </c>
      <c r="G146" s="2">
        <v>-212493.67500000005</v>
      </c>
      <c r="H146" s="2">
        <v>1998.77</v>
      </c>
      <c r="I146" s="1">
        <v>727.64099999999996</v>
      </c>
      <c r="J146" s="21">
        <v>2.1369050000000001</v>
      </c>
      <c r="K146" s="21">
        <v>1.8302670000000001</v>
      </c>
      <c r="L146" s="21">
        <v>2.444715</v>
      </c>
      <c r="M146" s="21">
        <v>2.2447149999999998</v>
      </c>
      <c r="N146" s="21">
        <v>2.5419369999999999</v>
      </c>
      <c r="O146" s="21">
        <v>2.9883660000000001</v>
      </c>
    </row>
    <row r="147" spans="1:15" x14ac:dyDescent="0.3">
      <c r="A147" s="9">
        <v>2010</v>
      </c>
      <c r="B147" t="s">
        <v>418</v>
      </c>
      <c r="C147" t="s">
        <v>488</v>
      </c>
      <c r="D147" s="2">
        <v>9222997.6329999994</v>
      </c>
      <c r="E147" s="2">
        <v>4803107.1909999996</v>
      </c>
      <c r="F147" s="2">
        <v>14026104.823999999</v>
      </c>
      <c r="G147" s="2">
        <v>-4419890.4419999998</v>
      </c>
      <c r="H147" s="2">
        <v>4611.3500000000004</v>
      </c>
      <c r="I147" s="1">
        <v>3722.0839999999998</v>
      </c>
      <c r="J147" s="21">
        <v>2.3344450000000001</v>
      </c>
      <c r="K147" s="21">
        <v>2.2233329999999998</v>
      </c>
      <c r="L147" s="21">
        <v>3.1</v>
      </c>
      <c r="M147" s="21">
        <v>2.3024079999999998</v>
      </c>
      <c r="N147" s="21">
        <v>2.6774079999999998</v>
      </c>
      <c r="O147" s="21">
        <v>3.1774079999999998</v>
      </c>
    </row>
    <row r="148" spans="1:15" x14ac:dyDescent="0.3">
      <c r="A148" s="9">
        <v>2010</v>
      </c>
      <c r="B148" t="s">
        <v>227</v>
      </c>
      <c r="C148" t="s">
        <v>276</v>
      </c>
      <c r="D148" s="2">
        <v>5656806.3729999997</v>
      </c>
      <c r="E148" s="2">
        <v>4693238.0999999996</v>
      </c>
      <c r="F148" s="2">
        <v>10350044.472999999</v>
      </c>
      <c r="G148" s="2">
        <v>-963568.27300000004</v>
      </c>
      <c r="H148" s="2">
        <v>6374.99</v>
      </c>
      <c r="I148" s="1">
        <v>2014.866</v>
      </c>
      <c r="J148" s="21">
        <v>2.0909089999999999</v>
      </c>
      <c r="K148" s="21">
        <v>2.0909089999999999</v>
      </c>
      <c r="L148" s="21">
        <v>1.9090910000000001</v>
      </c>
      <c r="M148" s="21">
        <v>2.288154</v>
      </c>
      <c r="N148" s="21">
        <v>2.5881539999999998</v>
      </c>
      <c r="O148" s="21">
        <v>2.9881540000000002</v>
      </c>
    </row>
    <row r="149" spans="1:15" x14ac:dyDescent="0.3">
      <c r="A149" s="9">
        <v>2010</v>
      </c>
      <c r="B149" t="s">
        <v>419</v>
      </c>
      <c r="C149" t="s">
        <v>498</v>
      </c>
      <c r="D149" s="2">
        <v>181768424.09</v>
      </c>
      <c r="E149" s="2">
        <v>201915103.285</v>
      </c>
      <c r="F149" s="2">
        <v>383683527.375</v>
      </c>
      <c r="G149" s="2">
        <v>20146679.194999993</v>
      </c>
      <c r="H149" s="2">
        <v>11327.46</v>
      </c>
      <c r="I149" s="1">
        <v>196796.269</v>
      </c>
      <c r="J149" s="21">
        <v>2.3698429999999999</v>
      </c>
      <c r="K149" s="21">
        <v>3.0977399999999999</v>
      </c>
      <c r="L149" s="21">
        <v>2.9100929999999998</v>
      </c>
      <c r="M149" s="21">
        <v>3.2956080000000001</v>
      </c>
      <c r="N149" s="21">
        <v>3.4174129999999998</v>
      </c>
      <c r="O149" s="21">
        <v>4.1370990000000001</v>
      </c>
    </row>
    <row r="150" spans="1:15" x14ac:dyDescent="0.3">
      <c r="A150" s="9">
        <v>2010</v>
      </c>
      <c r="B150" t="s">
        <v>120</v>
      </c>
      <c r="C150" t="s">
        <v>488</v>
      </c>
      <c r="D150" s="2">
        <v>25359886.219999999</v>
      </c>
      <c r="E150" s="2">
        <v>20608005.155999999</v>
      </c>
      <c r="F150" s="2">
        <v>45967891.376000002</v>
      </c>
      <c r="G150" s="2">
        <v>-4751881.0639999993</v>
      </c>
      <c r="H150" s="2">
        <v>6743.74</v>
      </c>
      <c r="I150" s="1">
        <v>7404.59</v>
      </c>
      <c r="J150" s="21">
        <v>2.5</v>
      </c>
      <c r="K150" s="21">
        <v>2.2999999999999998</v>
      </c>
      <c r="L150" s="21">
        <v>3.072222</v>
      </c>
      <c r="M150" s="21">
        <v>2.85</v>
      </c>
      <c r="N150" s="21">
        <v>2.9611109999999998</v>
      </c>
      <c r="O150" s="21">
        <v>3.1833330000000002</v>
      </c>
    </row>
    <row r="151" spans="1:15" x14ac:dyDescent="0.3">
      <c r="A151" s="9">
        <v>2010</v>
      </c>
      <c r="B151" t="s">
        <v>228</v>
      </c>
      <c r="C151" t="s">
        <v>276</v>
      </c>
      <c r="D151" s="2">
        <v>2048216.351</v>
      </c>
      <c r="E151" s="2">
        <v>1591028.8589999999</v>
      </c>
      <c r="F151" s="2">
        <v>3639245.21</v>
      </c>
      <c r="G151" s="2">
        <v>-457187.49200000009</v>
      </c>
      <c r="H151" s="2">
        <v>574.32799999999997</v>
      </c>
      <c r="I151" s="1">
        <v>15605.217000000001</v>
      </c>
      <c r="J151" s="21">
        <v>2.2222219999999999</v>
      </c>
      <c r="K151" s="21">
        <v>1.888889</v>
      </c>
      <c r="L151" s="21">
        <v>1.734259</v>
      </c>
      <c r="M151" s="21">
        <v>2.022119</v>
      </c>
      <c r="N151" s="21">
        <v>2.772119</v>
      </c>
      <c r="O151" s="21">
        <v>2.772119</v>
      </c>
    </row>
    <row r="152" spans="1:15" x14ac:dyDescent="0.3">
      <c r="A152" s="9">
        <v>2010</v>
      </c>
      <c r="B152" t="s">
        <v>8</v>
      </c>
      <c r="C152" t="s">
        <v>17</v>
      </c>
      <c r="D152" s="2">
        <v>6790731</v>
      </c>
      <c r="E152" s="2">
        <v>5590104.0930000003</v>
      </c>
      <c r="F152" s="2">
        <v>12380835.093</v>
      </c>
      <c r="G152" s="2">
        <v>-1200626.9069999997</v>
      </c>
      <c r="H152" s="2">
        <v>781.91200000000003</v>
      </c>
      <c r="I152" s="1">
        <v>14308.74</v>
      </c>
      <c r="J152" s="21">
        <v>2.2797499999999999</v>
      </c>
      <c r="K152" s="21">
        <v>2.122668</v>
      </c>
      <c r="L152" s="21">
        <v>2.1872739999999999</v>
      </c>
      <c r="M152" s="21">
        <v>2.2886039999999999</v>
      </c>
      <c r="N152" s="21">
        <v>2.4998610000000001</v>
      </c>
      <c r="O152" s="21">
        <v>2.8369529999999998</v>
      </c>
    </row>
    <row r="153" spans="1:15" x14ac:dyDescent="0.3">
      <c r="A153" s="9">
        <v>2010</v>
      </c>
      <c r="B153" t="s">
        <v>231</v>
      </c>
      <c r="C153" t="s">
        <v>276</v>
      </c>
      <c r="D153" s="2">
        <v>5133282.7970000003</v>
      </c>
      <c r="E153" s="2">
        <v>3878432.844</v>
      </c>
      <c r="F153" s="2">
        <v>9011715.6410000008</v>
      </c>
      <c r="G153" s="2">
        <v>-1254849.9530000002</v>
      </c>
      <c r="H153" s="2">
        <v>1282.46</v>
      </c>
      <c r="I153" s="1">
        <v>19970.494999999999</v>
      </c>
      <c r="J153" s="21">
        <v>2.1109650000000002</v>
      </c>
      <c r="K153" s="21">
        <v>2.1017990000000002</v>
      </c>
      <c r="L153" s="21">
        <v>2.6859259999999998</v>
      </c>
      <c r="M153" s="21">
        <v>2.5333329999999998</v>
      </c>
      <c r="N153" s="21">
        <v>2.6</v>
      </c>
      <c r="O153" s="21">
        <v>3.1613509999999998</v>
      </c>
    </row>
    <row r="154" spans="1:15" x14ac:dyDescent="0.3">
      <c r="A154" s="9">
        <v>2010</v>
      </c>
      <c r="B154" t="s">
        <v>420</v>
      </c>
      <c r="C154" t="s">
        <v>499</v>
      </c>
      <c r="D154" s="2">
        <v>392108702.463</v>
      </c>
      <c r="E154" s="2">
        <v>386579899.70499998</v>
      </c>
      <c r="F154" s="2">
        <v>778688602.16799998</v>
      </c>
      <c r="G154" s="2">
        <v>-5528802.7580000162</v>
      </c>
      <c r="H154" s="2">
        <v>47625</v>
      </c>
      <c r="I154" s="1">
        <v>34168.667999999998</v>
      </c>
      <c r="J154" s="21">
        <v>3.7063670000000002</v>
      </c>
      <c r="K154" s="21">
        <v>4.0270570000000001</v>
      </c>
      <c r="L154" s="21">
        <v>3.243744</v>
      </c>
      <c r="M154" s="21">
        <v>3.9934959999999999</v>
      </c>
      <c r="N154" s="21">
        <v>4.0050549999999996</v>
      </c>
      <c r="O154" s="21">
        <v>4.4078299999999997</v>
      </c>
    </row>
    <row r="155" spans="1:15" x14ac:dyDescent="0.3">
      <c r="A155" s="9">
        <v>2010</v>
      </c>
      <c r="B155" t="s">
        <v>233</v>
      </c>
      <c r="C155" t="s">
        <v>276</v>
      </c>
      <c r="D155" s="2">
        <v>2400000</v>
      </c>
      <c r="E155" s="2">
        <v>3600000</v>
      </c>
      <c r="F155" s="2">
        <v>6000000</v>
      </c>
      <c r="G155" s="2">
        <v>1200000</v>
      </c>
      <c r="H155" s="2">
        <v>1046.8900000000001</v>
      </c>
      <c r="I155" s="1">
        <v>11887.201999999999</v>
      </c>
      <c r="J155" s="21">
        <v>2.2705549999999999</v>
      </c>
      <c r="K155" s="21">
        <v>2</v>
      </c>
      <c r="L155" s="21">
        <v>2.75</v>
      </c>
      <c r="M155" s="21">
        <v>2.0375000000000001</v>
      </c>
      <c r="N155" s="21">
        <v>2.6194440000000001</v>
      </c>
      <c r="O155" s="21">
        <v>3.1402779999999999</v>
      </c>
    </row>
    <row r="156" spans="1:15" x14ac:dyDescent="0.3">
      <c r="A156" s="9">
        <v>2010</v>
      </c>
      <c r="B156" t="s">
        <v>421</v>
      </c>
      <c r="C156" t="s">
        <v>498</v>
      </c>
      <c r="D156" s="2">
        <v>59007357.609999999</v>
      </c>
      <c r="E156" s="2">
        <v>71106105.854000002</v>
      </c>
      <c r="F156" s="2">
        <v>130113463.464</v>
      </c>
      <c r="G156" s="2">
        <v>12098748.244000003</v>
      </c>
      <c r="H156" s="2">
        <v>12793.55</v>
      </c>
      <c r="I156" s="1">
        <v>16993.353999999999</v>
      </c>
      <c r="J156" s="21">
        <v>2.9326789999999998</v>
      </c>
      <c r="K156" s="21">
        <v>2.855756</v>
      </c>
      <c r="L156" s="21">
        <v>2.7407409999999999</v>
      </c>
      <c r="M156" s="21">
        <v>2.9429979999999998</v>
      </c>
      <c r="N156" s="21">
        <v>3.328481</v>
      </c>
      <c r="O156" s="21">
        <v>3.7962159999999998</v>
      </c>
    </row>
    <row r="157" spans="1:15" x14ac:dyDescent="0.3">
      <c r="A157" s="9">
        <v>2010</v>
      </c>
      <c r="B157" t="s">
        <v>422</v>
      </c>
      <c r="C157" t="s">
        <v>500</v>
      </c>
      <c r="D157" s="2">
        <v>1396001565.2579999</v>
      </c>
      <c r="E157" s="2">
        <v>1577763750.888</v>
      </c>
      <c r="F157" s="2">
        <v>2973765316.1459999</v>
      </c>
      <c r="G157" s="2">
        <v>181762185.63000011</v>
      </c>
      <c r="H157" s="2">
        <v>4524.0600000000004</v>
      </c>
      <c r="I157" s="1">
        <v>1359755.102</v>
      </c>
      <c r="J157" s="21">
        <v>3.1624819999999998</v>
      </c>
      <c r="K157" s="21">
        <v>3.5399989999999999</v>
      </c>
      <c r="L157" s="21">
        <v>3.3100559999999999</v>
      </c>
      <c r="M157" s="21">
        <v>3.491444</v>
      </c>
      <c r="N157" s="21">
        <v>3.5530499999999998</v>
      </c>
      <c r="O157" s="21">
        <v>3.914685</v>
      </c>
    </row>
    <row r="158" spans="1:15" x14ac:dyDescent="0.3">
      <c r="A158" s="9">
        <v>2010</v>
      </c>
      <c r="B158" t="s">
        <v>477</v>
      </c>
      <c r="C158" t="s">
        <v>500</v>
      </c>
      <c r="D158" s="2">
        <v>251315168.442</v>
      </c>
      <c r="E158" s="2">
        <v>273705866.278</v>
      </c>
      <c r="F158" s="2">
        <v>525021034.72000003</v>
      </c>
      <c r="G158" s="2">
        <v>22390697.835999995</v>
      </c>
      <c r="H158" s="2">
        <v>19261.669999999998</v>
      </c>
      <c r="I158" s="1">
        <v>23102.405999999999</v>
      </c>
      <c r="J158" s="21">
        <v>3.3548390000000001</v>
      </c>
      <c r="K158" s="21">
        <v>3.6218870000000001</v>
      </c>
      <c r="L158" s="21">
        <v>3.6354359999999999</v>
      </c>
      <c r="M158" s="21">
        <v>3.6481910000000002</v>
      </c>
      <c r="N158" s="21">
        <v>4.03606</v>
      </c>
      <c r="O158" s="21">
        <v>3.9527269999999999</v>
      </c>
    </row>
    <row r="159" spans="1:15" x14ac:dyDescent="0.3">
      <c r="A159" s="9">
        <v>2010</v>
      </c>
      <c r="B159" t="s">
        <v>423</v>
      </c>
      <c r="C159" t="s">
        <v>498</v>
      </c>
      <c r="D159" s="2">
        <v>40682507.645999998</v>
      </c>
      <c r="E159" s="2">
        <v>39819528.641999997</v>
      </c>
      <c r="F159" s="2">
        <v>80502036.287999988</v>
      </c>
      <c r="G159" s="2">
        <v>-862979.00400000066</v>
      </c>
      <c r="H159" s="2">
        <v>6285.2</v>
      </c>
      <c r="I159" s="1">
        <v>45918.097000000002</v>
      </c>
      <c r="J159" s="21">
        <v>2.4992709999999998</v>
      </c>
      <c r="K159" s="21">
        <v>2.5927669999999998</v>
      </c>
      <c r="L159" s="21">
        <v>2.5405319999999998</v>
      </c>
      <c r="M159" s="21">
        <v>2.7469350000000001</v>
      </c>
      <c r="N159" s="21">
        <v>2.7538390000000001</v>
      </c>
      <c r="O159" s="21">
        <v>3.5160420000000001</v>
      </c>
    </row>
    <row r="160" spans="1:15" x14ac:dyDescent="0.3">
      <c r="A160" s="9">
        <v>2010</v>
      </c>
      <c r="B160" t="s">
        <v>234</v>
      </c>
      <c r="C160" t="s">
        <v>276</v>
      </c>
      <c r="D160" s="2">
        <v>232818</v>
      </c>
      <c r="E160" s="2">
        <v>20607.983</v>
      </c>
      <c r="F160" s="2">
        <v>253425.98300000001</v>
      </c>
      <c r="G160" s="2">
        <v>-212210.01699999999</v>
      </c>
      <c r="H160" s="2">
        <v>793.27300000000002</v>
      </c>
      <c r="I160" s="1">
        <v>689.69200000000001</v>
      </c>
      <c r="J160" s="21">
        <v>1.96045</v>
      </c>
      <c r="K160" s="21">
        <v>1.7627870000000001</v>
      </c>
      <c r="L160" s="21">
        <v>2.5643739999999999</v>
      </c>
      <c r="M160" s="21">
        <v>2.2627869999999999</v>
      </c>
      <c r="N160" s="21">
        <v>2.7936510000000001</v>
      </c>
      <c r="O160" s="21">
        <v>3.2255289999999999</v>
      </c>
    </row>
    <row r="161" spans="1:29" x14ac:dyDescent="0.3">
      <c r="A161" s="9">
        <v>2010</v>
      </c>
      <c r="B161" t="s">
        <v>235</v>
      </c>
      <c r="C161" t="s">
        <v>276</v>
      </c>
      <c r="D161" s="2">
        <v>4369417.1220000004</v>
      </c>
      <c r="E161" s="2">
        <v>9400000</v>
      </c>
      <c r="F161" s="2">
        <v>13769417.122000001</v>
      </c>
      <c r="G161" s="2">
        <v>5030582.8779999996</v>
      </c>
      <c r="H161" s="2">
        <v>275.66500000000002</v>
      </c>
      <c r="I161" s="1">
        <v>4386.6930000000002</v>
      </c>
      <c r="J161" s="21">
        <v>2.5998019999999999</v>
      </c>
      <c r="K161" s="21">
        <v>2.2678569999999998</v>
      </c>
      <c r="L161" s="21">
        <v>2.5605159999999998</v>
      </c>
      <c r="M161" s="21">
        <v>2.9345240000000001</v>
      </c>
      <c r="N161" s="21">
        <v>2.4345240000000001</v>
      </c>
      <c r="O161" s="21">
        <v>3.1998009999999999</v>
      </c>
    </row>
    <row r="162" spans="1:29" x14ac:dyDescent="0.3">
      <c r="A162" s="9">
        <v>2010</v>
      </c>
      <c r="B162" t="s">
        <v>424</v>
      </c>
      <c r="C162" t="s">
        <v>498</v>
      </c>
      <c r="D162" s="2">
        <v>13920243.832</v>
      </c>
      <c r="E162" s="2">
        <v>9044840.6760000009</v>
      </c>
      <c r="F162" s="2">
        <v>22965084.508000001</v>
      </c>
      <c r="G162" s="2">
        <v>-4875403.1559999995</v>
      </c>
      <c r="H162" s="2">
        <v>8264.2000000000007</v>
      </c>
      <c r="I162" s="1">
        <v>4545.28</v>
      </c>
      <c r="J162" s="21">
        <v>2.6059350000000001</v>
      </c>
      <c r="K162" s="21">
        <v>2.5597910000000001</v>
      </c>
      <c r="L162" s="21">
        <v>2.6438920000000001</v>
      </c>
      <c r="M162" s="21">
        <v>2.7956349999999999</v>
      </c>
      <c r="N162" s="21">
        <v>3.128968</v>
      </c>
      <c r="O162" s="21">
        <v>3.7114820000000002</v>
      </c>
    </row>
    <row r="163" spans="1:29" x14ac:dyDescent="0.3">
      <c r="A163" s="9">
        <v>2010</v>
      </c>
      <c r="B163" t="s">
        <v>236</v>
      </c>
      <c r="C163" t="s">
        <v>276</v>
      </c>
      <c r="D163" s="2">
        <v>7849330.8229999999</v>
      </c>
      <c r="E163" s="2">
        <v>10283508.505999999</v>
      </c>
      <c r="F163" s="2">
        <v>18132839.329</v>
      </c>
      <c r="G163" s="2">
        <v>2434177.6829999993</v>
      </c>
      <c r="H163" s="2">
        <v>1193.21</v>
      </c>
      <c r="I163" s="1">
        <v>20401.330999999998</v>
      </c>
      <c r="J163" s="21">
        <v>2.15503</v>
      </c>
      <c r="K163" s="21">
        <v>2.3655569999999999</v>
      </c>
      <c r="L163" s="21">
        <v>2.4417110000000002</v>
      </c>
      <c r="M163" s="21">
        <v>2.5714290000000002</v>
      </c>
      <c r="N163" s="21">
        <v>2.9523809999999999</v>
      </c>
      <c r="O163" s="21">
        <v>2.729025</v>
      </c>
    </row>
    <row r="164" spans="1:29" x14ac:dyDescent="0.3">
      <c r="A164" s="9">
        <v>2010</v>
      </c>
      <c r="B164" t="s">
        <v>127</v>
      </c>
      <c r="C164" t="s">
        <v>488</v>
      </c>
      <c r="D164" s="2">
        <v>20067004.556000002</v>
      </c>
      <c r="E164" s="2">
        <v>11810676.241</v>
      </c>
      <c r="F164" s="2">
        <v>31877680.797000002</v>
      </c>
      <c r="G164" s="2">
        <v>-8256328.3150000013</v>
      </c>
      <c r="H164" s="2">
        <v>13550.44</v>
      </c>
      <c r="I164" s="1">
        <v>4328.1530000000002</v>
      </c>
      <c r="J164" s="21">
        <v>2.6198999999999999</v>
      </c>
      <c r="K164" s="21">
        <v>2.3567230000000001</v>
      </c>
      <c r="L164" s="21">
        <v>2.9697800000000001</v>
      </c>
      <c r="M164" s="21">
        <v>2.5286050000000002</v>
      </c>
      <c r="N164" s="21">
        <v>2.8202509999999998</v>
      </c>
      <c r="O164" s="21">
        <v>3.2202510000000002</v>
      </c>
    </row>
    <row r="165" spans="1:29" x14ac:dyDescent="0.3">
      <c r="A165" s="9">
        <v>2010</v>
      </c>
      <c r="B165" t="s">
        <v>128</v>
      </c>
      <c r="C165" t="s">
        <v>488</v>
      </c>
      <c r="D165" s="2">
        <v>8644721.9869999997</v>
      </c>
      <c r="E165" s="2">
        <v>1506457.953</v>
      </c>
      <c r="F165" s="2">
        <v>10151179.939999999</v>
      </c>
      <c r="G165" s="2">
        <v>-7138264.034</v>
      </c>
      <c r="H165" s="2">
        <v>31262.53</v>
      </c>
      <c r="I165" s="1">
        <v>829.38147684889998</v>
      </c>
      <c r="J165" s="21">
        <v>2.9175420000000001</v>
      </c>
      <c r="K165" s="21">
        <v>2.9354149999999999</v>
      </c>
      <c r="L165" s="21">
        <v>3.1323530000000002</v>
      </c>
      <c r="M165" s="21">
        <v>2.8219270000000001</v>
      </c>
      <c r="N165" s="21">
        <v>3.5142350000000002</v>
      </c>
      <c r="O165" s="21">
        <v>3.4387249999999998</v>
      </c>
    </row>
    <row r="166" spans="1:29" x14ac:dyDescent="0.3">
      <c r="A166" s="9">
        <v>2010</v>
      </c>
      <c r="B166" t="s">
        <v>129</v>
      </c>
      <c r="C166" t="s">
        <v>488</v>
      </c>
      <c r="D166" s="2">
        <v>125690657.757</v>
      </c>
      <c r="E166" s="2">
        <v>132140913.815</v>
      </c>
      <c r="F166" s="2">
        <v>257831571.572</v>
      </c>
      <c r="G166" s="2">
        <v>6450256.0579999983</v>
      </c>
      <c r="H166" s="2">
        <v>19831.400000000001</v>
      </c>
      <c r="I166" s="1">
        <v>10536.286</v>
      </c>
      <c r="J166" s="21">
        <v>3.31324</v>
      </c>
      <c r="K166" s="21">
        <v>3.2475649999999998</v>
      </c>
      <c r="L166" s="21">
        <v>3.4237009999999999</v>
      </c>
      <c r="M166" s="21">
        <v>3.267045</v>
      </c>
      <c r="N166" s="21">
        <v>3.6003790000000002</v>
      </c>
      <c r="O166" s="21">
        <v>4.1559340000000002</v>
      </c>
    </row>
    <row r="167" spans="1:29" x14ac:dyDescent="0.3">
      <c r="A167" s="9">
        <v>2010</v>
      </c>
      <c r="B167" t="s">
        <v>130</v>
      </c>
      <c r="C167" t="s">
        <v>488</v>
      </c>
      <c r="D167" s="2">
        <v>82724280.371999994</v>
      </c>
      <c r="E167" s="2">
        <v>96216730.269999996</v>
      </c>
      <c r="F167" s="2">
        <v>178941010.64199999</v>
      </c>
      <c r="G167" s="2">
        <v>13492449.898000002</v>
      </c>
      <c r="H167" s="2">
        <v>58177.16</v>
      </c>
      <c r="I167" s="1">
        <v>5554.8440000000001</v>
      </c>
      <c r="J167" s="21">
        <v>3.5762870000000002</v>
      </c>
      <c r="K167" s="21">
        <v>3.9860090000000001</v>
      </c>
      <c r="L167" s="21">
        <v>3.4586399999999999</v>
      </c>
      <c r="M167" s="21">
        <v>3.8279969999999999</v>
      </c>
      <c r="N167" s="21">
        <v>3.9413809999999998</v>
      </c>
      <c r="O167" s="21">
        <v>4.3788809999999998</v>
      </c>
    </row>
    <row r="168" spans="1:29" x14ac:dyDescent="0.3">
      <c r="A168" s="9">
        <v>2010</v>
      </c>
      <c r="B168" t="s">
        <v>238</v>
      </c>
      <c r="C168" t="s">
        <v>137</v>
      </c>
      <c r="D168" s="2">
        <v>373889</v>
      </c>
      <c r="E168" s="2">
        <v>85133</v>
      </c>
      <c r="F168" s="2">
        <v>459022</v>
      </c>
      <c r="G168" s="2">
        <v>-288756</v>
      </c>
      <c r="H168" s="2">
        <v>1306.54</v>
      </c>
      <c r="I168" s="1">
        <v>851.14599999999996</v>
      </c>
      <c r="J168" s="21">
        <v>2.25</v>
      </c>
      <c r="K168" s="21">
        <v>2.3333330000000001</v>
      </c>
      <c r="L168" s="21">
        <v>2.5</v>
      </c>
      <c r="M168" s="21">
        <v>2.1666669999999999</v>
      </c>
      <c r="N168" s="21">
        <v>2.4166669999999999</v>
      </c>
      <c r="O168" s="21">
        <v>2.6666669999999999</v>
      </c>
    </row>
    <row r="169" spans="1:29" x14ac:dyDescent="0.3">
      <c r="A169" s="9">
        <v>2010</v>
      </c>
      <c r="B169" t="s">
        <v>425</v>
      </c>
      <c r="C169" t="s">
        <v>498</v>
      </c>
      <c r="D169" s="2">
        <v>224597.22899999999</v>
      </c>
      <c r="E169" s="2">
        <v>34115.972000000002</v>
      </c>
      <c r="F169" s="2">
        <v>258713.201</v>
      </c>
      <c r="G169" s="2">
        <v>-190481.25699999998</v>
      </c>
      <c r="H169" s="2">
        <v>6975.99</v>
      </c>
      <c r="I169" s="1">
        <v>71.44</v>
      </c>
      <c r="J169" s="21">
        <v>2.5130919999999999</v>
      </c>
      <c r="K169" s="21">
        <v>2.3425630000000002</v>
      </c>
      <c r="L169" s="21">
        <v>2.5949140000000002</v>
      </c>
      <c r="M169" s="21">
        <v>2.4216609999999998</v>
      </c>
      <c r="N169" s="21">
        <v>3.1678459999999999</v>
      </c>
      <c r="O169" s="21">
        <v>3.8525649999999998</v>
      </c>
    </row>
    <row r="170" spans="1:29" x14ac:dyDescent="0.3">
      <c r="A170" s="9">
        <v>2010</v>
      </c>
      <c r="B170" t="s">
        <v>426</v>
      </c>
      <c r="C170" t="s">
        <v>498</v>
      </c>
      <c r="D170" s="2">
        <v>15138222.512</v>
      </c>
      <c r="E170" s="2">
        <v>6753689</v>
      </c>
      <c r="F170" s="2">
        <v>21891911.512000002</v>
      </c>
      <c r="G170" s="2">
        <v>-8384533.5120000001</v>
      </c>
      <c r="H170" s="2">
        <v>5688.75</v>
      </c>
      <c r="I170" s="1">
        <v>9897.9850000000006</v>
      </c>
      <c r="J170" s="21">
        <v>2.5130919999999999</v>
      </c>
      <c r="K170" s="21">
        <v>2.3425630000000002</v>
      </c>
      <c r="L170" s="21">
        <v>2.5949140000000002</v>
      </c>
      <c r="M170" s="21">
        <v>2.4216609999999998</v>
      </c>
      <c r="N170" s="21">
        <v>3.1678459999999999</v>
      </c>
      <c r="O170" s="21">
        <v>3.8525649999999998</v>
      </c>
    </row>
    <row r="171" spans="1:29" x14ac:dyDescent="0.3">
      <c r="A171" s="9">
        <v>2010</v>
      </c>
      <c r="B171" t="s">
        <v>427</v>
      </c>
      <c r="C171" t="s">
        <v>498</v>
      </c>
      <c r="D171" s="2">
        <v>20590848.48</v>
      </c>
      <c r="E171" s="2">
        <v>17489921.736000001</v>
      </c>
      <c r="F171" s="2">
        <v>38080770.216000006</v>
      </c>
      <c r="G171" s="2">
        <v>-3100926.743999999</v>
      </c>
      <c r="H171" s="2">
        <v>4633.25</v>
      </c>
      <c r="I171" s="1">
        <v>14934.69</v>
      </c>
      <c r="J171" s="21">
        <v>2.322978</v>
      </c>
      <c r="K171" s="21">
        <v>2.3816250000000001</v>
      </c>
      <c r="L171" s="21">
        <v>2.8626130000000001</v>
      </c>
      <c r="M171" s="21">
        <v>2.6003720000000001</v>
      </c>
      <c r="N171" s="21">
        <v>2.8409339999999998</v>
      </c>
      <c r="O171" s="21">
        <v>3.5549249999999999</v>
      </c>
      <c r="AB171" s="46"/>
      <c r="AC171" s="57"/>
    </row>
    <row r="172" spans="1:29" x14ac:dyDescent="0.3">
      <c r="A172" s="9">
        <v>2010</v>
      </c>
      <c r="B172" t="s">
        <v>239</v>
      </c>
      <c r="C172" t="s">
        <v>276</v>
      </c>
      <c r="D172" s="2">
        <v>53003406.056999996</v>
      </c>
      <c r="E172" s="2">
        <v>26331836.028999999</v>
      </c>
      <c r="F172" s="2">
        <v>79335242.085999995</v>
      </c>
      <c r="G172" s="2">
        <v>-26671570.027999997</v>
      </c>
      <c r="H172" s="2">
        <v>2921.76</v>
      </c>
      <c r="I172" s="1">
        <v>84107.606</v>
      </c>
      <c r="J172" s="21">
        <v>2.1111110000000002</v>
      </c>
      <c r="K172" s="21">
        <v>2.2175919999999998</v>
      </c>
      <c r="L172" s="21">
        <v>2.5555560000000002</v>
      </c>
      <c r="M172" s="21">
        <v>2.8701500000000002</v>
      </c>
      <c r="N172" s="21">
        <v>2.563272</v>
      </c>
      <c r="O172" s="21">
        <v>3.313272</v>
      </c>
      <c r="AB172" s="52"/>
      <c r="AC172" s="58"/>
    </row>
    <row r="173" spans="1:29" x14ac:dyDescent="0.3">
      <c r="A173" s="9">
        <v>2010</v>
      </c>
      <c r="B173" t="s">
        <v>428</v>
      </c>
      <c r="C173" t="s">
        <v>498</v>
      </c>
      <c r="D173" s="2">
        <v>8416163.0869999994</v>
      </c>
      <c r="E173" s="2">
        <v>4499243.2580000004</v>
      </c>
      <c r="F173" s="2">
        <v>12915406.344999999</v>
      </c>
      <c r="G173" s="2">
        <v>-3916919.828999999</v>
      </c>
      <c r="H173" s="2">
        <v>2978.76</v>
      </c>
      <c r="I173" s="1">
        <v>6164.6260000000002</v>
      </c>
      <c r="J173" s="21">
        <v>2.484092</v>
      </c>
      <c r="K173" s="21">
        <v>2.4421580000000001</v>
      </c>
      <c r="L173" s="21">
        <v>2.1805059999999998</v>
      </c>
      <c r="M173" s="21">
        <v>2.6647919999999998</v>
      </c>
      <c r="N173" s="21">
        <v>2.6764290000000002</v>
      </c>
      <c r="O173" s="21">
        <v>3.6341670000000001</v>
      </c>
    </row>
    <row r="174" spans="1:29" x14ac:dyDescent="0.3">
      <c r="A174" s="9">
        <v>2010</v>
      </c>
      <c r="B174" t="s">
        <v>241</v>
      </c>
      <c r="C174" t="s">
        <v>276</v>
      </c>
      <c r="D174" s="2">
        <v>649004.125</v>
      </c>
      <c r="E174" s="2">
        <v>12640.23</v>
      </c>
      <c r="F174" s="2">
        <v>661644.35499999998</v>
      </c>
      <c r="G174" s="2">
        <v>-636363.89500000002</v>
      </c>
      <c r="H174" s="2">
        <v>415.53699999999998</v>
      </c>
      <c r="I174" s="1">
        <v>4390.84</v>
      </c>
      <c r="J174" s="21">
        <v>1.5</v>
      </c>
      <c r="K174" s="21">
        <v>1.348214</v>
      </c>
      <c r="L174" s="21">
        <v>1.633929</v>
      </c>
      <c r="M174" s="21">
        <v>1.880952</v>
      </c>
      <c r="N174" s="21">
        <v>1.5476190000000001</v>
      </c>
      <c r="O174" s="21">
        <v>2.214286</v>
      </c>
    </row>
    <row r="175" spans="1:29" x14ac:dyDescent="0.3">
      <c r="A175" s="9">
        <v>2010</v>
      </c>
      <c r="B175" t="s">
        <v>131</v>
      </c>
      <c r="C175" t="s">
        <v>488</v>
      </c>
      <c r="D175" s="2">
        <v>13196568.154999999</v>
      </c>
      <c r="E175" s="2">
        <v>12811364.478</v>
      </c>
      <c r="F175" s="2">
        <v>26007932.633000001</v>
      </c>
      <c r="G175" s="2">
        <v>-385203.67699999921</v>
      </c>
      <c r="H175" s="2">
        <v>14672.33</v>
      </c>
      <c r="I175" s="1">
        <v>1332.1020000000001</v>
      </c>
      <c r="J175" s="21">
        <v>3.139043</v>
      </c>
      <c r="K175" s="21">
        <v>2.7461859999999998</v>
      </c>
      <c r="L175" s="21">
        <v>3.1722220000000001</v>
      </c>
      <c r="M175" s="21">
        <v>3.1747570000000001</v>
      </c>
      <c r="N175" s="21">
        <v>2.95</v>
      </c>
      <c r="O175" s="21">
        <v>3.6822490000000001</v>
      </c>
    </row>
    <row r="176" spans="1:29" x14ac:dyDescent="0.3">
      <c r="A176" s="9">
        <v>2010</v>
      </c>
      <c r="B176" t="s">
        <v>429</v>
      </c>
      <c r="C176" t="s">
        <v>276</v>
      </c>
      <c r="D176" s="2">
        <v>8601769.2300000004</v>
      </c>
      <c r="E176" s="2">
        <v>2329792.8220000002</v>
      </c>
      <c r="F176" s="2">
        <v>10931562.052000001</v>
      </c>
      <c r="G176" s="2">
        <v>-6271976.4079999998</v>
      </c>
      <c r="H176" s="2">
        <v>360.82900000000001</v>
      </c>
      <c r="I176" s="1">
        <v>87702.67</v>
      </c>
      <c r="J176" s="21">
        <v>2.1340910000000002</v>
      </c>
      <c r="K176" s="21">
        <v>1.767857</v>
      </c>
      <c r="L176" s="21">
        <v>2.7560820000000001</v>
      </c>
      <c r="M176" s="21">
        <v>2.1409090000000002</v>
      </c>
      <c r="N176" s="21">
        <v>2.8909090000000002</v>
      </c>
      <c r="O176" s="21">
        <v>2.6503459999999999</v>
      </c>
    </row>
    <row r="177" spans="1:15" x14ac:dyDescent="0.3">
      <c r="A177" s="9">
        <v>2010</v>
      </c>
      <c r="B177" t="s">
        <v>430</v>
      </c>
      <c r="C177" t="s">
        <v>497</v>
      </c>
      <c r="D177" s="2">
        <v>1808458.7690000001</v>
      </c>
      <c r="E177" s="2">
        <v>841361.39800000004</v>
      </c>
      <c r="F177" s="2">
        <v>2649820.1670000004</v>
      </c>
      <c r="G177" s="2">
        <v>-967097.37100000004</v>
      </c>
      <c r="H177" s="2">
        <v>3697.24</v>
      </c>
      <c r="I177" s="1">
        <v>859.95</v>
      </c>
      <c r="J177" s="21">
        <v>1.9527859999999999</v>
      </c>
      <c r="K177" s="21">
        <v>1.9759439999999999</v>
      </c>
      <c r="L177" s="21">
        <v>2.4821200000000001</v>
      </c>
      <c r="M177" s="21">
        <v>2.1144959999999999</v>
      </c>
      <c r="N177" s="21">
        <v>1.9554050000000001</v>
      </c>
      <c r="O177" s="21">
        <v>2.8213979999999999</v>
      </c>
    </row>
    <row r="178" spans="1:15" x14ac:dyDescent="0.3">
      <c r="A178" s="9">
        <v>2010</v>
      </c>
      <c r="B178" t="s">
        <v>132</v>
      </c>
      <c r="C178" t="s">
        <v>488</v>
      </c>
      <c r="D178" s="2">
        <v>68767143.783000007</v>
      </c>
      <c r="E178" s="2">
        <v>70116501.474999994</v>
      </c>
      <c r="F178" s="2">
        <v>138883645.25800002</v>
      </c>
      <c r="G178" s="2">
        <v>1349357.6919999868</v>
      </c>
      <c r="H178" s="2">
        <v>46391.71</v>
      </c>
      <c r="I178" s="1">
        <v>5365.7820000000002</v>
      </c>
      <c r="J178" s="21">
        <v>3.8563529999999999</v>
      </c>
      <c r="K178" s="21">
        <v>4.0814250000000003</v>
      </c>
      <c r="L178" s="21">
        <v>3.4079199999999998</v>
      </c>
      <c r="M178" s="21">
        <v>3.918803</v>
      </c>
      <c r="N178" s="21">
        <v>4.0909180000000003</v>
      </c>
      <c r="O178" s="21">
        <v>4.0802509999999996</v>
      </c>
    </row>
    <row r="179" spans="1:15" x14ac:dyDescent="0.3">
      <c r="A179" s="9">
        <v>2010</v>
      </c>
      <c r="B179" t="s">
        <v>133</v>
      </c>
      <c r="C179" t="s">
        <v>488</v>
      </c>
      <c r="D179" s="2">
        <v>599171506.08399999</v>
      </c>
      <c r="E179" s="2">
        <v>511651042.741</v>
      </c>
      <c r="F179" s="2">
        <v>1110822548.825</v>
      </c>
      <c r="G179" s="2">
        <v>-87520463.342999995</v>
      </c>
      <c r="H179" s="2">
        <v>42181.58</v>
      </c>
      <c r="I179" s="1">
        <v>65182.879999999997</v>
      </c>
      <c r="J179" s="21">
        <v>3.6311619999999998</v>
      </c>
      <c r="K179" s="21">
        <v>3.9982329999999999</v>
      </c>
      <c r="L179" s="21">
        <v>3.300389</v>
      </c>
      <c r="M179" s="21">
        <v>3.8673639999999998</v>
      </c>
      <c r="N179" s="21">
        <v>4.0106310000000001</v>
      </c>
      <c r="O179" s="21">
        <v>4.3726599999999998</v>
      </c>
    </row>
    <row r="180" spans="1:15" x14ac:dyDescent="0.3">
      <c r="A180" s="9">
        <v>2010</v>
      </c>
      <c r="B180" t="s">
        <v>242</v>
      </c>
      <c r="C180" t="s">
        <v>276</v>
      </c>
      <c r="D180" s="2">
        <v>2982509.2990000001</v>
      </c>
      <c r="E180" s="2">
        <v>8685978.6970000006</v>
      </c>
      <c r="F180" s="2">
        <v>11668487.996000001</v>
      </c>
      <c r="G180" s="2">
        <v>5703469.398</v>
      </c>
      <c r="H180" s="2">
        <v>8933.94</v>
      </c>
      <c r="I180" s="1">
        <v>1640.21</v>
      </c>
      <c r="J180" s="21">
        <v>2.2347980000000001</v>
      </c>
      <c r="K180" s="21">
        <v>2.0912090000000001</v>
      </c>
      <c r="L180" s="21">
        <v>2.2922099999999999</v>
      </c>
      <c r="M180" s="21">
        <v>2.3065929999999999</v>
      </c>
      <c r="N180" s="21">
        <v>2.6666669999999999</v>
      </c>
      <c r="O180" s="21">
        <v>2.8714279999999999</v>
      </c>
    </row>
    <row r="181" spans="1:15" x14ac:dyDescent="0.3">
      <c r="A181" s="9">
        <v>2010</v>
      </c>
      <c r="B181" t="s">
        <v>243</v>
      </c>
      <c r="C181" t="s">
        <v>276</v>
      </c>
      <c r="D181" s="2">
        <v>283687.08299999998</v>
      </c>
      <c r="E181" s="2">
        <v>68290.752999999997</v>
      </c>
      <c r="F181" s="2">
        <v>351977.83600000001</v>
      </c>
      <c r="G181" s="2">
        <v>-215396.33</v>
      </c>
      <c r="H181" s="2">
        <v>963.529</v>
      </c>
      <c r="I181" s="1">
        <v>1692.1489999999999</v>
      </c>
      <c r="J181" s="21">
        <v>2.3846150000000002</v>
      </c>
      <c r="K181" s="21">
        <v>2.1703299999999999</v>
      </c>
      <c r="L181" s="21">
        <v>2.5384609999999999</v>
      </c>
      <c r="M181" s="21">
        <v>2.3717950000000001</v>
      </c>
      <c r="N181" s="21">
        <v>2.269231</v>
      </c>
      <c r="O181" s="21">
        <v>3.1452990000000001</v>
      </c>
    </row>
    <row r="182" spans="1:15" x14ac:dyDescent="0.3">
      <c r="A182" s="9">
        <v>2010</v>
      </c>
      <c r="B182" t="s">
        <v>158</v>
      </c>
      <c r="C182" t="s">
        <v>488</v>
      </c>
      <c r="D182" s="2">
        <v>5235753.0829999996</v>
      </c>
      <c r="E182" s="2">
        <v>1677298.831</v>
      </c>
      <c r="F182" s="2">
        <v>6913051.9139999999</v>
      </c>
      <c r="G182" s="2">
        <v>-3558454.2519999994</v>
      </c>
      <c r="H182" s="2">
        <v>3062.85</v>
      </c>
      <c r="I182" s="1">
        <v>4231.6610000000001</v>
      </c>
      <c r="J182" s="21">
        <v>2.3748939999999998</v>
      </c>
      <c r="K182" s="21">
        <v>2.1719059999999999</v>
      </c>
      <c r="L182" s="21">
        <v>2.7303700000000002</v>
      </c>
      <c r="M182" s="21">
        <v>2.5666350000000002</v>
      </c>
      <c r="N182" s="21">
        <v>2.6675209999999998</v>
      </c>
      <c r="O182" s="21">
        <v>3.0752470000000001</v>
      </c>
    </row>
    <row r="183" spans="1:15" x14ac:dyDescent="0.3">
      <c r="A183" s="9">
        <v>2010</v>
      </c>
      <c r="B183" t="s">
        <v>134</v>
      </c>
      <c r="C183" t="s">
        <v>488</v>
      </c>
      <c r="D183" s="2">
        <v>1066816751.876</v>
      </c>
      <c r="E183" s="2">
        <v>1271096328.74</v>
      </c>
      <c r="F183" s="2">
        <v>2337913080.6160002</v>
      </c>
      <c r="G183" s="2">
        <v>204279576.86399996</v>
      </c>
      <c r="H183" s="2">
        <v>42641.42</v>
      </c>
      <c r="I183" s="1">
        <v>80894.785000000003</v>
      </c>
      <c r="J183" s="21">
        <v>4.0027499999999998</v>
      </c>
      <c r="K183" s="21">
        <v>4.3361879999999999</v>
      </c>
      <c r="L183" s="21">
        <v>3.6564939999999999</v>
      </c>
      <c r="M183" s="21">
        <v>4.1382469999999998</v>
      </c>
      <c r="N183" s="21">
        <v>4.1836729999999998</v>
      </c>
      <c r="O183" s="21">
        <v>4.4829169999999996</v>
      </c>
    </row>
    <row r="184" spans="1:15" x14ac:dyDescent="0.3">
      <c r="A184" s="9">
        <v>2010</v>
      </c>
      <c r="B184" t="s">
        <v>250</v>
      </c>
      <c r="C184" t="s">
        <v>276</v>
      </c>
      <c r="D184" s="2">
        <v>10922110</v>
      </c>
      <c r="E184" s="2">
        <v>7960090</v>
      </c>
      <c r="F184" s="2">
        <v>18882200</v>
      </c>
      <c r="G184" s="2">
        <v>-2962020</v>
      </c>
      <c r="H184" s="2">
        <v>1745.54</v>
      </c>
      <c r="I184" s="1">
        <v>24512.103999999999</v>
      </c>
      <c r="J184" s="21">
        <v>2.3524729999999998</v>
      </c>
      <c r="K184" s="21">
        <v>2.5219779999999998</v>
      </c>
      <c r="L184" s="21">
        <v>2.383883</v>
      </c>
      <c r="M184" s="21">
        <v>2.4223140000000001</v>
      </c>
      <c r="N184" s="21">
        <v>2.5056470000000002</v>
      </c>
      <c r="O184" s="21">
        <v>2.6723140000000001</v>
      </c>
    </row>
    <row r="185" spans="1:15" x14ac:dyDescent="0.3">
      <c r="A185" s="9">
        <v>2010</v>
      </c>
      <c r="B185" t="s">
        <v>135</v>
      </c>
      <c r="C185" t="s">
        <v>488</v>
      </c>
      <c r="D185" s="2">
        <v>66452642.920000002</v>
      </c>
      <c r="E185" s="2">
        <v>27585695.544</v>
      </c>
      <c r="F185" s="2">
        <v>94038338.464000002</v>
      </c>
      <c r="G185" s="2">
        <v>-38866947.376000002</v>
      </c>
      <c r="H185" s="2">
        <v>26972.87</v>
      </c>
      <c r="I185" s="1">
        <v>11446.004999999999</v>
      </c>
      <c r="J185" s="21">
        <v>2.4769139999999998</v>
      </c>
      <c r="K185" s="21">
        <v>2.9380130000000002</v>
      </c>
      <c r="L185" s="21">
        <v>2.8487870000000002</v>
      </c>
      <c r="M185" s="21">
        <v>2.6894499999999999</v>
      </c>
      <c r="N185" s="21">
        <v>3.3147030000000002</v>
      </c>
      <c r="O185" s="21">
        <v>3.4935679999999998</v>
      </c>
    </row>
    <row r="186" spans="1:15" x14ac:dyDescent="0.3">
      <c r="A186" s="9">
        <v>2010</v>
      </c>
      <c r="B186" t="s">
        <v>432</v>
      </c>
      <c r="C186" t="s">
        <v>498</v>
      </c>
      <c r="D186" s="2">
        <v>13830314.124</v>
      </c>
      <c r="E186" s="2">
        <v>8460152.6950000003</v>
      </c>
      <c r="F186" s="2">
        <v>22290466.818999998</v>
      </c>
      <c r="G186" s="2">
        <v>-5370161.4289999995</v>
      </c>
      <c r="H186" s="2">
        <v>2825.51</v>
      </c>
      <c r="I186" s="1">
        <v>14630.416999999999</v>
      </c>
      <c r="J186" s="21">
        <v>2.3280180000000001</v>
      </c>
      <c r="K186" s="21">
        <v>2.3702589999999999</v>
      </c>
      <c r="L186" s="21">
        <v>2.1617570000000002</v>
      </c>
      <c r="M186" s="21">
        <v>2.7381329999999999</v>
      </c>
      <c r="N186" s="21">
        <v>2.7081240000000002</v>
      </c>
      <c r="O186" s="21">
        <v>3.5200309999999999</v>
      </c>
    </row>
    <row r="187" spans="1:15" x14ac:dyDescent="0.3">
      <c r="A187" s="9">
        <v>2010</v>
      </c>
      <c r="B187" t="s">
        <v>244</v>
      </c>
      <c r="C187" t="s">
        <v>276</v>
      </c>
      <c r="D187" s="2">
        <v>1404920</v>
      </c>
      <c r="E187" s="2">
        <v>1433556.7720000001</v>
      </c>
      <c r="F187" s="2">
        <v>2838476.7719999999</v>
      </c>
      <c r="G187" s="2">
        <v>28636.772000000114</v>
      </c>
      <c r="H187" s="2">
        <v>631.29100000000005</v>
      </c>
      <c r="I187" s="1">
        <v>10794.17</v>
      </c>
      <c r="J187" s="21">
        <v>2.3367</v>
      </c>
      <c r="K187" s="21">
        <v>2.1017800000000002</v>
      </c>
      <c r="L187" s="21">
        <v>2.4343430000000001</v>
      </c>
      <c r="M187" s="21">
        <v>2.6801349999999999</v>
      </c>
      <c r="N187" s="21">
        <v>2.8888889999999998</v>
      </c>
      <c r="O187" s="21">
        <v>3.10101</v>
      </c>
    </row>
    <row r="188" spans="1:15" x14ac:dyDescent="0.3">
      <c r="A188" s="9">
        <v>2010</v>
      </c>
      <c r="B188" t="s">
        <v>245</v>
      </c>
      <c r="C188" t="s">
        <v>276</v>
      </c>
      <c r="D188" s="2">
        <v>178133.13699999999</v>
      </c>
      <c r="E188" s="2">
        <v>126596</v>
      </c>
      <c r="F188" s="2">
        <v>304729.13699999999</v>
      </c>
      <c r="G188" s="2">
        <v>-51537.136999999988</v>
      </c>
      <c r="H188" s="2">
        <v>582.54</v>
      </c>
      <c r="I188" s="1">
        <v>1555.88</v>
      </c>
      <c r="J188" s="21">
        <v>1.885397</v>
      </c>
      <c r="K188" s="21">
        <v>1.5568249999999999</v>
      </c>
      <c r="L188" s="21">
        <v>2.7476189999999998</v>
      </c>
      <c r="M188" s="21">
        <v>1.5568249999999999</v>
      </c>
      <c r="N188" s="21">
        <v>1.713333</v>
      </c>
      <c r="O188" s="21">
        <v>2.9095240000000002</v>
      </c>
    </row>
    <row r="189" spans="1:15" x14ac:dyDescent="0.3">
      <c r="A189" s="9">
        <v>2010</v>
      </c>
      <c r="B189" t="s">
        <v>433</v>
      </c>
      <c r="C189" t="s">
        <v>498</v>
      </c>
      <c r="D189" s="2">
        <v>1451561.6969999999</v>
      </c>
      <c r="E189" s="2">
        <v>900754.24899999995</v>
      </c>
      <c r="F189" s="2">
        <v>2352315.946</v>
      </c>
      <c r="G189" s="2">
        <v>-550807.44799999997</v>
      </c>
      <c r="H189" s="2">
        <v>3004.23</v>
      </c>
      <c r="I189" s="1">
        <v>746.55600000000004</v>
      </c>
      <c r="J189" s="21">
        <v>2.0245109999999999</v>
      </c>
      <c r="K189" s="21">
        <v>1.9934890000000001</v>
      </c>
      <c r="L189" s="21">
        <v>2.3130289999999998</v>
      </c>
      <c r="M189" s="21">
        <v>2.2498429999999998</v>
      </c>
      <c r="N189" s="21">
        <v>2.276062</v>
      </c>
      <c r="O189" s="21">
        <v>2.696841</v>
      </c>
    </row>
    <row r="190" spans="1:15" x14ac:dyDescent="0.3">
      <c r="A190" s="9">
        <v>2010</v>
      </c>
      <c r="B190" t="s">
        <v>434</v>
      </c>
      <c r="C190" t="s">
        <v>498</v>
      </c>
      <c r="D190" s="2">
        <v>3172591.318</v>
      </c>
      <c r="E190" s="2">
        <v>583073.41899999999</v>
      </c>
      <c r="F190" s="2">
        <v>3755664.7369999997</v>
      </c>
      <c r="G190" s="2">
        <v>-2589517.8990000002</v>
      </c>
      <c r="H190" s="2">
        <v>662.01300000000003</v>
      </c>
      <c r="I190" s="1">
        <v>9999.6170000000002</v>
      </c>
      <c r="J190" s="21">
        <v>2.1244969999999999</v>
      </c>
      <c r="K190" s="21">
        <v>2.1739039999999998</v>
      </c>
      <c r="L190" s="21">
        <v>3.1690450000000001</v>
      </c>
      <c r="M190" s="21">
        <v>2.456413</v>
      </c>
      <c r="N190" s="21">
        <v>2.4269599999999998</v>
      </c>
      <c r="O190" s="21">
        <v>3.0167630000000001</v>
      </c>
    </row>
    <row r="191" spans="1:15" x14ac:dyDescent="0.3">
      <c r="A191" s="9">
        <v>2010</v>
      </c>
      <c r="B191" t="s">
        <v>435</v>
      </c>
      <c r="C191" t="s">
        <v>498</v>
      </c>
      <c r="D191" s="2">
        <v>8907000</v>
      </c>
      <c r="E191" s="2">
        <v>6264400</v>
      </c>
      <c r="F191" s="2">
        <v>15171400</v>
      </c>
      <c r="G191" s="2">
        <v>-2642600</v>
      </c>
      <c r="H191" s="2">
        <v>1919.47</v>
      </c>
      <c r="I191" s="1">
        <v>8194.7780000000002</v>
      </c>
      <c r="J191" s="21">
        <v>2.3903940000000001</v>
      </c>
      <c r="K191" s="21">
        <v>2.3119689999999999</v>
      </c>
      <c r="L191" s="21">
        <v>2.672663</v>
      </c>
      <c r="M191" s="21">
        <v>2.570808</v>
      </c>
      <c r="N191" s="21">
        <v>2.8338920000000001</v>
      </c>
      <c r="O191" s="21">
        <v>3.829434</v>
      </c>
    </row>
    <row r="192" spans="1:15" x14ac:dyDescent="0.3">
      <c r="A192" s="9">
        <v>2010</v>
      </c>
      <c r="B192" t="s">
        <v>126</v>
      </c>
      <c r="C192" t="s">
        <v>488</v>
      </c>
      <c r="D192" s="2">
        <v>87432095</v>
      </c>
      <c r="E192" s="2">
        <v>94748737</v>
      </c>
      <c r="F192" s="2">
        <v>182180832</v>
      </c>
      <c r="G192" s="2">
        <v>7316642</v>
      </c>
      <c r="H192" s="2">
        <v>13073.96</v>
      </c>
      <c r="I192" s="1">
        <v>9927.84</v>
      </c>
      <c r="J192" s="21">
        <v>2.8333330000000001</v>
      </c>
      <c r="K192" s="21">
        <v>3.0833330000000001</v>
      </c>
      <c r="L192" s="21">
        <v>2.7799870000000002</v>
      </c>
      <c r="M192" s="21">
        <v>2.8708969999999998</v>
      </c>
      <c r="N192" s="21">
        <v>2.8708969999999998</v>
      </c>
      <c r="O192" s="21">
        <v>3.5192549999999998</v>
      </c>
    </row>
    <row r="193" spans="1:15" x14ac:dyDescent="0.3">
      <c r="A193" s="9">
        <v>2010</v>
      </c>
      <c r="B193" t="s">
        <v>436</v>
      </c>
      <c r="C193" t="s">
        <v>488</v>
      </c>
      <c r="D193" s="2">
        <v>3914349.4440000001</v>
      </c>
      <c r="E193" s="2">
        <v>4603089.4780000001</v>
      </c>
      <c r="F193" s="2">
        <v>8517438.9220000003</v>
      </c>
      <c r="G193" s="2">
        <v>688740.03399999999</v>
      </c>
      <c r="H193" s="2">
        <v>43080.6</v>
      </c>
      <c r="I193" s="1">
        <v>320.32799999999997</v>
      </c>
      <c r="J193" s="21">
        <v>3.2233329999999998</v>
      </c>
      <c r="K193" s="21">
        <v>3.3344450000000001</v>
      </c>
      <c r="L193" s="21">
        <v>3.1</v>
      </c>
      <c r="M193" s="21">
        <v>3.1440739999999998</v>
      </c>
      <c r="N193" s="21">
        <v>3.1440739999999998</v>
      </c>
      <c r="O193" s="21">
        <v>3.2690739999999998</v>
      </c>
    </row>
    <row r="194" spans="1:15" x14ac:dyDescent="0.3">
      <c r="A194" s="9">
        <v>2010</v>
      </c>
      <c r="B194" t="s">
        <v>437</v>
      </c>
      <c r="C194" t="s">
        <v>501</v>
      </c>
      <c r="D194" s="2">
        <v>350029386.92699999</v>
      </c>
      <c r="E194" s="2">
        <v>220408495.991</v>
      </c>
      <c r="F194" s="2">
        <v>570437882.91799998</v>
      </c>
      <c r="G194" s="2">
        <v>-129620890.93599999</v>
      </c>
      <c r="H194" s="2">
        <v>1422.93</v>
      </c>
      <c r="I194" s="1">
        <v>1230980.6910000001</v>
      </c>
      <c r="J194" s="21">
        <v>2.7000259999999998</v>
      </c>
      <c r="K194" s="21">
        <v>2.9094699999999998</v>
      </c>
      <c r="L194" s="21">
        <v>3.1304720000000001</v>
      </c>
      <c r="M194" s="21">
        <v>3.1589879999999999</v>
      </c>
      <c r="N194" s="21">
        <v>3.1447029999999998</v>
      </c>
      <c r="O194" s="21">
        <v>3.609394</v>
      </c>
    </row>
    <row r="195" spans="1:15" x14ac:dyDescent="0.3">
      <c r="A195" s="9">
        <v>2010</v>
      </c>
      <c r="B195" t="s">
        <v>9</v>
      </c>
      <c r="C195" t="s">
        <v>17</v>
      </c>
      <c r="D195" s="2">
        <v>135663280.21399999</v>
      </c>
      <c r="E195" s="2">
        <v>157779103.47</v>
      </c>
      <c r="F195" s="2">
        <v>293442383.68400002</v>
      </c>
      <c r="G195" s="2">
        <v>22115823.256000012</v>
      </c>
      <c r="H195" s="2">
        <v>3178.13</v>
      </c>
      <c r="I195" s="1">
        <v>242524.12299999999</v>
      </c>
      <c r="J195" s="21">
        <v>2.433052</v>
      </c>
      <c r="K195" s="21">
        <v>2.5423960000000001</v>
      </c>
      <c r="L195" s="21">
        <v>2.8241589999999999</v>
      </c>
      <c r="M195" s="21">
        <v>2.4678460000000002</v>
      </c>
      <c r="N195" s="21">
        <v>2.7725010000000001</v>
      </c>
      <c r="O195" s="21">
        <v>3.4647299999999999</v>
      </c>
    </row>
    <row r="196" spans="1:15" x14ac:dyDescent="0.3">
      <c r="A196" s="9">
        <v>2010</v>
      </c>
      <c r="B196" t="s">
        <v>159</v>
      </c>
      <c r="C196" t="s">
        <v>137</v>
      </c>
      <c r="D196" s="2">
        <v>43915300</v>
      </c>
      <c r="E196" s="2">
        <v>52482645.594999999</v>
      </c>
      <c r="F196" s="2">
        <v>96397945.594999999</v>
      </c>
      <c r="G196" s="2">
        <v>8567345.5949999988</v>
      </c>
      <c r="H196" s="2">
        <v>4473.71</v>
      </c>
      <c r="I196" s="1">
        <v>30762.701000000001</v>
      </c>
      <c r="J196" s="21">
        <v>2.0666669999999998</v>
      </c>
      <c r="K196" s="21">
        <v>1.733333</v>
      </c>
      <c r="L196" s="21">
        <v>2.2000000000000002</v>
      </c>
      <c r="M196" s="21">
        <v>2.0984129999999999</v>
      </c>
      <c r="N196" s="21">
        <v>1.9555560000000001</v>
      </c>
      <c r="O196" s="21">
        <v>2.4921120000000001</v>
      </c>
    </row>
    <row r="197" spans="1:15" x14ac:dyDescent="0.3">
      <c r="A197" s="9">
        <v>2010</v>
      </c>
      <c r="B197" t="s">
        <v>125</v>
      </c>
      <c r="C197" t="s">
        <v>488</v>
      </c>
      <c r="D197" s="2">
        <v>64600595.239</v>
      </c>
      <c r="E197" s="2">
        <v>120645180.498</v>
      </c>
      <c r="F197" s="2">
        <v>185245775.73699999</v>
      </c>
      <c r="G197" s="2">
        <v>56044585.258999996</v>
      </c>
      <c r="H197" s="2">
        <v>48716.46</v>
      </c>
      <c r="I197" s="1">
        <v>4626.9279999999999</v>
      </c>
      <c r="J197" s="21">
        <v>3.2233329999999998</v>
      </c>
      <c r="K197" s="21">
        <v>3.3344450000000001</v>
      </c>
      <c r="L197" s="21">
        <v>3.1</v>
      </c>
      <c r="M197" s="21">
        <v>3.1440739999999998</v>
      </c>
      <c r="N197" s="21">
        <v>3.1440739999999998</v>
      </c>
      <c r="O197" s="21">
        <v>3.2690739999999998</v>
      </c>
    </row>
    <row r="198" spans="1:15" x14ac:dyDescent="0.3">
      <c r="A198" s="9">
        <v>2010</v>
      </c>
      <c r="B198" t="s">
        <v>160</v>
      </c>
      <c r="C198" t="s">
        <v>137</v>
      </c>
      <c r="D198" s="2">
        <v>59193894</v>
      </c>
      <c r="E198" s="2">
        <v>58413028</v>
      </c>
      <c r="F198" s="2">
        <v>117606922</v>
      </c>
      <c r="G198" s="2">
        <v>-780866</v>
      </c>
      <c r="H198" s="2">
        <v>30670.34</v>
      </c>
      <c r="I198" s="1">
        <v>7425.9589999999998</v>
      </c>
      <c r="J198" s="21">
        <v>3.1172979999999999</v>
      </c>
      <c r="K198" s="21">
        <v>3.5968429999999998</v>
      </c>
      <c r="L198" s="21">
        <v>3.1656569999999999</v>
      </c>
      <c r="M198" s="21">
        <v>3.49899</v>
      </c>
      <c r="N198" s="21">
        <v>3.3878789999999999</v>
      </c>
      <c r="O198" s="21">
        <v>3.7733840000000001</v>
      </c>
    </row>
    <row r="199" spans="1:15" x14ac:dyDescent="0.3">
      <c r="A199" s="9">
        <v>2010</v>
      </c>
      <c r="B199" t="s">
        <v>124</v>
      </c>
      <c r="C199" t="s">
        <v>488</v>
      </c>
      <c r="D199" s="2">
        <v>486984371.949</v>
      </c>
      <c r="E199" s="2">
        <v>446839829.71499997</v>
      </c>
      <c r="F199" s="2">
        <v>933824201.66400003</v>
      </c>
      <c r="G199" s="2">
        <v>-40144542.234000027</v>
      </c>
      <c r="H199" s="2">
        <v>35657.65</v>
      </c>
      <c r="I199" s="1">
        <v>59729.807000000001</v>
      </c>
      <c r="J199" s="21">
        <v>3.3819430000000001</v>
      </c>
      <c r="K199" s="21">
        <v>3.7198910000000001</v>
      </c>
      <c r="L199" s="21">
        <v>3.206124</v>
      </c>
      <c r="M199" s="21">
        <v>3.7396310000000001</v>
      </c>
      <c r="N199" s="21">
        <v>3.8340299999999998</v>
      </c>
      <c r="O199" s="21">
        <v>4.0805220000000002</v>
      </c>
    </row>
    <row r="200" spans="1:15" x14ac:dyDescent="0.3">
      <c r="A200" s="9">
        <v>2010</v>
      </c>
      <c r="B200" t="s">
        <v>438</v>
      </c>
      <c r="C200" t="s">
        <v>276</v>
      </c>
      <c r="D200" s="2">
        <v>5225226.7379999999</v>
      </c>
      <c r="E200" s="2">
        <v>1327601.926</v>
      </c>
      <c r="F200" s="2">
        <v>6552828.6639999999</v>
      </c>
      <c r="G200" s="2">
        <v>-3897624.8119999999</v>
      </c>
      <c r="H200" s="2">
        <v>4812.26</v>
      </c>
      <c r="I200" s="1">
        <v>2817.21</v>
      </c>
      <c r="J200" s="21">
        <v>2</v>
      </c>
      <c r="K200" s="21">
        <v>2.0714290000000002</v>
      </c>
      <c r="L200" s="21">
        <v>2.8214290000000002</v>
      </c>
      <c r="M200" s="21">
        <v>2.3214290000000002</v>
      </c>
      <c r="N200" s="21">
        <v>3.0714290000000002</v>
      </c>
      <c r="O200" s="21">
        <v>2.8214290000000002</v>
      </c>
    </row>
    <row r="201" spans="1:15" x14ac:dyDescent="0.3">
      <c r="A201" s="9">
        <v>2010</v>
      </c>
      <c r="B201" t="s">
        <v>439</v>
      </c>
      <c r="C201" t="s">
        <v>500</v>
      </c>
      <c r="D201" s="2">
        <v>694059159.97500002</v>
      </c>
      <c r="E201" s="2">
        <v>769773832.48000002</v>
      </c>
      <c r="F201" s="2">
        <v>1463832992.4549999</v>
      </c>
      <c r="G201" s="2">
        <v>75714672.504999995</v>
      </c>
      <c r="H201" s="2">
        <v>44673.61</v>
      </c>
      <c r="I201" s="1">
        <v>128551.87300000001</v>
      </c>
      <c r="J201" s="21">
        <v>3.785498</v>
      </c>
      <c r="K201" s="21">
        <v>4.1881199999999996</v>
      </c>
      <c r="L201" s="21">
        <v>3.5489820000000001</v>
      </c>
      <c r="M201" s="21">
        <v>3.9960800000000001</v>
      </c>
      <c r="N201" s="21">
        <v>4.1288869999999998</v>
      </c>
      <c r="O201" s="21">
        <v>4.2609149999999998</v>
      </c>
    </row>
    <row r="202" spans="1:15" x14ac:dyDescent="0.3">
      <c r="A202" s="9">
        <v>2010</v>
      </c>
      <c r="B202" t="s">
        <v>161</v>
      </c>
      <c r="C202" t="s">
        <v>137</v>
      </c>
      <c r="D202" s="2">
        <v>15262001.381999999</v>
      </c>
      <c r="E202" s="2">
        <v>7023137.4550000001</v>
      </c>
      <c r="F202" s="2">
        <v>22285138.836999997</v>
      </c>
      <c r="G202" s="2">
        <v>-8238863.9269999992</v>
      </c>
      <c r="H202" s="2">
        <v>3679.19</v>
      </c>
      <c r="I202" s="1">
        <v>7182.39</v>
      </c>
      <c r="J202" s="21">
        <v>2.3071429999999999</v>
      </c>
      <c r="K202" s="21">
        <v>2.6928570000000001</v>
      </c>
      <c r="L202" s="21">
        <v>3.1071430000000002</v>
      </c>
      <c r="M202" s="21">
        <v>2.4928569999999999</v>
      </c>
      <c r="N202" s="21">
        <v>2.3285719999999999</v>
      </c>
      <c r="O202" s="21">
        <v>3.3885719999999999</v>
      </c>
    </row>
    <row r="203" spans="1:15" x14ac:dyDescent="0.3">
      <c r="A203" s="9">
        <v>2010</v>
      </c>
      <c r="B203" t="s">
        <v>440</v>
      </c>
      <c r="C203" t="s">
        <v>137</v>
      </c>
      <c r="D203" s="2">
        <v>31106700</v>
      </c>
      <c r="E203" s="2">
        <v>57244063.938000001</v>
      </c>
      <c r="F203" s="2">
        <v>88350763.937999994</v>
      </c>
      <c r="G203" s="2">
        <v>26137363.938000001</v>
      </c>
      <c r="H203" s="2">
        <v>9005.26</v>
      </c>
      <c r="I203" s="1">
        <v>16398.975999999999</v>
      </c>
      <c r="J203" s="21">
        <v>2.3763179999999999</v>
      </c>
      <c r="K203" s="21">
        <v>2.6597029999999999</v>
      </c>
      <c r="L203" s="21">
        <v>3.2890320000000002</v>
      </c>
      <c r="M203" s="21">
        <v>2.600101</v>
      </c>
      <c r="N203" s="21">
        <v>2.7000999999999999</v>
      </c>
      <c r="O203" s="21">
        <v>3.2501000000000002</v>
      </c>
    </row>
    <row r="204" spans="1:15" x14ac:dyDescent="0.3">
      <c r="A204" s="9">
        <v>2010</v>
      </c>
      <c r="B204" t="s">
        <v>246</v>
      </c>
      <c r="C204" t="s">
        <v>276</v>
      </c>
      <c r="D204" s="2">
        <v>12092926.244999999</v>
      </c>
      <c r="E204" s="2">
        <v>5169111.9160000002</v>
      </c>
      <c r="F204" s="2">
        <v>17262038.160999998</v>
      </c>
      <c r="G204" s="2">
        <v>-6923814.328999999</v>
      </c>
      <c r="H204" s="2">
        <v>1038.95</v>
      </c>
      <c r="I204" s="1">
        <v>41350.152000000002</v>
      </c>
      <c r="J204" s="21">
        <v>2.2272729999999998</v>
      </c>
      <c r="K204" s="21">
        <v>2.1390500000000001</v>
      </c>
      <c r="L204" s="21">
        <v>2.8390499999999999</v>
      </c>
      <c r="M204" s="21">
        <v>2.2776169999999998</v>
      </c>
      <c r="N204" s="21">
        <v>2.888728</v>
      </c>
      <c r="O204" s="21">
        <v>3.0621299999999998</v>
      </c>
    </row>
    <row r="205" spans="1:15" x14ac:dyDescent="0.3">
      <c r="A205" s="9">
        <v>2010</v>
      </c>
      <c r="B205" t="s">
        <v>479</v>
      </c>
      <c r="C205" t="s">
        <v>500</v>
      </c>
      <c r="D205" s="2">
        <v>425208007.07800001</v>
      </c>
      <c r="E205" s="2">
        <v>466380619.66000003</v>
      </c>
      <c r="F205" s="2">
        <v>891588626.73800004</v>
      </c>
      <c r="G205" s="2">
        <v>41172612.582000017</v>
      </c>
      <c r="H205" s="2">
        <v>22086.95</v>
      </c>
      <c r="I205" s="1">
        <v>49552.855000000003</v>
      </c>
      <c r="J205" s="21">
        <v>3.3302079999999998</v>
      </c>
      <c r="K205" s="21">
        <v>3.6179070000000002</v>
      </c>
      <c r="L205" s="21">
        <v>3.471114</v>
      </c>
      <c r="M205" s="21">
        <v>3.6362030000000001</v>
      </c>
      <c r="N205" s="21">
        <v>3.828303</v>
      </c>
      <c r="O205" s="21">
        <v>3.9728690000000002</v>
      </c>
    </row>
    <row r="206" spans="1:15" x14ac:dyDescent="0.3">
      <c r="A206" s="9">
        <v>2010</v>
      </c>
      <c r="B206" t="s">
        <v>162</v>
      </c>
      <c r="C206" t="s">
        <v>137</v>
      </c>
      <c r="D206" s="2">
        <v>22691403.866</v>
      </c>
      <c r="E206" s="2">
        <v>62698237.005999997</v>
      </c>
      <c r="F206" s="2">
        <v>85389640.871999994</v>
      </c>
      <c r="G206" s="2">
        <v>40006833.140000001</v>
      </c>
      <c r="H206" s="2">
        <v>32216.41</v>
      </c>
      <c r="I206" s="1">
        <v>2998.0830000000001</v>
      </c>
      <c r="J206" s="21">
        <v>3.0293510000000001</v>
      </c>
      <c r="K206" s="21">
        <v>3.3281939999999999</v>
      </c>
      <c r="L206" s="21">
        <v>3.118436</v>
      </c>
      <c r="M206" s="21">
        <v>3.1067589999999998</v>
      </c>
      <c r="N206" s="21">
        <v>3.443079</v>
      </c>
      <c r="O206" s="21">
        <v>3.6985679999999999</v>
      </c>
    </row>
    <row r="207" spans="1:15" x14ac:dyDescent="0.3">
      <c r="A207" s="9">
        <v>2010</v>
      </c>
      <c r="B207" t="s">
        <v>10</v>
      </c>
      <c r="C207" t="s">
        <v>17</v>
      </c>
      <c r="D207" s="2">
        <v>1836634.47</v>
      </c>
      <c r="E207" s="2">
        <v>1908744.656</v>
      </c>
      <c r="F207" s="2">
        <v>3745379.1260000002</v>
      </c>
      <c r="G207" s="2">
        <v>72110.185999999987</v>
      </c>
      <c r="H207" s="2">
        <v>1242.96</v>
      </c>
      <c r="I207" s="1">
        <v>6246.2740000000003</v>
      </c>
      <c r="J207" s="21">
        <v>2.1650559999999999</v>
      </c>
      <c r="K207" s="21">
        <v>1.94862</v>
      </c>
      <c r="L207" s="21">
        <v>2.7003349999999999</v>
      </c>
      <c r="M207" s="21">
        <v>2.1391179999999999</v>
      </c>
      <c r="N207" s="21">
        <v>2.4546429999999999</v>
      </c>
      <c r="O207" s="21">
        <v>3.2326079999999999</v>
      </c>
    </row>
    <row r="208" spans="1:15" x14ac:dyDescent="0.3">
      <c r="A208" s="9">
        <v>2010</v>
      </c>
      <c r="B208" t="s">
        <v>123</v>
      </c>
      <c r="C208" t="s">
        <v>488</v>
      </c>
      <c r="D208" s="2">
        <v>11143287.700999999</v>
      </c>
      <c r="E208" s="2">
        <v>8850801.2310000006</v>
      </c>
      <c r="F208" s="2">
        <v>19994088.932</v>
      </c>
      <c r="G208" s="2">
        <v>-2292486.4699999988</v>
      </c>
      <c r="H208" s="2">
        <v>11228.13</v>
      </c>
      <c r="I208" s="1">
        <v>2118.848</v>
      </c>
      <c r="J208" s="21">
        <v>2.9351440000000002</v>
      </c>
      <c r="K208" s="21">
        <v>2.875</v>
      </c>
      <c r="L208" s="21">
        <v>3.375</v>
      </c>
      <c r="M208" s="21">
        <v>2.958018</v>
      </c>
      <c r="N208" s="21">
        <v>3.5549689999999998</v>
      </c>
      <c r="O208" s="21">
        <v>3.7207249999999998</v>
      </c>
    </row>
    <row r="209" spans="1:15" x14ac:dyDescent="0.3">
      <c r="A209" s="9">
        <v>2010</v>
      </c>
      <c r="B209" t="s">
        <v>163</v>
      </c>
      <c r="C209" t="s">
        <v>137</v>
      </c>
      <c r="D209" s="2">
        <v>17969734.783</v>
      </c>
      <c r="E209" s="2">
        <v>5021000</v>
      </c>
      <c r="F209" s="2">
        <v>22990734.783</v>
      </c>
      <c r="G209" s="2">
        <v>-12948734.783</v>
      </c>
      <c r="H209" s="2">
        <v>8858.2800000000007</v>
      </c>
      <c r="I209" s="1">
        <v>4337.1409999999996</v>
      </c>
      <c r="J209" s="21">
        <v>3.2727270000000002</v>
      </c>
      <c r="K209" s="21">
        <v>3.048737</v>
      </c>
      <c r="L209" s="21">
        <v>2.8707069999999999</v>
      </c>
      <c r="M209" s="21">
        <v>3.7318180000000001</v>
      </c>
      <c r="N209" s="21">
        <v>3.1636359999999999</v>
      </c>
      <c r="O209" s="21">
        <v>3.970332</v>
      </c>
    </row>
    <row r="210" spans="1:15" x14ac:dyDescent="0.3">
      <c r="A210" s="9">
        <v>2010</v>
      </c>
      <c r="B210" t="s">
        <v>251</v>
      </c>
      <c r="C210" t="s">
        <v>276</v>
      </c>
      <c r="D210" s="2">
        <v>709800</v>
      </c>
      <c r="E210" s="2">
        <v>222000</v>
      </c>
      <c r="F210" s="2">
        <v>931800</v>
      </c>
      <c r="G210" s="2">
        <v>-487800</v>
      </c>
      <c r="H210" s="2">
        <v>550.36</v>
      </c>
      <c r="I210" s="1">
        <v>3948.125</v>
      </c>
      <c r="J210" s="21">
        <v>2.2818179999999999</v>
      </c>
      <c r="K210" s="21">
        <v>2</v>
      </c>
      <c r="L210" s="21">
        <v>2.328687</v>
      </c>
      <c r="M210" s="21">
        <v>2.1565660000000002</v>
      </c>
      <c r="N210" s="21">
        <v>2.381818</v>
      </c>
      <c r="O210" s="21">
        <v>3.0818180000000002</v>
      </c>
    </row>
    <row r="211" spans="1:15" x14ac:dyDescent="0.3">
      <c r="A211" s="9">
        <v>2010</v>
      </c>
      <c r="B211" t="s">
        <v>248</v>
      </c>
      <c r="C211" t="s">
        <v>276</v>
      </c>
      <c r="D211" s="2">
        <v>17674367.918000001</v>
      </c>
      <c r="E211" s="2">
        <v>48672629</v>
      </c>
      <c r="F211" s="2">
        <v>66346996.917999998</v>
      </c>
      <c r="G211" s="2">
        <v>30998261.081999999</v>
      </c>
      <c r="H211" s="2">
        <v>11417.42</v>
      </c>
      <c r="I211" s="1">
        <v>6169.14</v>
      </c>
      <c r="J211" s="21">
        <v>2.1472730000000002</v>
      </c>
      <c r="K211" s="21">
        <v>2.1818179999999998</v>
      </c>
      <c r="L211" s="21">
        <v>2.2818179999999999</v>
      </c>
      <c r="M211" s="21">
        <v>2.2818179999999999</v>
      </c>
      <c r="N211" s="21">
        <v>2.0818180000000002</v>
      </c>
      <c r="O211" s="21">
        <v>2.9818180000000001</v>
      </c>
    </row>
    <row r="212" spans="1:15" x14ac:dyDescent="0.3">
      <c r="A212" s="9">
        <v>2010</v>
      </c>
      <c r="B212" t="s">
        <v>122</v>
      </c>
      <c r="C212" t="s">
        <v>488</v>
      </c>
      <c r="D212" s="2">
        <v>23378047.392999999</v>
      </c>
      <c r="E212" s="2">
        <v>20813922.631999999</v>
      </c>
      <c r="F212" s="2">
        <v>44191970.024999999</v>
      </c>
      <c r="G212" s="2">
        <v>-2564124.7609999999</v>
      </c>
      <c r="H212" s="2">
        <v>12010.68</v>
      </c>
      <c r="I212" s="1">
        <v>3123.8029999999999</v>
      </c>
      <c r="J212" s="21">
        <v>2.785714</v>
      </c>
      <c r="K212" s="21">
        <v>2.7186029999999999</v>
      </c>
      <c r="L212" s="21">
        <v>3.189505</v>
      </c>
      <c r="M212" s="21">
        <v>2.8494679999999999</v>
      </c>
      <c r="N212" s="21">
        <v>3.2661349999999998</v>
      </c>
      <c r="O212" s="21">
        <v>3.920636</v>
      </c>
    </row>
    <row r="213" spans="1:15" x14ac:dyDescent="0.3">
      <c r="A213" s="9">
        <v>2010</v>
      </c>
      <c r="B213" t="s">
        <v>121</v>
      </c>
      <c r="C213" t="s">
        <v>488</v>
      </c>
      <c r="D213" s="2">
        <v>25092232.250999998</v>
      </c>
      <c r="E213" s="2">
        <v>19748439.482000001</v>
      </c>
      <c r="F213" s="2">
        <v>44840671.732999995</v>
      </c>
      <c r="G213" s="2">
        <v>-5343792.7689999975</v>
      </c>
      <c r="H213" s="2">
        <v>106184.61</v>
      </c>
      <c r="I213" s="1">
        <v>507.88900000000001</v>
      </c>
      <c r="J213" s="21">
        <v>4.0380240000000001</v>
      </c>
      <c r="K213" s="21">
        <v>4.0584210000000001</v>
      </c>
      <c r="L213" s="21">
        <v>3.6707459999999998</v>
      </c>
      <c r="M213" s="21">
        <v>3.6660840000000001</v>
      </c>
      <c r="N213" s="21">
        <v>3.9160840000000001</v>
      </c>
      <c r="O213" s="21">
        <v>4.5798370000000004</v>
      </c>
    </row>
    <row r="214" spans="1:15" x14ac:dyDescent="0.3">
      <c r="A214" s="9">
        <v>2010</v>
      </c>
      <c r="B214" t="s">
        <v>252</v>
      </c>
      <c r="C214" t="s">
        <v>276</v>
      </c>
      <c r="D214" s="2">
        <v>2546194.9109999998</v>
      </c>
      <c r="E214" s="2">
        <v>1082167.7409999999</v>
      </c>
      <c r="F214" s="2">
        <v>3628362.6519999998</v>
      </c>
      <c r="G214" s="2">
        <v>-1464027.17</v>
      </c>
      <c r="H214" s="2">
        <v>414.14499999999998</v>
      </c>
      <c r="I214" s="1">
        <v>21151.64</v>
      </c>
      <c r="J214" s="21">
        <v>2.348214</v>
      </c>
      <c r="K214" s="21">
        <v>2.6339290000000002</v>
      </c>
      <c r="L214" s="21">
        <v>3.0625</v>
      </c>
      <c r="M214" s="21">
        <v>2.401786</v>
      </c>
      <c r="N214" s="21">
        <v>2.5053570000000001</v>
      </c>
      <c r="O214" s="21">
        <v>2.901786</v>
      </c>
    </row>
    <row r="215" spans="1:15" x14ac:dyDescent="0.3">
      <c r="A215" s="9">
        <v>2010</v>
      </c>
      <c r="B215" t="s">
        <v>253</v>
      </c>
      <c r="C215" t="s">
        <v>276</v>
      </c>
      <c r="D215" s="2">
        <v>2173037.656</v>
      </c>
      <c r="E215" s="2">
        <v>1066203.666</v>
      </c>
      <c r="F215" s="2">
        <v>3239241.3219999997</v>
      </c>
      <c r="G215" s="2">
        <v>-1106833.99</v>
      </c>
      <c r="H215" s="2">
        <v>442.76499999999999</v>
      </c>
      <c r="I215" s="1">
        <v>15167.094999999999</v>
      </c>
      <c r="J215" s="21">
        <v>2.0769229999999999</v>
      </c>
      <c r="K215" s="21">
        <v>2.0004930000000001</v>
      </c>
      <c r="L215" s="21">
        <v>2.16716</v>
      </c>
      <c r="M215" s="21">
        <v>2.1257549999999998</v>
      </c>
      <c r="N215" s="21">
        <v>2.3075730000000001</v>
      </c>
      <c r="O215" s="21">
        <v>2.8998629999999999</v>
      </c>
    </row>
    <row r="216" spans="1:15" x14ac:dyDescent="0.3">
      <c r="A216" s="9">
        <v>2010</v>
      </c>
      <c r="B216" t="s">
        <v>18</v>
      </c>
      <c r="C216" t="s">
        <v>17</v>
      </c>
      <c r="D216" s="2">
        <v>164586273.42300001</v>
      </c>
      <c r="E216" s="2">
        <v>198790690.678</v>
      </c>
      <c r="F216" s="2">
        <v>363376964.10100001</v>
      </c>
      <c r="G216" s="2">
        <v>34204417.254999995</v>
      </c>
      <c r="H216" s="2">
        <v>8920.48</v>
      </c>
      <c r="I216" s="1">
        <v>28112.289000000001</v>
      </c>
      <c r="J216" s="21">
        <v>3.1050140000000002</v>
      </c>
      <c r="K216" s="21">
        <v>3.5023930000000001</v>
      </c>
      <c r="L216" s="21">
        <v>3.4956209999999999</v>
      </c>
      <c r="M216" s="21">
        <v>3.34477</v>
      </c>
      <c r="N216" s="21">
        <v>3.324446</v>
      </c>
      <c r="O216" s="21">
        <v>3.8590499999999999</v>
      </c>
    </row>
    <row r="217" spans="1:15" x14ac:dyDescent="0.3">
      <c r="A217" s="9">
        <v>2010</v>
      </c>
      <c r="B217" t="s">
        <v>443</v>
      </c>
      <c r="C217" t="s">
        <v>487</v>
      </c>
      <c r="D217" s="2">
        <v>1095116.2890000001</v>
      </c>
      <c r="E217" s="2">
        <v>197500</v>
      </c>
      <c r="F217" s="2">
        <v>1292616.2890000001</v>
      </c>
      <c r="G217" s="2">
        <v>-897616.28900000011</v>
      </c>
      <c r="H217" s="2">
        <v>8086.67</v>
      </c>
      <c r="I217" s="1">
        <v>364.51100000000002</v>
      </c>
      <c r="J217" s="21">
        <v>2.253641</v>
      </c>
      <c r="K217" s="21">
        <v>2.1582349999999999</v>
      </c>
      <c r="L217" s="21">
        <v>2.4239489999999999</v>
      </c>
      <c r="M217" s="21">
        <v>2.2944100000000001</v>
      </c>
      <c r="N217" s="21">
        <v>2.4194100000000001</v>
      </c>
      <c r="O217" s="21">
        <v>2.826797</v>
      </c>
    </row>
    <row r="218" spans="1:15" x14ac:dyDescent="0.3">
      <c r="A218" s="9">
        <v>2010</v>
      </c>
      <c r="B218" t="s">
        <v>254</v>
      </c>
      <c r="C218" t="s">
        <v>276</v>
      </c>
      <c r="D218" s="2">
        <v>3427510</v>
      </c>
      <c r="E218" s="2">
        <v>1996261.29</v>
      </c>
      <c r="F218" s="2">
        <v>5423771.29</v>
      </c>
      <c r="G218" s="2">
        <v>-1431248.71</v>
      </c>
      <c r="H218" s="2">
        <v>732.45399999999995</v>
      </c>
      <c r="I218" s="1">
        <v>15075.084999999999</v>
      </c>
      <c r="J218" s="21">
        <v>2.0769229999999999</v>
      </c>
      <c r="K218" s="21">
        <v>2.0004930000000001</v>
      </c>
      <c r="L218" s="21">
        <v>2.16716</v>
      </c>
      <c r="M218" s="21">
        <v>2.1257549999999998</v>
      </c>
      <c r="N218" s="21">
        <v>2.3075730000000001</v>
      </c>
      <c r="O218" s="21">
        <v>2.8998629999999999</v>
      </c>
    </row>
    <row r="219" spans="1:15" x14ac:dyDescent="0.3">
      <c r="A219" s="9">
        <v>2010</v>
      </c>
      <c r="B219" t="s">
        <v>119</v>
      </c>
      <c r="C219" t="s">
        <v>488</v>
      </c>
      <c r="D219" s="2">
        <v>5062059.943</v>
      </c>
      <c r="E219" s="2">
        <v>3716753.9929999998</v>
      </c>
      <c r="F219" s="2">
        <v>8778813.9360000007</v>
      </c>
      <c r="G219" s="2">
        <v>-1345305.9500000002</v>
      </c>
      <c r="H219" s="2">
        <v>21150.42</v>
      </c>
      <c r="I219" s="1">
        <v>416.11</v>
      </c>
      <c r="J219" s="21">
        <v>2.6496909999999998</v>
      </c>
      <c r="K219" s="21">
        <v>2.8888889999999998</v>
      </c>
      <c r="L219" s="21">
        <v>2.9145059999999998</v>
      </c>
      <c r="M219" s="21">
        <v>2.8888889999999998</v>
      </c>
      <c r="N219" s="21">
        <v>2.5555560000000002</v>
      </c>
      <c r="O219" s="21">
        <v>3.0246909999999998</v>
      </c>
    </row>
    <row r="220" spans="1:15" x14ac:dyDescent="0.3">
      <c r="A220" s="9">
        <v>2010</v>
      </c>
      <c r="B220" t="s">
        <v>256</v>
      </c>
      <c r="C220" t="s">
        <v>276</v>
      </c>
      <c r="D220" s="2">
        <v>4402331.7309999997</v>
      </c>
      <c r="E220" s="2">
        <v>2261495</v>
      </c>
      <c r="F220" s="2">
        <v>6663826.7309999997</v>
      </c>
      <c r="G220" s="2">
        <v>-2140836.7309999997</v>
      </c>
      <c r="H220" s="2">
        <v>8000.38</v>
      </c>
      <c r="I220" s="1">
        <v>1247.9549999999999</v>
      </c>
      <c r="J220" s="21">
        <v>2.714286</v>
      </c>
      <c r="K220" s="21">
        <v>2.285714</v>
      </c>
      <c r="L220" s="21">
        <v>3.2414969999999999</v>
      </c>
      <c r="M220" s="21">
        <v>2.4285709999999998</v>
      </c>
      <c r="N220" s="21">
        <v>2.57483</v>
      </c>
      <c r="O220" s="21">
        <v>2.9081630000000001</v>
      </c>
    </row>
    <row r="221" spans="1:15" x14ac:dyDescent="0.3">
      <c r="A221" s="9">
        <v>2010</v>
      </c>
      <c r="B221" t="s">
        <v>445</v>
      </c>
      <c r="C221" t="s">
        <v>498</v>
      </c>
      <c r="D221" s="2">
        <v>301481733.926</v>
      </c>
      <c r="E221" s="2">
        <v>298305075.13599998</v>
      </c>
      <c r="F221" s="2">
        <v>599786809.06200004</v>
      </c>
      <c r="G221" s="2">
        <v>-3176658.7900000215</v>
      </c>
      <c r="H221" s="2">
        <v>9258.2000000000007</v>
      </c>
      <c r="I221" s="1">
        <v>117318.94100000001</v>
      </c>
      <c r="J221" s="21">
        <v>2.5477340000000002</v>
      </c>
      <c r="K221" s="21">
        <v>2.9547330000000001</v>
      </c>
      <c r="L221" s="21">
        <v>2.8327870000000002</v>
      </c>
      <c r="M221" s="21">
        <v>3.0358139999999998</v>
      </c>
      <c r="N221" s="21">
        <v>3.2779989999999999</v>
      </c>
      <c r="O221" s="21">
        <v>3.6644999999999999</v>
      </c>
    </row>
    <row r="222" spans="1:15" x14ac:dyDescent="0.3">
      <c r="A222" s="9">
        <v>2010</v>
      </c>
      <c r="B222" t="s">
        <v>446</v>
      </c>
      <c r="C222" t="s">
        <v>500</v>
      </c>
      <c r="D222" s="2">
        <v>3279357.3659999999</v>
      </c>
      <c r="E222" s="2">
        <v>2896566.8879999998</v>
      </c>
      <c r="F222" s="2">
        <v>6175924.2539999997</v>
      </c>
      <c r="G222" s="2">
        <v>-382790.47800000012</v>
      </c>
      <c r="H222" s="2">
        <v>2602.37</v>
      </c>
      <c r="I222" s="1">
        <v>2712.65</v>
      </c>
      <c r="J222" s="21">
        <v>1.8125</v>
      </c>
      <c r="K222" s="21">
        <v>1.9367490000000001</v>
      </c>
      <c r="L222" s="21">
        <v>2.4609380000000001</v>
      </c>
      <c r="M222" s="21">
        <v>2.2444410000000001</v>
      </c>
      <c r="N222" s="21">
        <v>2.4180969999999999</v>
      </c>
      <c r="O222" s="21">
        <v>2.552133</v>
      </c>
    </row>
    <row r="223" spans="1:15" x14ac:dyDescent="0.3">
      <c r="A223" s="9">
        <v>2010</v>
      </c>
      <c r="B223" t="s">
        <v>118</v>
      </c>
      <c r="C223" t="s">
        <v>488</v>
      </c>
      <c r="D223" s="2">
        <v>2181940.2940000002</v>
      </c>
      <c r="E223" s="2">
        <v>436575.41200000001</v>
      </c>
      <c r="F223" s="2">
        <v>2618515.7060000002</v>
      </c>
      <c r="G223" s="2">
        <v>-1745364.8820000002</v>
      </c>
      <c r="H223" s="2">
        <v>6694.34</v>
      </c>
      <c r="I223" s="1">
        <v>624.28499999999997</v>
      </c>
      <c r="J223" s="21">
        <v>2.1651319999999998</v>
      </c>
      <c r="K223" s="21">
        <v>2.453916</v>
      </c>
      <c r="L223" s="21">
        <v>2.5366490000000002</v>
      </c>
      <c r="M223" s="21">
        <v>2.3194110000000001</v>
      </c>
      <c r="N223" s="21">
        <v>2.4444110000000001</v>
      </c>
      <c r="O223" s="21">
        <v>2.6467160000000001</v>
      </c>
    </row>
    <row r="224" spans="1:15" x14ac:dyDescent="0.3">
      <c r="A224" s="9">
        <v>2010</v>
      </c>
      <c r="B224" t="s">
        <v>258</v>
      </c>
      <c r="C224" t="s">
        <v>276</v>
      </c>
      <c r="D224" s="2">
        <v>4600000</v>
      </c>
      <c r="E224" s="2">
        <v>3000000</v>
      </c>
      <c r="F224" s="2">
        <v>7600000</v>
      </c>
      <c r="G224" s="2">
        <v>-1600000</v>
      </c>
      <c r="H224" s="2">
        <v>429.94799999999998</v>
      </c>
      <c r="I224" s="1">
        <v>24221.404999999999</v>
      </c>
      <c r="J224" s="21">
        <v>1.9456469999999999</v>
      </c>
      <c r="K224" s="21">
        <v>2.036556</v>
      </c>
      <c r="L224" s="21">
        <v>2.769231</v>
      </c>
      <c r="M224" s="21">
        <v>2.2005560000000002</v>
      </c>
      <c r="N224" s="21">
        <v>2.2838889999999998</v>
      </c>
      <c r="O224" s="21">
        <v>2.396064</v>
      </c>
    </row>
    <row r="225" spans="1:15" x14ac:dyDescent="0.3">
      <c r="A225" s="9">
        <v>2010</v>
      </c>
      <c r="B225" t="s">
        <v>11</v>
      </c>
      <c r="C225" t="s">
        <v>17</v>
      </c>
      <c r="D225" s="2">
        <v>4759660</v>
      </c>
      <c r="E225" s="2">
        <v>8661080</v>
      </c>
      <c r="F225" s="2">
        <v>13420740</v>
      </c>
      <c r="G225" s="2">
        <v>3901420</v>
      </c>
      <c r="H225" s="2">
        <v>800.245</v>
      </c>
      <c r="I225" s="1">
        <v>50155.896000000001</v>
      </c>
      <c r="J225" s="21">
        <v>1.9375</v>
      </c>
      <c r="K225" s="21">
        <v>1.921875</v>
      </c>
      <c r="L225" s="21">
        <v>2.3701919999999999</v>
      </c>
      <c r="M225" s="21">
        <v>2.014265</v>
      </c>
      <c r="N225" s="21">
        <v>2.3551739999999999</v>
      </c>
      <c r="O225" s="21">
        <v>3.2876840000000001</v>
      </c>
    </row>
    <row r="226" spans="1:15" x14ac:dyDescent="0.3">
      <c r="A226" s="9">
        <v>2010</v>
      </c>
      <c r="B226" t="s">
        <v>259</v>
      </c>
      <c r="C226" t="s">
        <v>276</v>
      </c>
      <c r="D226" s="2">
        <v>5979722.9079999998</v>
      </c>
      <c r="E226" s="2">
        <v>4025518</v>
      </c>
      <c r="F226" s="2">
        <v>10005240.908</v>
      </c>
      <c r="G226" s="2">
        <v>-1954204.9079999998</v>
      </c>
      <c r="H226" s="2">
        <v>5410.98</v>
      </c>
      <c r="I226" s="1">
        <v>2173.17</v>
      </c>
      <c r="J226" s="21">
        <v>1.678571</v>
      </c>
      <c r="K226" s="21">
        <v>1.7083330000000001</v>
      </c>
      <c r="L226" s="21">
        <v>2.1964290000000002</v>
      </c>
      <c r="M226" s="21">
        <v>2.0416669999999999</v>
      </c>
      <c r="N226" s="21">
        <v>2.0416669999999999</v>
      </c>
      <c r="O226" s="21">
        <v>2.375</v>
      </c>
    </row>
    <row r="227" spans="1:15" x14ac:dyDescent="0.3">
      <c r="A227" s="9">
        <v>2010</v>
      </c>
      <c r="B227" t="s">
        <v>448</v>
      </c>
      <c r="C227" t="s">
        <v>487</v>
      </c>
      <c r="D227" s="2">
        <v>5115880.4790000003</v>
      </c>
      <c r="E227" s="2">
        <v>874201.15</v>
      </c>
      <c r="F227" s="2">
        <v>5990081.6290000007</v>
      </c>
      <c r="G227" s="2">
        <v>-4241679.3289999999</v>
      </c>
      <c r="H227" s="2">
        <v>592.15200000000004</v>
      </c>
      <c r="I227" s="1">
        <v>27023.136999999999</v>
      </c>
      <c r="J227" s="21">
        <v>2.0666669999999998</v>
      </c>
      <c r="K227" s="21">
        <v>1.8</v>
      </c>
      <c r="L227" s="21">
        <v>2.2146029999999999</v>
      </c>
      <c r="M227" s="21">
        <v>2.0717460000000001</v>
      </c>
      <c r="N227" s="21">
        <v>2.2588059999999999</v>
      </c>
      <c r="O227" s="21">
        <v>2.739236</v>
      </c>
    </row>
    <row r="228" spans="1:15" x14ac:dyDescent="0.3">
      <c r="A228" s="9">
        <v>2010</v>
      </c>
      <c r="B228" t="s">
        <v>117</v>
      </c>
      <c r="C228" t="s">
        <v>488</v>
      </c>
      <c r="D228" s="2">
        <v>516408787.33999997</v>
      </c>
      <c r="E228" s="2">
        <v>574251148.60000002</v>
      </c>
      <c r="F228" s="2">
        <v>1090659935.9400001</v>
      </c>
      <c r="G228" s="2">
        <v>57842361.26000005</v>
      </c>
      <c r="H228" s="2">
        <v>51046.25</v>
      </c>
      <c r="I228" s="1">
        <v>16682.917000000001</v>
      </c>
      <c r="J228" s="21">
        <v>3.982097</v>
      </c>
      <c r="K228" s="21">
        <v>4.2488859999999997</v>
      </c>
      <c r="L228" s="21">
        <v>3.6058210000000002</v>
      </c>
      <c r="M228" s="21">
        <v>4.1549969999999998</v>
      </c>
      <c r="N228" s="21">
        <v>4.1208309999999999</v>
      </c>
      <c r="O228" s="21">
        <v>4.4077489999999999</v>
      </c>
    </row>
    <row r="229" spans="1:15" x14ac:dyDescent="0.3">
      <c r="A229" s="9">
        <v>2010</v>
      </c>
      <c r="B229" t="s">
        <v>449</v>
      </c>
      <c r="C229" t="s">
        <v>497</v>
      </c>
      <c r="D229" s="2">
        <v>30157848.079999998</v>
      </c>
      <c r="E229" s="2">
        <v>30931877.693</v>
      </c>
      <c r="F229" s="2">
        <v>61089725.773000002</v>
      </c>
      <c r="G229" s="2">
        <v>774029.61300000176</v>
      </c>
      <c r="H229" s="2">
        <v>33222.26</v>
      </c>
      <c r="I229" s="1">
        <v>4370.0619999999999</v>
      </c>
      <c r="J229" s="21">
        <v>3.644444</v>
      </c>
      <c r="K229" s="21">
        <v>3.5416669999999999</v>
      </c>
      <c r="L229" s="21">
        <v>3.355556</v>
      </c>
      <c r="M229" s="21">
        <v>3.5416669999999999</v>
      </c>
      <c r="N229" s="21">
        <v>3.6666669999999999</v>
      </c>
      <c r="O229" s="21">
        <v>4.1666670000000003</v>
      </c>
    </row>
    <row r="230" spans="1:15" x14ac:dyDescent="0.3">
      <c r="A230" s="9">
        <v>2010</v>
      </c>
      <c r="B230" t="s">
        <v>450</v>
      </c>
      <c r="C230" t="s">
        <v>276</v>
      </c>
      <c r="D230" s="2">
        <v>4792200</v>
      </c>
      <c r="E230" s="2">
        <v>3250900</v>
      </c>
      <c r="F230" s="2">
        <v>8043100</v>
      </c>
      <c r="G230" s="2">
        <v>-1541300</v>
      </c>
      <c r="H230" s="2">
        <v>1526.49</v>
      </c>
      <c r="I230" s="1">
        <v>5737.723</v>
      </c>
      <c r="J230" s="21">
        <v>2.2425139999999999</v>
      </c>
      <c r="K230" s="21">
        <v>2.2334679999999998</v>
      </c>
      <c r="L230" s="21">
        <v>2.6326109999999998</v>
      </c>
      <c r="M230" s="21">
        <v>2.3139949999999998</v>
      </c>
      <c r="N230" s="21">
        <v>2.5093800000000002</v>
      </c>
      <c r="O230" s="21">
        <v>3.2109730000000001</v>
      </c>
    </row>
    <row r="231" spans="1:15" x14ac:dyDescent="0.3">
      <c r="A231" s="9">
        <v>2010</v>
      </c>
      <c r="B231" t="s">
        <v>260</v>
      </c>
      <c r="C231" t="s">
        <v>276</v>
      </c>
      <c r="D231" s="2">
        <v>2272515.3539999998</v>
      </c>
      <c r="E231" s="2">
        <v>1150000</v>
      </c>
      <c r="F231" s="2">
        <v>3422515.3539999998</v>
      </c>
      <c r="G231" s="2">
        <v>-1122515.3539999998</v>
      </c>
      <c r="H231" s="2">
        <v>378.20499999999998</v>
      </c>
      <c r="I231" s="1">
        <v>16425.578000000001</v>
      </c>
      <c r="J231" s="21">
        <v>2.0625</v>
      </c>
      <c r="K231" s="21">
        <v>2.280357</v>
      </c>
      <c r="L231" s="21">
        <v>2.6625000000000001</v>
      </c>
      <c r="M231" s="21">
        <v>2.4232140000000002</v>
      </c>
      <c r="N231" s="21">
        <v>2.4500000000000002</v>
      </c>
      <c r="O231" s="21">
        <v>3.280357</v>
      </c>
    </row>
    <row r="232" spans="1:15" x14ac:dyDescent="0.3">
      <c r="A232" s="9">
        <v>2010</v>
      </c>
      <c r="B232" t="s">
        <v>261</v>
      </c>
      <c r="C232" t="s">
        <v>276</v>
      </c>
      <c r="D232" s="2">
        <v>44235268.670000002</v>
      </c>
      <c r="E232" s="2">
        <v>86567912.528999999</v>
      </c>
      <c r="F232" s="2">
        <v>130803181.199</v>
      </c>
      <c r="G232" s="2">
        <v>42332643.858999997</v>
      </c>
      <c r="H232" s="2">
        <v>2365.0100000000002</v>
      </c>
      <c r="I232" s="1">
        <v>158578.261</v>
      </c>
      <c r="J232" s="21">
        <v>2.172186</v>
      </c>
      <c r="K232" s="21">
        <v>2.4346839999999998</v>
      </c>
      <c r="L232" s="21">
        <v>2.8420909999999999</v>
      </c>
      <c r="M232" s="21">
        <v>2.4468160000000001</v>
      </c>
      <c r="N232" s="21">
        <v>2.4468160000000001</v>
      </c>
      <c r="O232" s="21">
        <v>3.0975130000000002</v>
      </c>
    </row>
    <row r="233" spans="1:15" x14ac:dyDescent="0.3">
      <c r="A233" s="9">
        <v>2010</v>
      </c>
      <c r="B233" t="s">
        <v>115</v>
      </c>
      <c r="C233" t="s">
        <v>488</v>
      </c>
      <c r="D233" s="2">
        <v>77330164.614999995</v>
      </c>
      <c r="E233" s="2">
        <v>130656792.43099999</v>
      </c>
      <c r="F233" s="2">
        <v>207986957.046</v>
      </c>
      <c r="G233" s="2">
        <v>53326627.816</v>
      </c>
      <c r="H233" s="2">
        <v>87432.38</v>
      </c>
      <c r="I233" s="1">
        <v>4885.8779999999997</v>
      </c>
      <c r="J233" s="21">
        <v>3.8585859999999998</v>
      </c>
      <c r="K233" s="21">
        <v>4.2222220000000004</v>
      </c>
      <c r="L233" s="21">
        <v>3.3547980000000002</v>
      </c>
      <c r="M233" s="21">
        <v>3.8547980000000002</v>
      </c>
      <c r="N233" s="21">
        <v>4.1010099999999996</v>
      </c>
      <c r="O233" s="21">
        <v>4.3547979999999997</v>
      </c>
    </row>
    <row r="234" spans="1:15" x14ac:dyDescent="0.3">
      <c r="A234" s="9">
        <v>2010</v>
      </c>
      <c r="B234" t="s">
        <v>164</v>
      </c>
      <c r="C234" t="s">
        <v>137</v>
      </c>
      <c r="D234" s="2">
        <v>19774505.522999998</v>
      </c>
      <c r="E234" s="2">
        <v>36599577.119999997</v>
      </c>
      <c r="F234" s="2">
        <v>56374082.642999992</v>
      </c>
      <c r="G234" s="2">
        <v>16825071.596999999</v>
      </c>
      <c r="H234" s="2">
        <v>19774.8</v>
      </c>
      <c r="I234" s="1">
        <v>3041.46</v>
      </c>
      <c r="J234" s="21">
        <v>3.375</v>
      </c>
      <c r="K234" s="21">
        <v>3.0625</v>
      </c>
      <c r="L234" s="21">
        <v>2.3125</v>
      </c>
      <c r="M234" s="21">
        <v>2.3697919999999999</v>
      </c>
      <c r="N234" s="21">
        <v>2.0364580000000001</v>
      </c>
      <c r="O234" s="21">
        <v>3.9354170000000002</v>
      </c>
    </row>
    <row r="235" spans="1:15" x14ac:dyDescent="0.3">
      <c r="A235" s="9">
        <v>2010</v>
      </c>
      <c r="B235" t="s">
        <v>451</v>
      </c>
      <c r="C235" t="s">
        <v>487</v>
      </c>
      <c r="D235" s="2">
        <v>37537025.236000001</v>
      </c>
      <c r="E235" s="2">
        <v>21413102.681000002</v>
      </c>
      <c r="F235" s="2">
        <v>58950127.917000003</v>
      </c>
      <c r="G235" s="2">
        <v>-16123922.555</v>
      </c>
      <c r="H235" s="2">
        <v>1031.6500000000001</v>
      </c>
      <c r="I235" s="1">
        <v>170560.182</v>
      </c>
      <c r="J235" s="21">
        <v>2.0523989999999999</v>
      </c>
      <c r="K235" s="21">
        <v>2.0836459999999999</v>
      </c>
      <c r="L235" s="21">
        <v>2.909618</v>
      </c>
      <c r="M235" s="21">
        <v>2.282632</v>
      </c>
      <c r="N235" s="21">
        <v>2.638487</v>
      </c>
      <c r="O235" s="21">
        <v>3.075987</v>
      </c>
    </row>
    <row r="236" spans="1:15" x14ac:dyDescent="0.3">
      <c r="A236" s="9">
        <v>2010</v>
      </c>
      <c r="B236" t="s">
        <v>453</v>
      </c>
      <c r="C236" t="s">
        <v>498</v>
      </c>
      <c r="D236" s="2">
        <v>16737103.355</v>
      </c>
      <c r="E236" s="2">
        <v>10986602.586999999</v>
      </c>
      <c r="F236" s="2">
        <v>27723705.942000002</v>
      </c>
      <c r="G236" s="2">
        <v>-5750500.7680000011</v>
      </c>
      <c r="H236" s="2">
        <v>8039.76</v>
      </c>
      <c r="I236" s="1">
        <v>3643.2220000000002</v>
      </c>
      <c r="J236" s="21">
        <v>2.7627000000000002</v>
      </c>
      <c r="K236" s="21">
        <v>2.6311979999999999</v>
      </c>
      <c r="L236" s="21">
        <v>2.8664930000000002</v>
      </c>
      <c r="M236" s="21">
        <v>2.834527</v>
      </c>
      <c r="N236" s="21">
        <v>3.259649</v>
      </c>
      <c r="O236" s="21">
        <v>3.759649</v>
      </c>
    </row>
    <row r="237" spans="1:15" x14ac:dyDescent="0.3">
      <c r="A237" s="9">
        <v>2010</v>
      </c>
      <c r="B237" t="s">
        <v>454</v>
      </c>
      <c r="C237" t="s">
        <v>497</v>
      </c>
      <c r="D237" s="2">
        <v>3945854.3160000001</v>
      </c>
      <c r="E237" s="2">
        <v>5747640.7110000001</v>
      </c>
      <c r="F237" s="2">
        <v>9693495.0270000007</v>
      </c>
      <c r="G237" s="2">
        <v>1801786.395</v>
      </c>
      <c r="H237" s="2">
        <v>2132.1799999999998</v>
      </c>
      <c r="I237" s="1">
        <v>7108.2389999999996</v>
      </c>
      <c r="J237" s="21">
        <v>2.0165519999999999</v>
      </c>
      <c r="K237" s="21">
        <v>1.9147730000000001</v>
      </c>
      <c r="L237" s="21">
        <v>2.549242</v>
      </c>
      <c r="M237" s="21">
        <v>2.1954319999999998</v>
      </c>
      <c r="N237" s="21">
        <v>2.4346139999999998</v>
      </c>
      <c r="O237" s="21">
        <v>3.2410489999999998</v>
      </c>
    </row>
    <row r="238" spans="1:15" x14ac:dyDescent="0.3">
      <c r="A238" s="9">
        <v>2010</v>
      </c>
      <c r="B238" t="s">
        <v>455</v>
      </c>
      <c r="C238" t="s">
        <v>498</v>
      </c>
      <c r="D238" s="2">
        <v>10033465.85</v>
      </c>
      <c r="E238" s="2">
        <v>6516534.8229999999</v>
      </c>
      <c r="F238" s="2">
        <v>16550000.673</v>
      </c>
      <c r="G238" s="2">
        <v>-3516931.0269999998</v>
      </c>
      <c r="H238" s="2">
        <v>4347.21</v>
      </c>
      <c r="I238" s="1">
        <v>6209.8770000000004</v>
      </c>
      <c r="J238" s="21">
        <v>2.369767</v>
      </c>
      <c r="K238" s="21">
        <v>2.4364340000000002</v>
      </c>
      <c r="L238" s="21">
        <v>2.866733</v>
      </c>
      <c r="M238" s="21">
        <v>2.5864639999999999</v>
      </c>
      <c r="N238" s="21">
        <v>2.7208220000000001</v>
      </c>
      <c r="O238" s="21">
        <v>3.4589509999999999</v>
      </c>
    </row>
    <row r="239" spans="1:15" x14ac:dyDescent="0.3">
      <c r="A239" s="9">
        <v>2010</v>
      </c>
      <c r="B239" t="s">
        <v>456</v>
      </c>
      <c r="C239" t="s">
        <v>498</v>
      </c>
      <c r="D239" s="2">
        <v>29965750.155000001</v>
      </c>
      <c r="E239" s="2">
        <v>35807438.494999997</v>
      </c>
      <c r="F239" s="2">
        <v>65773188.649999999</v>
      </c>
      <c r="G239" s="2">
        <v>5841688.3399999961</v>
      </c>
      <c r="H239" s="2">
        <v>5051.26</v>
      </c>
      <c r="I239" s="1">
        <v>29373.646000000001</v>
      </c>
      <c r="J239" s="21">
        <v>2.504311</v>
      </c>
      <c r="K239" s="21">
        <v>2.6598670000000002</v>
      </c>
      <c r="L239" s="21">
        <v>2.7467190000000001</v>
      </c>
      <c r="M239" s="21">
        <v>2.6139600000000001</v>
      </c>
      <c r="N239" s="21">
        <v>2.8864329999999998</v>
      </c>
      <c r="O239" s="21">
        <v>3.3831910000000001</v>
      </c>
    </row>
    <row r="240" spans="1:15" x14ac:dyDescent="0.3">
      <c r="A240" s="9">
        <v>2010</v>
      </c>
      <c r="B240" t="s">
        <v>12</v>
      </c>
      <c r="C240" t="s">
        <v>17</v>
      </c>
      <c r="D240" s="2">
        <v>58467803.681000002</v>
      </c>
      <c r="E240" s="2">
        <v>51497514.607000001</v>
      </c>
      <c r="F240" s="2">
        <v>109965318.288</v>
      </c>
      <c r="G240" s="2">
        <v>-6970289.074000001</v>
      </c>
      <c r="H240" s="2">
        <v>2155.41</v>
      </c>
      <c r="I240" s="1">
        <v>93726.623999999996</v>
      </c>
      <c r="J240" s="21">
        <v>2.6748310000000002</v>
      </c>
      <c r="K240" s="21">
        <v>2.5678130000000001</v>
      </c>
      <c r="L240" s="21">
        <v>3.4046989999999999</v>
      </c>
      <c r="M240" s="21">
        <v>2.9499979999999999</v>
      </c>
      <c r="N240" s="21">
        <v>3.2928839999999999</v>
      </c>
      <c r="O240" s="21">
        <v>3.825752</v>
      </c>
    </row>
    <row r="241" spans="1:15" x14ac:dyDescent="0.3">
      <c r="A241" s="9">
        <v>2010</v>
      </c>
      <c r="B241" t="s">
        <v>114</v>
      </c>
      <c r="C241" t="s">
        <v>488</v>
      </c>
      <c r="D241" s="2">
        <v>174127590.29300001</v>
      </c>
      <c r="E241" s="2">
        <v>157064948.463</v>
      </c>
      <c r="F241" s="2">
        <v>331192538.75600004</v>
      </c>
      <c r="G241" s="2">
        <v>-17062641.830000013</v>
      </c>
      <c r="H241" s="2">
        <v>12601.92</v>
      </c>
      <c r="I241" s="1">
        <v>38323.402000000002</v>
      </c>
      <c r="J241" s="21">
        <v>3.1228609999999999</v>
      </c>
      <c r="K241" s="21">
        <v>2.9838089999999999</v>
      </c>
      <c r="L241" s="21">
        <v>3.2227410000000001</v>
      </c>
      <c r="M241" s="21">
        <v>3.2615859999999999</v>
      </c>
      <c r="N241" s="21">
        <v>3.45</v>
      </c>
      <c r="O241" s="21">
        <v>4.5238009999999997</v>
      </c>
    </row>
    <row r="242" spans="1:15" x14ac:dyDescent="0.3">
      <c r="A242" s="9">
        <v>2010</v>
      </c>
      <c r="B242" t="s">
        <v>113</v>
      </c>
      <c r="C242" t="s">
        <v>488</v>
      </c>
      <c r="D242" s="2">
        <v>77682426.213</v>
      </c>
      <c r="E242" s="2">
        <v>49414051.267999999</v>
      </c>
      <c r="F242" s="2">
        <v>127096477.48100001</v>
      </c>
      <c r="G242" s="2">
        <v>-28268374.945</v>
      </c>
      <c r="H242" s="2">
        <v>22580.68</v>
      </c>
      <c r="I242" s="1">
        <v>10652.321</v>
      </c>
      <c r="J242" s="21">
        <v>3.3125</v>
      </c>
      <c r="K242" s="21">
        <v>3.1662949999999999</v>
      </c>
      <c r="L242" s="21">
        <v>3.0234380000000001</v>
      </c>
      <c r="M242" s="21">
        <v>3.3091520000000001</v>
      </c>
      <c r="N242" s="21">
        <v>3.3805800000000001</v>
      </c>
      <c r="O242" s="21">
        <v>3.8433639999999998</v>
      </c>
    </row>
    <row r="243" spans="1:15" x14ac:dyDescent="0.3">
      <c r="A243" s="9">
        <v>2010</v>
      </c>
      <c r="B243" t="s">
        <v>165</v>
      </c>
      <c r="C243" t="s">
        <v>137</v>
      </c>
      <c r="D243" s="2">
        <v>23239545.239</v>
      </c>
      <c r="E243" s="2">
        <v>74964415.452999994</v>
      </c>
      <c r="F243" s="2">
        <v>98203960.692000002</v>
      </c>
      <c r="G243" s="2">
        <v>51724870.213999994</v>
      </c>
      <c r="H243" s="2">
        <v>72953.440000000002</v>
      </c>
      <c r="I243" s="1">
        <v>1779.6759999999999</v>
      </c>
      <c r="J243" s="21">
        <v>2.2517010000000002</v>
      </c>
      <c r="K243" s="21">
        <v>2.7517010000000002</v>
      </c>
      <c r="L243" s="21">
        <v>2.9183669999999999</v>
      </c>
      <c r="M243" s="21">
        <v>2.5714290000000002</v>
      </c>
      <c r="N243" s="21">
        <v>3.0850339999999998</v>
      </c>
      <c r="O243" s="21">
        <v>4.0850340000000003</v>
      </c>
    </row>
    <row r="244" spans="1:15" x14ac:dyDescent="0.3">
      <c r="A244" s="9">
        <v>2010</v>
      </c>
      <c r="B244" t="s">
        <v>111</v>
      </c>
      <c r="C244" t="s">
        <v>488</v>
      </c>
      <c r="D244" s="2">
        <v>62006624.402000003</v>
      </c>
      <c r="E244" s="2">
        <v>49413386.103</v>
      </c>
      <c r="F244" s="2">
        <v>111420010.505</v>
      </c>
      <c r="G244" s="2">
        <v>-12593238.299000002</v>
      </c>
      <c r="H244" s="2">
        <v>8190.57</v>
      </c>
      <c r="I244" s="1">
        <v>20440.347000000002</v>
      </c>
      <c r="J244" s="21">
        <v>2.3571430000000002</v>
      </c>
      <c r="K244" s="21">
        <v>2.2471649999999999</v>
      </c>
      <c r="L244" s="21">
        <v>3.2375280000000002</v>
      </c>
      <c r="M244" s="21">
        <v>2.6819730000000002</v>
      </c>
      <c r="N244" s="21">
        <v>2.9041950000000001</v>
      </c>
      <c r="O244" s="21">
        <v>3.4535149999999999</v>
      </c>
    </row>
    <row r="245" spans="1:15" x14ac:dyDescent="0.3">
      <c r="A245" s="9">
        <v>2010</v>
      </c>
      <c r="B245" t="s">
        <v>110</v>
      </c>
      <c r="C245" t="s">
        <v>488</v>
      </c>
      <c r="D245" s="2">
        <v>228911658.14899999</v>
      </c>
      <c r="E245" s="2">
        <v>397067520.99599999</v>
      </c>
      <c r="F245" s="2">
        <v>625979179.14499998</v>
      </c>
      <c r="G245" s="2">
        <v>168155862.847</v>
      </c>
      <c r="H245" s="2">
        <v>11406.19</v>
      </c>
      <c r="I245" s="1">
        <v>143153.86900000001</v>
      </c>
      <c r="J245" s="21">
        <v>2.1485280000000002</v>
      </c>
      <c r="K245" s="21">
        <v>2.3788740000000002</v>
      </c>
      <c r="L245" s="21">
        <v>2.7183489999999999</v>
      </c>
      <c r="M245" s="21">
        <v>2.5080939999999998</v>
      </c>
      <c r="N245" s="21">
        <v>2.6002779999999999</v>
      </c>
      <c r="O245" s="21">
        <v>3.2331129999999999</v>
      </c>
    </row>
    <row r="246" spans="1:15" x14ac:dyDescent="0.3">
      <c r="A246" s="9">
        <v>2010</v>
      </c>
      <c r="B246" t="s">
        <v>262</v>
      </c>
      <c r="C246" t="s">
        <v>276</v>
      </c>
      <c r="D246" s="2">
        <v>1405159.4040000001</v>
      </c>
      <c r="E246" s="2">
        <v>297280</v>
      </c>
      <c r="F246" s="2">
        <v>1702439.4040000001</v>
      </c>
      <c r="G246" s="2">
        <v>-1107879.4040000001</v>
      </c>
      <c r="H246" s="2">
        <v>577.41099999999994</v>
      </c>
      <c r="I246" s="1">
        <v>10246.842000000001</v>
      </c>
      <c r="J246" s="21">
        <v>1.625</v>
      </c>
      <c r="K246" s="21">
        <v>1.625</v>
      </c>
      <c r="L246" s="21">
        <v>2.875</v>
      </c>
      <c r="M246" s="21">
        <v>1.8519350000000001</v>
      </c>
      <c r="N246" s="21">
        <v>1.9947919999999999</v>
      </c>
      <c r="O246" s="21">
        <v>2.0452379999999999</v>
      </c>
    </row>
    <row r="247" spans="1:15" x14ac:dyDescent="0.3">
      <c r="A247" s="9">
        <v>2010</v>
      </c>
      <c r="B247" t="s">
        <v>166</v>
      </c>
      <c r="C247" t="s">
        <v>137</v>
      </c>
      <c r="D247" s="2">
        <v>103621530.06</v>
      </c>
      <c r="E247" s="2">
        <v>250577015.62099999</v>
      </c>
      <c r="F247" s="2">
        <v>354198545.68099999</v>
      </c>
      <c r="G247" s="2">
        <v>146955485.56099999</v>
      </c>
      <c r="H247" s="2">
        <v>19163.34</v>
      </c>
      <c r="I247" s="1">
        <v>27425.675999999999</v>
      </c>
      <c r="J247" s="21">
        <v>2.9118710000000001</v>
      </c>
      <c r="K247" s="21">
        <v>3.2663720000000001</v>
      </c>
      <c r="L247" s="21">
        <v>2.7990729999999999</v>
      </c>
      <c r="M247" s="21">
        <v>3.3324479999999999</v>
      </c>
      <c r="N247" s="21">
        <v>3.3158799999999999</v>
      </c>
      <c r="O247" s="21">
        <v>3.7804120000000001</v>
      </c>
    </row>
    <row r="248" spans="1:15" x14ac:dyDescent="0.3">
      <c r="A248" s="9">
        <v>2010</v>
      </c>
      <c r="B248" t="s">
        <v>264</v>
      </c>
      <c r="C248" t="s">
        <v>276</v>
      </c>
      <c r="D248" s="2">
        <v>4776840.4649999999</v>
      </c>
      <c r="E248" s="2">
        <v>2085661.791</v>
      </c>
      <c r="F248" s="2">
        <v>6862502.2560000001</v>
      </c>
      <c r="G248" s="2">
        <v>-2691178.6739999996</v>
      </c>
      <c r="H248" s="2">
        <v>1257.74</v>
      </c>
      <c r="I248" s="1">
        <v>12916.228999999999</v>
      </c>
      <c r="J248" s="21">
        <v>2.4539140000000002</v>
      </c>
      <c r="K248" s="21">
        <v>2.635732</v>
      </c>
      <c r="L248" s="21">
        <v>2.75</v>
      </c>
      <c r="M248" s="21">
        <v>2.7266409999999999</v>
      </c>
      <c r="N248" s="21">
        <v>3.0833330000000001</v>
      </c>
      <c r="O248" s="21">
        <v>3.5172979999999998</v>
      </c>
    </row>
    <row r="249" spans="1:15" x14ac:dyDescent="0.3">
      <c r="A249" s="9">
        <v>2010</v>
      </c>
      <c r="B249" t="s">
        <v>109</v>
      </c>
      <c r="C249" t="s">
        <v>488</v>
      </c>
      <c r="D249" s="2">
        <v>16734509.022</v>
      </c>
      <c r="E249" s="2">
        <v>9794515.7990000006</v>
      </c>
      <c r="F249" s="2">
        <v>26529024.821000002</v>
      </c>
      <c r="G249" s="2">
        <v>-6939993.2229999993</v>
      </c>
      <c r="H249" s="2">
        <v>5673.62</v>
      </c>
      <c r="I249" s="1">
        <v>9029.7160000000003</v>
      </c>
      <c r="J249" s="21">
        <v>2.193651</v>
      </c>
      <c r="K249" s="21">
        <v>2.2992059999999999</v>
      </c>
      <c r="L249" s="21">
        <v>3.4096030000000002</v>
      </c>
      <c r="M249" s="21">
        <v>2.5492059999999999</v>
      </c>
      <c r="N249" s="21">
        <v>2.6742059999999999</v>
      </c>
      <c r="O249" s="21">
        <v>2.7992059999999999</v>
      </c>
    </row>
    <row r="250" spans="1:15" x14ac:dyDescent="0.3">
      <c r="A250" s="9">
        <v>2010</v>
      </c>
      <c r="B250" t="s">
        <v>266</v>
      </c>
      <c r="C250" t="s">
        <v>276</v>
      </c>
      <c r="D250" s="2">
        <v>770017.80500000005</v>
      </c>
      <c r="E250" s="2">
        <v>341241.234</v>
      </c>
      <c r="F250" s="2">
        <v>1111259.0390000001</v>
      </c>
      <c r="G250" s="2">
        <v>-428776.57100000005</v>
      </c>
      <c r="H250" s="2">
        <v>410.59500000000003</v>
      </c>
      <c r="I250" s="1">
        <v>6458.72</v>
      </c>
      <c r="J250" s="21">
        <v>2.17</v>
      </c>
      <c r="K250" s="21">
        <v>1.608333</v>
      </c>
      <c r="L250" s="21">
        <v>2.3250000000000002</v>
      </c>
      <c r="M250" s="21">
        <v>1.5249999999999999</v>
      </c>
      <c r="N250" s="21">
        <v>1.7250000000000001</v>
      </c>
      <c r="O250" s="21">
        <v>2.3250000000000002</v>
      </c>
    </row>
    <row r="251" spans="1:15" x14ac:dyDescent="0.3">
      <c r="A251" s="9">
        <v>2010</v>
      </c>
      <c r="B251" t="s">
        <v>13</v>
      </c>
      <c r="C251" t="s">
        <v>17</v>
      </c>
      <c r="D251" s="2">
        <v>310791133.59399998</v>
      </c>
      <c r="E251" s="2">
        <v>351867167.05900002</v>
      </c>
      <c r="F251" s="2">
        <v>662658300.653</v>
      </c>
      <c r="G251" s="2">
        <v>41076033.465000033</v>
      </c>
      <c r="H251" s="2">
        <v>46569.4</v>
      </c>
      <c r="I251" s="1">
        <v>5074.2520000000004</v>
      </c>
      <c r="J251" s="21">
        <v>4.0242129999999996</v>
      </c>
      <c r="K251" s="21">
        <v>4.2178810000000002</v>
      </c>
      <c r="L251" s="21">
        <v>3.861348</v>
      </c>
      <c r="M251" s="21">
        <v>4.1200159999999997</v>
      </c>
      <c r="N251" s="21">
        <v>4.1461540000000001</v>
      </c>
      <c r="O251" s="21">
        <v>4.2323449999999996</v>
      </c>
    </row>
    <row r="252" spans="1:15" x14ac:dyDescent="0.3">
      <c r="A252" s="9">
        <v>2010</v>
      </c>
      <c r="B252" t="s">
        <v>107</v>
      </c>
      <c r="C252" t="s">
        <v>488</v>
      </c>
      <c r="D252" s="2">
        <v>30093508.875999998</v>
      </c>
      <c r="E252" s="2">
        <v>29200113.449000001</v>
      </c>
      <c r="F252" s="2">
        <v>59293622.325000003</v>
      </c>
      <c r="G252" s="2">
        <v>-893395.42699999735</v>
      </c>
      <c r="H252" s="2">
        <v>23499.59</v>
      </c>
      <c r="I252" s="1">
        <v>2045.1679999999999</v>
      </c>
      <c r="J252" s="21">
        <v>2.5882350000000001</v>
      </c>
      <c r="K252" s="21">
        <v>2.6492209999999998</v>
      </c>
      <c r="L252" s="21">
        <v>2.8367209999999998</v>
      </c>
      <c r="M252" s="21">
        <v>2.8992209999999998</v>
      </c>
      <c r="N252" s="21">
        <v>3.1560809999999999</v>
      </c>
      <c r="O252" s="21">
        <v>3.1021399999999999</v>
      </c>
    </row>
    <row r="253" spans="1:15" x14ac:dyDescent="0.3">
      <c r="A253" s="9">
        <v>2010</v>
      </c>
      <c r="B253" t="s">
        <v>461</v>
      </c>
      <c r="C253" t="s">
        <v>497</v>
      </c>
      <c r="D253" s="2">
        <v>404348</v>
      </c>
      <c r="E253" s="2">
        <v>215431.98300000001</v>
      </c>
      <c r="F253" s="2">
        <v>619779.98300000001</v>
      </c>
      <c r="G253" s="2">
        <v>-188916.01699999999</v>
      </c>
      <c r="H253" s="2">
        <v>1293.8599999999999</v>
      </c>
      <c r="I253" s="1">
        <v>527.79</v>
      </c>
      <c r="J253" s="21">
        <v>2.0826419999999999</v>
      </c>
      <c r="K253" s="21">
        <v>2.2300970000000002</v>
      </c>
      <c r="L253" s="21">
        <v>2.1843349999999999</v>
      </c>
      <c r="M253" s="21">
        <v>2.267579</v>
      </c>
      <c r="N253" s="21">
        <v>2.0255049999999999</v>
      </c>
      <c r="O253" s="21">
        <v>3.0499809999999998</v>
      </c>
    </row>
    <row r="254" spans="1:15" x14ac:dyDescent="0.3">
      <c r="A254" s="9">
        <v>2010</v>
      </c>
      <c r="B254" t="s">
        <v>268</v>
      </c>
      <c r="C254" t="s">
        <v>276</v>
      </c>
      <c r="D254" s="2">
        <v>83099781.127000004</v>
      </c>
      <c r="E254" s="2">
        <v>82630650.018000007</v>
      </c>
      <c r="F254" s="2">
        <v>165730431.14500001</v>
      </c>
      <c r="G254" s="2">
        <v>-469131.10899999738</v>
      </c>
      <c r="H254" s="2">
        <v>7380.62</v>
      </c>
      <c r="I254" s="1">
        <v>51584.663</v>
      </c>
      <c r="J254" s="21">
        <v>3.2177959999999999</v>
      </c>
      <c r="K254" s="21">
        <v>3.4159540000000002</v>
      </c>
      <c r="L254" s="21">
        <v>3.262108</v>
      </c>
      <c r="M254" s="21">
        <v>3.5936750000000002</v>
      </c>
      <c r="N254" s="21">
        <v>3.726648</v>
      </c>
      <c r="O254" s="21">
        <v>3.5694300000000001</v>
      </c>
    </row>
    <row r="255" spans="1:15" x14ac:dyDescent="0.3">
      <c r="A255" s="9">
        <v>2010</v>
      </c>
      <c r="B255" t="s">
        <v>106</v>
      </c>
      <c r="C255" t="s">
        <v>488</v>
      </c>
      <c r="D255" s="2">
        <v>315547199.30900002</v>
      </c>
      <c r="E255" s="2">
        <v>246265330.44299999</v>
      </c>
      <c r="F255" s="2">
        <v>561812529.75199997</v>
      </c>
      <c r="G255" s="2">
        <v>-69281868.866000026</v>
      </c>
      <c r="H255" s="2">
        <v>30803.47</v>
      </c>
      <c r="I255" s="1">
        <v>46788.63</v>
      </c>
      <c r="J255" s="21">
        <v>3.4675210000000001</v>
      </c>
      <c r="K255" s="21">
        <v>3.5799690000000002</v>
      </c>
      <c r="L255" s="21">
        <v>3.1071550000000001</v>
      </c>
      <c r="M255" s="21">
        <v>3.6228720000000001</v>
      </c>
      <c r="N255" s="21">
        <v>3.955317</v>
      </c>
      <c r="O255" s="21">
        <v>4.118271</v>
      </c>
    </row>
    <row r="256" spans="1:15" x14ac:dyDescent="0.3">
      <c r="A256" s="9">
        <v>2010</v>
      </c>
      <c r="B256" t="s">
        <v>463</v>
      </c>
      <c r="C256" t="s">
        <v>487</v>
      </c>
      <c r="D256" s="2">
        <v>12353707.838</v>
      </c>
      <c r="E256" s="2">
        <v>8304051.8020000001</v>
      </c>
      <c r="F256" s="2">
        <v>20657759.640000001</v>
      </c>
      <c r="G256" s="2">
        <v>-4049656.0359999994</v>
      </c>
      <c r="H256" s="2">
        <v>2807.66</v>
      </c>
      <c r="I256" s="1">
        <v>20198.352999999999</v>
      </c>
      <c r="J256" s="21">
        <v>1.959273</v>
      </c>
      <c r="K256" s="21">
        <v>1.8769940000000001</v>
      </c>
      <c r="L256" s="21">
        <v>2.482764</v>
      </c>
      <c r="M256" s="21">
        <v>2.089744</v>
      </c>
      <c r="N256" s="21">
        <v>2.2309969999999999</v>
      </c>
      <c r="O256" s="21">
        <v>2.9787750000000002</v>
      </c>
    </row>
    <row r="257" spans="1:15" x14ac:dyDescent="0.3">
      <c r="A257" s="9">
        <v>2010</v>
      </c>
      <c r="B257" t="s">
        <v>105</v>
      </c>
      <c r="C257" t="s">
        <v>488</v>
      </c>
      <c r="D257" s="2">
        <v>148788238.595</v>
      </c>
      <c r="E257" s="2">
        <v>158410621.98899999</v>
      </c>
      <c r="F257" s="2">
        <v>307198860.58399999</v>
      </c>
      <c r="G257" s="2">
        <v>9622383.3939999938</v>
      </c>
      <c r="H257" s="2">
        <v>51925.599999999999</v>
      </c>
      <c r="I257" s="1">
        <v>9390.1679999999997</v>
      </c>
      <c r="J257" s="21">
        <v>3.875</v>
      </c>
      <c r="K257" s="21">
        <v>4.0275299999999996</v>
      </c>
      <c r="L257" s="21">
        <v>3.8331789999999999</v>
      </c>
      <c r="M257" s="21">
        <v>4.2186190000000003</v>
      </c>
      <c r="N257" s="21">
        <v>4.2186190000000003</v>
      </c>
      <c r="O257" s="21">
        <v>4.3238830000000004</v>
      </c>
    </row>
    <row r="258" spans="1:15" x14ac:dyDescent="0.3">
      <c r="A258" s="9">
        <v>2010</v>
      </c>
      <c r="B258" t="s">
        <v>104</v>
      </c>
      <c r="C258" t="s">
        <v>488</v>
      </c>
      <c r="D258" s="2">
        <v>176280625.55500001</v>
      </c>
      <c r="E258" s="2">
        <v>195609280.16999999</v>
      </c>
      <c r="F258" s="2">
        <v>371889905.72500002</v>
      </c>
      <c r="G258" s="2">
        <v>19328654.61499998</v>
      </c>
      <c r="H258" s="2">
        <v>74884.83</v>
      </c>
      <c r="I258" s="1">
        <v>7867.9740000000002</v>
      </c>
      <c r="J258" s="21">
        <v>3.7309960000000002</v>
      </c>
      <c r="K258" s="21">
        <v>4.1699109999999999</v>
      </c>
      <c r="L258" s="21">
        <v>3.320786</v>
      </c>
      <c r="M258" s="21">
        <v>4.3156990000000004</v>
      </c>
      <c r="N258" s="21">
        <v>4.2728580000000003</v>
      </c>
      <c r="O258" s="21">
        <v>4.2040129999999998</v>
      </c>
    </row>
    <row r="259" spans="1:15" x14ac:dyDescent="0.3">
      <c r="A259" s="9">
        <v>2010</v>
      </c>
      <c r="B259" t="s">
        <v>167</v>
      </c>
      <c r="C259" t="s">
        <v>137</v>
      </c>
      <c r="D259" s="2">
        <v>17561575.592999998</v>
      </c>
      <c r="E259" s="2">
        <v>12796108</v>
      </c>
      <c r="F259" s="2">
        <v>30357683.592999998</v>
      </c>
      <c r="G259" s="2">
        <v>-4765467.5929999985</v>
      </c>
      <c r="H259" s="2">
        <v>2806.69</v>
      </c>
      <c r="I259" s="1">
        <v>21018.833999999999</v>
      </c>
      <c r="J259" s="21">
        <v>2.3698160000000001</v>
      </c>
      <c r="K259" s="21">
        <v>2.4504609999999998</v>
      </c>
      <c r="L259" s="21">
        <v>2.8742670000000001</v>
      </c>
      <c r="M259" s="21">
        <v>2.5894430000000002</v>
      </c>
      <c r="N259" s="21">
        <v>2.625</v>
      </c>
      <c r="O259" s="21">
        <v>3.445999</v>
      </c>
    </row>
    <row r="260" spans="1:15" x14ac:dyDescent="0.3">
      <c r="A260" s="9">
        <v>2010</v>
      </c>
      <c r="B260" t="s">
        <v>465</v>
      </c>
      <c r="C260" t="s">
        <v>137</v>
      </c>
      <c r="D260" s="2">
        <v>2656900</v>
      </c>
      <c r="E260" s="2">
        <v>1173215.2350000001</v>
      </c>
      <c r="F260" s="2">
        <v>3830115.2350000003</v>
      </c>
      <c r="G260" s="2">
        <v>-1483684.7649999999</v>
      </c>
      <c r="H260" s="2">
        <v>738.28700000000003</v>
      </c>
      <c r="I260" s="1">
        <v>7641.63</v>
      </c>
      <c r="J260" s="21">
        <v>1.9035569999999999</v>
      </c>
      <c r="K260" s="21">
        <v>2</v>
      </c>
      <c r="L260" s="21">
        <v>2.4209489999999998</v>
      </c>
      <c r="M260" s="21">
        <v>2.2544140000000001</v>
      </c>
      <c r="N260" s="21">
        <v>2.2544140000000001</v>
      </c>
      <c r="O260" s="21">
        <v>3.1635049999999998</v>
      </c>
    </row>
    <row r="261" spans="1:15" x14ac:dyDescent="0.3">
      <c r="A261" s="9">
        <v>2010</v>
      </c>
      <c r="B261" t="s">
        <v>14</v>
      </c>
      <c r="C261" t="s">
        <v>17</v>
      </c>
      <c r="D261" s="2">
        <v>182393379.868</v>
      </c>
      <c r="E261" s="2">
        <v>195311520.25600001</v>
      </c>
      <c r="F261" s="2">
        <v>377704900.12400001</v>
      </c>
      <c r="G261" s="2">
        <v>12918140.388000011</v>
      </c>
      <c r="H261" s="2">
        <v>5174.53</v>
      </c>
      <c r="I261" s="1">
        <v>67208.808000000005</v>
      </c>
      <c r="J261" s="21">
        <v>3.0194239999999999</v>
      </c>
      <c r="K261" s="21">
        <v>3.1555719999999998</v>
      </c>
      <c r="L261" s="21">
        <v>3.2661690000000001</v>
      </c>
      <c r="M261" s="21">
        <v>3.1642350000000001</v>
      </c>
      <c r="N261" s="21">
        <v>3.4060350000000001</v>
      </c>
      <c r="O261" s="21">
        <v>3.7251650000000001</v>
      </c>
    </row>
    <row r="262" spans="1:15" x14ac:dyDescent="0.3">
      <c r="A262" s="9">
        <v>2010</v>
      </c>
      <c r="B262" t="s">
        <v>270</v>
      </c>
      <c r="C262" t="s">
        <v>276</v>
      </c>
      <c r="D262" s="2">
        <v>1682694.7350000001</v>
      </c>
      <c r="E262" s="2">
        <v>976221.38699999999</v>
      </c>
      <c r="F262" s="2">
        <v>2658916.122</v>
      </c>
      <c r="G262" s="2">
        <v>-706473.34800000011</v>
      </c>
      <c r="H262" s="2">
        <v>527.82299999999998</v>
      </c>
      <c r="I262" s="1">
        <v>6502.9520000000002</v>
      </c>
      <c r="J262" s="21">
        <v>2.4047619999999998</v>
      </c>
      <c r="K262" s="21">
        <v>1.8238099999999999</v>
      </c>
      <c r="L262" s="21">
        <v>2.42381</v>
      </c>
      <c r="M262" s="21">
        <v>2.4523809999999999</v>
      </c>
      <c r="N262" s="21">
        <v>3.42381</v>
      </c>
      <c r="O262" s="21">
        <v>3.023809</v>
      </c>
    </row>
    <row r="263" spans="1:15" x14ac:dyDescent="0.3">
      <c r="A263" s="9">
        <v>2010</v>
      </c>
      <c r="B263" t="s">
        <v>271</v>
      </c>
      <c r="C263" t="s">
        <v>276</v>
      </c>
      <c r="D263" s="2">
        <v>22215362.061000001</v>
      </c>
      <c r="E263" s="2">
        <v>16426570.437999999</v>
      </c>
      <c r="F263" s="2">
        <v>38641932.498999998</v>
      </c>
      <c r="G263" s="2">
        <v>-5788791.6230000015</v>
      </c>
      <c r="H263" s="2">
        <v>4140.49</v>
      </c>
      <c r="I263" s="1">
        <v>10639.931</v>
      </c>
      <c r="J263" s="21">
        <v>2.431905</v>
      </c>
      <c r="K263" s="21">
        <v>2.5619049999999999</v>
      </c>
      <c r="L263" s="21">
        <v>3.3619050000000001</v>
      </c>
      <c r="M263" s="21">
        <v>2.3619050000000001</v>
      </c>
      <c r="N263" s="21">
        <v>2.5619049999999999</v>
      </c>
      <c r="O263" s="21">
        <v>3.5652379999999999</v>
      </c>
    </row>
    <row r="264" spans="1:15" x14ac:dyDescent="0.3">
      <c r="A264" s="9">
        <v>2010</v>
      </c>
      <c r="B264" t="s">
        <v>168</v>
      </c>
      <c r="C264" t="s">
        <v>137</v>
      </c>
      <c r="D264" s="2">
        <v>185544331.852</v>
      </c>
      <c r="E264" s="2">
        <v>113883219.184</v>
      </c>
      <c r="F264" s="2">
        <v>299427551.03600001</v>
      </c>
      <c r="G264" s="2">
        <v>-71661112.667999998</v>
      </c>
      <c r="H264" s="2">
        <v>10475.57</v>
      </c>
      <c r="I264" s="1">
        <v>72326.914000000004</v>
      </c>
      <c r="J264" s="21">
        <v>2.8202699999999998</v>
      </c>
      <c r="K264" s="21">
        <v>3.078811</v>
      </c>
      <c r="L264" s="21">
        <v>3.1511369999999999</v>
      </c>
      <c r="M264" s="21">
        <v>3.2343540000000002</v>
      </c>
      <c r="N264" s="21">
        <v>3.0908829999999998</v>
      </c>
      <c r="O264" s="21">
        <v>3.9388160000000001</v>
      </c>
    </row>
    <row r="265" spans="1:15" x14ac:dyDescent="0.3">
      <c r="A265" s="9">
        <v>2010</v>
      </c>
      <c r="B265" t="s">
        <v>468</v>
      </c>
      <c r="C265" t="s">
        <v>137</v>
      </c>
      <c r="D265" s="2">
        <v>5700000</v>
      </c>
      <c r="E265" s="2">
        <v>6500000</v>
      </c>
      <c r="F265" s="2">
        <v>12200000</v>
      </c>
      <c r="G265" s="2">
        <v>800000</v>
      </c>
      <c r="H265" s="2">
        <v>4439.2</v>
      </c>
      <c r="I265" s="1">
        <v>5087.21</v>
      </c>
      <c r="J265" s="21">
        <v>2.1355379999999999</v>
      </c>
      <c r="K265" s="21">
        <v>2.2414239999999999</v>
      </c>
      <c r="L265" s="21">
        <v>2.3125</v>
      </c>
      <c r="M265" s="21">
        <v>2.3377340000000002</v>
      </c>
      <c r="N265" s="21">
        <v>2.3791669999999998</v>
      </c>
      <c r="O265" s="21">
        <v>3.5125000000000002</v>
      </c>
    </row>
    <row r="266" spans="1:15" x14ac:dyDescent="0.3">
      <c r="A266" s="9">
        <v>2010</v>
      </c>
      <c r="B266" t="s">
        <v>272</v>
      </c>
      <c r="C266" t="s">
        <v>276</v>
      </c>
      <c r="D266" s="2">
        <v>4664338.4720000001</v>
      </c>
      <c r="E266" s="2">
        <v>1618603.26</v>
      </c>
      <c r="F266" s="2">
        <v>6282941.7319999998</v>
      </c>
      <c r="G266" s="2">
        <v>-3045735.2120000003</v>
      </c>
      <c r="H266" s="2">
        <v>662.22299999999996</v>
      </c>
      <c r="I266" s="1">
        <v>33915.133000000002</v>
      </c>
      <c r="J266" s="21">
        <v>2.8354509999999999</v>
      </c>
      <c r="K266" s="21">
        <v>2.3459970000000001</v>
      </c>
      <c r="L266" s="21">
        <v>3.0187590000000002</v>
      </c>
      <c r="M266" s="21">
        <v>2.5870850000000001</v>
      </c>
      <c r="N266" s="21">
        <v>2.453751</v>
      </c>
      <c r="O266" s="21">
        <v>3.5225939999999998</v>
      </c>
    </row>
    <row r="267" spans="1:15" x14ac:dyDescent="0.3">
      <c r="A267" s="9">
        <v>2010</v>
      </c>
      <c r="B267" t="s">
        <v>103</v>
      </c>
      <c r="C267" t="s">
        <v>488</v>
      </c>
      <c r="D267" s="2">
        <v>60737134.586000003</v>
      </c>
      <c r="E267" s="2">
        <v>51430285.575999998</v>
      </c>
      <c r="F267" s="2">
        <v>112167420.162</v>
      </c>
      <c r="G267" s="2">
        <v>-9306849.0100000054</v>
      </c>
      <c r="H267" s="2">
        <v>2982.81</v>
      </c>
      <c r="I267" s="1">
        <v>45792.500999999997</v>
      </c>
      <c r="J267" s="21">
        <v>2.0248050000000002</v>
      </c>
      <c r="K267" s="21">
        <v>2.4350649999999998</v>
      </c>
      <c r="L267" s="21">
        <v>2.787013</v>
      </c>
      <c r="M267" s="21">
        <v>2.5870129999999998</v>
      </c>
      <c r="N267" s="21">
        <v>2.4870130000000001</v>
      </c>
      <c r="O267" s="21">
        <v>3.0584419999999999</v>
      </c>
    </row>
    <row r="268" spans="1:15" x14ac:dyDescent="0.3">
      <c r="A268" s="9">
        <v>2010</v>
      </c>
      <c r="B268" t="s">
        <v>169</v>
      </c>
      <c r="C268" t="s">
        <v>137</v>
      </c>
      <c r="D268" s="2">
        <v>165000000</v>
      </c>
      <c r="E268" s="2">
        <v>198362000</v>
      </c>
      <c r="F268" s="2">
        <v>363362000</v>
      </c>
      <c r="G268" s="2">
        <v>33362000</v>
      </c>
      <c r="H268" s="2">
        <v>35064.26</v>
      </c>
      <c r="I268" s="1">
        <v>8270.6839999999993</v>
      </c>
      <c r="J268" s="21">
        <v>3.4892989999999999</v>
      </c>
      <c r="K268" s="21">
        <v>3.807725</v>
      </c>
      <c r="L268" s="21">
        <v>3.4807549999999998</v>
      </c>
      <c r="M268" s="21">
        <v>3.532518</v>
      </c>
      <c r="N268" s="21">
        <v>3.580622</v>
      </c>
      <c r="O268" s="21">
        <v>3.9353009999999999</v>
      </c>
    </row>
    <row r="269" spans="1:15" x14ac:dyDescent="0.3">
      <c r="A269" s="9">
        <v>2010</v>
      </c>
      <c r="B269" t="s">
        <v>102</v>
      </c>
      <c r="C269" t="s">
        <v>488</v>
      </c>
      <c r="D269" s="2">
        <v>627617523.09300005</v>
      </c>
      <c r="E269" s="2">
        <v>422014118.47299999</v>
      </c>
      <c r="F269" s="2">
        <v>1049631641.566</v>
      </c>
      <c r="G269" s="2">
        <v>-205603404.62000006</v>
      </c>
      <c r="H269" s="2">
        <v>39122.19</v>
      </c>
      <c r="I269" s="1">
        <v>63546.495999999999</v>
      </c>
      <c r="J269" s="21">
        <v>3.7395870000000002</v>
      </c>
      <c r="K269" s="21">
        <v>3.9474109999999998</v>
      </c>
      <c r="L269" s="21">
        <v>3.6642399999999999</v>
      </c>
      <c r="M269" s="21">
        <v>3.9228489999999998</v>
      </c>
      <c r="N269" s="21">
        <v>4.1330629999999999</v>
      </c>
      <c r="O269" s="21">
        <v>4.3742099999999997</v>
      </c>
    </row>
    <row r="270" spans="1:15" x14ac:dyDescent="0.3">
      <c r="A270" s="9">
        <v>2010</v>
      </c>
      <c r="B270" t="s">
        <v>273</v>
      </c>
      <c r="C270" t="s">
        <v>276</v>
      </c>
      <c r="D270" s="2">
        <v>8012873.966</v>
      </c>
      <c r="E270" s="2">
        <v>4050546.4449999998</v>
      </c>
      <c r="F270" s="2">
        <v>12063420.411</v>
      </c>
      <c r="G270" s="2">
        <v>-3962327.5210000002</v>
      </c>
      <c r="H270" s="2">
        <v>725.76499999999999</v>
      </c>
      <c r="I270" s="1">
        <v>46098.591</v>
      </c>
      <c r="J270" s="21">
        <v>2.415292</v>
      </c>
      <c r="K270" s="21">
        <v>1.9950779999999999</v>
      </c>
      <c r="L270" s="21">
        <v>2.7800319999999998</v>
      </c>
      <c r="M270" s="21">
        <v>2.3763130000000001</v>
      </c>
      <c r="N270" s="21">
        <v>2.5575899999999998</v>
      </c>
      <c r="O270" s="21">
        <v>3.334206</v>
      </c>
    </row>
    <row r="271" spans="1:15" x14ac:dyDescent="0.3">
      <c r="A271" s="9">
        <v>2010</v>
      </c>
      <c r="B271" t="s">
        <v>485</v>
      </c>
      <c r="C271" t="s">
        <v>499</v>
      </c>
      <c r="D271" s="2">
        <v>1968259900.993</v>
      </c>
      <c r="E271" s="2">
        <v>1278099187.391</v>
      </c>
      <c r="F271" s="2">
        <v>3246359088.3839998</v>
      </c>
      <c r="G271" s="2">
        <v>-690160713.602</v>
      </c>
      <c r="H271" s="2">
        <v>48402.58</v>
      </c>
      <c r="I271" s="1">
        <v>312464.23300000001</v>
      </c>
      <c r="J271" s="21">
        <v>3.6805460000000001</v>
      </c>
      <c r="K271" s="21">
        <v>4.152495</v>
      </c>
      <c r="L271" s="21">
        <v>3.2069589999999999</v>
      </c>
      <c r="M271" s="21">
        <v>3.9150079999999998</v>
      </c>
      <c r="N271" s="21">
        <v>4.1686649999999998</v>
      </c>
      <c r="O271" s="21">
        <v>4.1853749999999996</v>
      </c>
    </row>
    <row r="272" spans="1:15" x14ac:dyDescent="0.3">
      <c r="A272" s="9">
        <v>2010</v>
      </c>
      <c r="B272" t="s">
        <v>470</v>
      </c>
      <c r="C272" t="s">
        <v>498</v>
      </c>
      <c r="D272" s="2">
        <v>8621757.6410000008</v>
      </c>
      <c r="E272" s="2">
        <v>6724161.7070000004</v>
      </c>
      <c r="F272" s="2">
        <v>15345919.348000001</v>
      </c>
      <c r="G272" s="2">
        <v>-1897595.9340000004</v>
      </c>
      <c r="H272" s="2">
        <v>11859.9</v>
      </c>
      <c r="I272" s="1">
        <v>3374.415</v>
      </c>
      <c r="J272" s="21">
        <v>2.7058819999999999</v>
      </c>
      <c r="K272" s="21">
        <v>2.5798009999999998</v>
      </c>
      <c r="L272" s="21">
        <v>2.7673009999999998</v>
      </c>
      <c r="M272" s="21">
        <v>2.5894900000000001</v>
      </c>
      <c r="N272" s="21">
        <v>2.777034</v>
      </c>
      <c r="O272" s="21">
        <v>3.0627490000000002</v>
      </c>
    </row>
    <row r="273" spans="1:15" x14ac:dyDescent="0.3">
      <c r="A273" s="9">
        <v>2010</v>
      </c>
      <c r="B273" t="s">
        <v>471</v>
      </c>
      <c r="C273" t="s">
        <v>137</v>
      </c>
      <c r="D273" s="2">
        <v>8689483</v>
      </c>
      <c r="E273" s="2">
        <v>11695013</v>
      </c>
      <c r="F273" s="2">
        <v>20384496</v>
      </c>
      <c r="G273" s="2">
        <v>3005530</v>
      </c>
      <c r="H273" s="2">
        <v>1404.85</v>
      </c>
      <c r="I273" s="1">
        <v>28606.294000000002</v>
      </c>
      <c r="J273" s="21">
        <v>2.202474</v>
      </c>
      <c r="K273" s="21">
        <v>2.535066</v>
      </c>
      <c r="L273" s="21">
        <v>2.7916620000000001</v>
      </c>
      <c r="M273" s="21">
        <v>2.495679</v>
      </c>
      <c r="N273" s="21">
        <v>2.9555549999999999</v>
      </c>
      <c r="O273" s="21">
        <v>3.7202329999999999</v>
      </c>
    </row>
    <row r="274" spans="1:15" x14ac:dyDescent="0.3">
      <c r="A274" s="9">
        <v>2010</v>
      </c>
      <c r="B274" t="s">
        <v>16</v>
      </c>
      <c r="C274" t="s">
        <v>17</v>
      </c>
      <c r="D274" s="2">
        <v>84838552.670000002</v>
      </c>
      <c r="E274" s="2">
        <v>72236665</v>
      </c>
      <c r="F274" s="2">
        <v>157075217.67000002</v>
      </c>
      <c r="G274" s="2">
        <v>-12601887.670000002</v>
      </c>
      <c r="H274" s="2">
        <v>1297.23</v>
      </c>
      <c r="I274" s="1">
        <v>88472.512000000002</v>
      </c>
      <c r="J274" s="21">
        <v>2.68133</v>
      </c>
      <c r="K274" s="21">
        <v>2.5615269999999999</v>
      </c>
      <c r="L274" s="21">
        <v>3.0415269999999999</v>
      </c>
      <c r="M274" s="21">
        <v>2.8925779999999999</v>
      </c>
      <c r="N274" s="21">
        <v>3.1003370000000001</v>
      </c>
      <c r="O274" s="21">
        <v>3.437055</v>
      </c>
    </row>
    <row r="275" spans="1:15" x14ac:dyDescent="0.3">
      <c r="A275" s="9">
        <v>2010</v>
      </c>
      <c r="B275" t="s">
        <v>170</v>
      </c>
      <c r="C275" t="s">
        <v>137</v>
      </c>
      <c r="D275" s="2">
        <v>9255368.3489999995</v>
      </c>
      <c r="E275" s="2">
        <v>8100000</v>
      </c>
      <c r="F275" s="2">
        <v>17355368.348999999</v>
      </c>
      <c r="G275" s="2">
        <v>-1155368.3489999995</v>
      </c>
      <c r="H275" s="2">
        <v>1266.79</v>
      </c>
      <c r="I275" s="1">
        <v>23606.778999999999</v>
      </c>
      <c r="J275" s="21">
        <v>2.464286</v>
      </c>
      <c r="K275" s="21">
        <v>2.348214</v>
      </c>
      <c r="L275" s="21">
        <v>2.2389290000000002</v>
      </c>
      <c r="M275" s="21">
        <v>2.3505950000000002</v>
      </c>
      <c r="N275" s="21">
        <v>2.6309520000000002</v>
      </c>
      <c r="O275" s="21">
        <v>3.4791669999999999</v>
      </c>
    </row>
    <row r="276" spans="1:15" x14ac:dyDescent="0.3">
      <c r="A276" s="9">
        <v>2010</v>
      </c>
      <c r="B276" t="s">
        <v>274</v>
      </c>
      <c r="C276" t="s">
        <v>276</v>
      </c>
      <c r="D276" s="2">
        <v>5320834.3260000004</v>
      </c>
      <c r="E276" s="2">
        <v>7200267.057</v>
      </c>
      <c r="F276" s="2">
        <v>12521101.383000001</v>
      </c>
      <c r="G276" s="2">
        <v>1879432.7309999997</v>
      </c>
      <c r="H276" s="2">
        <v>1456.16</v>
      </c>
      <c r="I276" s="1">
        <v>13850.032999999999</v>
      </c>
      <c r="J276" s="21">
        <v>2.1666669999999999</v>
      </c>
      <c r="K276" s="21">
        <v>1.8333330000000001</v>
      </c>
      <c r="L276" s="21">
        <v>2.4055550000000001</v>
      </c>
      <c r="M276" s="21">
        <v>2.0055559999999999</v>
      </c>
      <c r="N276" s="21">
        <v>2.348611</v>
      </c>
      <c r="O276" s="21">
        <v>2.848611</v>
      </c>
    </row>
    <row r="277" spans="1:15" x14ac:dyDescent="0.3">
      <c r="A277" s="9">
        <v>2012</v>
      </c>
      <c r="B277" t="s">
        <v>407</v>
      </c>
      <c r="C277" t="s">
        <v>487</v>
      </c>
      <c r="D277" s="2">
        <v>9069000</v>
      </c>
      <c r="E277" s="2">
        <v>428902.71</v>
      </c>
      <c r="F277" s="2">
        <v>9497902.7100000009</v>
      </c>
      <c r="G277" s="2">
        <v>-8640097.2899999991</v>
      </c>
      <c r="H277" s="2">
        <v>661.08699999999999</v>
      </c>
      <c r="I277" s="1">
        <v>30696.957999999999</v>
      </c>
      <c r="J277" s="21">
        <v>2.3336169999999998</v>
      </c>
      <c r="K277" s="21">
        <v>2.0036109999999998</v>
      </c>
      <c r="L277" s="21">
        <v>2.332182</v>
      </c>
      <c r="M277" s="21">
        <v>2.1625920000000001</v>
      </c>
      <c r="N277" s="21">
        <v>2.0951550000000001</v>
      </c>
      <c r="O277" s="21">
        <v>2.7952590000000002</v>
      </c>
    </row>
    <row r="278" spans="1:15" x14ac:dyDescent="0.3">
      <c r="A278" s="9">
        <v>2012</v>
      </c>
      <c r="B278" t="s">
        <v>98</v>
      </c>
      <c r="C278" t="s">
        <v>488</v>
      </c>
      <c r="D278" s="2">
        <v>4879829.648</v>
      </c>
      <c r="E278" s="2">
        <v>1967918.9469999999</v>
      </c>
      <c r="F278" s="2">
        <v>6847748.5949999997</v>
      </c>
      <c r="G278" s="2">
        <v>-2911910.7010000004</v>
      </c>
      <c r="H278" s="2">
        <v>4248.8100000000004</v>
      </c>
      <c r="I278" s="1">
        <v>2920.0390000000002</v>
      </c>
      <c r="J278" s="21">
        <v>2.4268770000000002</v>
      </c>
      <c r="K278" s="21">
        <v>2.4268770000000002</v>
      </c>
      <c r="L278" s="21">
        <v>2.8417669999999999</v>
      </c>
      <c r="M278" s="21">
        <v>2.6468560000000001</v>
      </c>
      <c r="N278" s="21">
        <v>2.6450399999999998</v>
      </c>
      <c r="O278" s="21">
        <v>3.5780280000000002</v>
      </c>
    </row>
    <row r="279" spans="1:15" x14ac:dyDescent="0.3">
      <c r="A279" s="9">
        <v>2012</v>
      </c>
      <c r="B279" t="s">
        <v>224</v>
      </c>
      <c r="C279" t="s">
        <v>276</v>
      </c>
      <c r="D279" s="2">
        <v>50369390.586000003</v>
      </c>
      <c r="E279" s="2">
        <v>71865748.994000003</v>
      </c>
      <c r="F279" s="2">
        <v>122235139.58000001</v>
      </c>
      <c r="G279" s="2">
        <v>21496358.408</v>
      </c>
      <c r="H279" s="2">
        <v>5574.51</v>
      </c>
      <c r="I279" s="1">
        <v>37565.847000000002</v>
      </c>
      <c r="J279" s="21">
        <v>2.2595960000000002</v>
      </c>
      <c r="K279" s="21">
        <v>2.016162</v>
      </c>
      <c r="L279" s="21">
        <v>2.6828280000000002</v>
      </c>
      <c r="M279" s="21">
        <v>2.1272730000000002</v>
      </c>
      <c r="N279" s="21">
        <v>2.4606059999999998</v>
      </c>
      <c r="O279" s="21">
        <v>2.8542860000000001</v>
      </c>
    </row>
    <row r="280" spans="1:15" x14ac:dyDescent="0.3">
      <c r="A280" s="9">
        <v>2012</v>
      </c>
      <c r="B280" t="s">
        <v>225</v>
      </c>
      <c r="C280" t="s">
        <v>276</v>
      </c>
      <c r="D280" s="2">
        <v>23716900</v>
      </c>
      <c r="E280" s="2">
        <v>70863076.413000003</v>
      </c>
      <c r="F280" s="2">
        <v>94579976.413000003</v>
      </c>
      <c r="G280" s="2">
        <v>47146176.413000003</v>
      </c>
      <c r="H280" s="2">
        <v>5245.02</v>
      </c>
      <c r="I280" s="1">
        <v>25096.15</v>
      </c>
      <c r="J280" s="21">
        <v>2.3333330000000001</v>
      </c>
      <c r="K280" s="21">
        <v>2.482869</v>
      </c>
      <c r="L280" s="21">
        <v>2.2587299999999999</v>
      </c>
      <c r="M280" s="21">
        <v>2.0026350000000002</v>
      </c>
      <c r="N280" s="21">
        <v>2.001506</v>
      </c>
      <c r="O280" s="21">
        <v>2.585969</v>
      </c>
    </row>
    <row r="281" spans="1:15" x14ac:dyDescent="0.3">
      <c r="A281" s="9">
        <v>2012</v>
      </c>
      <c r="B281" t="s">
        <v>411</v>
      </c>
      <c r="C281" t="s">
        <v>498</v>
      </c>
      <c r="D281" s="2">
        <v>67973971.893000007</v>
      </c>
      <c r="E281" s="2">
        <v>79982379.582000002</v>
      </c>
      <c r="F281" s="2">
        <v>147956351.47500002</v>
      </c>
      <c r="G281" s="2">
        <v>12008407.688999996</v>
      </c>
      <c r="H281" s="2">
        <v>13889.79</v>
      </c>
      <c r="I281" s="1">
        <v>42096.739000000001</v>
      </c>
      <c r="J281" s="21">
        <v>2.4474840000000002</v>
      </c>
      <c r="K281" s="21">
        <v>2.9431759999999998</v>
      </c>
      <c r="L281" s="21">
        <v>3.3310599999999999</v>
      </c>
      <c r="M281" s="21">
        <v>2.952439</v>
      </c>
      <c r="N281" s="21">
        <v>3.302219</v>
      </c>
      <c r="O281" s="21">
        <v>3.2665850000000001</v>
      </c>
    </row>
    <row r="282" spans="1:15" x14ac:dyDescent="0.3">
      <c r="A282" s="9">
        <v>2012</v>
      </c>
      <c r="B282" t="s">
        <v>155</v>
      </c>
      <c r="C282" t="s">
        <v>137</v>
      </c>
      <c r="D282" s="2">
        <v>4266895.6500000004</v>
      </c>
      <c r="E282" s="2">
        <v>1428120.692</v>
      </c>
      <c r="F282" s="2">
        <v>5695016.3420000002</v>
      </c>
      <c r="G282" s="2">
        <v>-2838774.9580000006</v>
      </c>
      <c r="H282" s="2">
        <v>3575.53</v>
      </c>
      <c r="I282" s="1">
        <v>2881.922</v>
      </c>
      <c r="J282" s="21">
        <v>2.2676280000000002</v>
      </c>
      <c r="K282" s="21">
        <v>2.37602</v>
      </c>
      <c r="L282" s="21">
        <v>2.6538460000000001</v>
      </c>
      <c r="M282" s="21">
        <v>2.4038460000000001</v>
      </c>
      <c r="N282" s="21">
        <v>2.570513</v>
      </c>
      <c r="O282" s="21">
        <v>3.070513</v>
      </c>
    </row>
    <row r="283" spans="1:15" x14ac:dyDescent="0.3">
      <c r="A283" s="9">
        <v>2012</v>
      </c>
      <c r="B283" t="s">
        <v>413</v>
      </c>
      <c r="C283" t="s">
        <v>497</v>
      </c>
      <c r="D283" s="2">
        <v>250464794.398</v>
      </c>
      <c r="E283" s="2">
        <v>256242912.98800001</v>
      </c>
      <c r="F283" s="2">
        <v>506707707.38600004</v>
      </c>
      <c r="G283" s="2">
        <v>5778118.5900000036</v>
      </c>
      <c r="H283" s="2">
        <v>68436.22</v>
      </c>
      <c r="I283" s="1">
        <v>22821.848999999998</v>
      </c>
      <c r="J283" s="21">
        <v>3.5963970000000001</v>
      </c>
      <c r="K283" s="21">
        <v>3.8273739999999998</v>
      </c>
      <c r="L283" s="21">
        <v>3.39703</v>
      </c>
      <c r="M283" s="21">
        <v>3.7489919999999999</v>
      </c>
      <c r="N283" s="21">
        <v>3.7879239999999998</v>
      </c>
      <c r="O283" s="21">
        <v>4.048654</v>
      </c>
    </row>
    <row r="284" spans="1:15" x14ac:dyDescent="0.3">
      <c r="A284" s="9">
        <v>2012</v>
      </c>
      <c r="B284" t="s">
        <v>99</v>
      </c>
      <c r="C284" t="s">
        <v>488</v>
      </c>
      <c r="D284" s="2">
        <v>169657276.31</v>
      </c>
      <c r="E284" s="2">
        <v>158820719.33199999</v>
      </c>
      <c r="F284" s="2">
        <v>328477995.64199996</v>
      </c>
      <c r="G284" s="2">
        <v>-10836556.978000015</v>
      </c>
      <c r="H284" s="2">
        <v>48615.82</v>
      </c>
      <c r="I284" s="1">
        <v>8517.5480000000007</v>
      </c>
      <c r="J284" s="21">
        <v>3.7703159999999998</v>
      </c>
      <c r="K284" s="21">
        <v>4.0543480000000001</v>
      </c>
      <c r="L284" s="21">
        <v>3.7118579999999999</v>
      </c>
      <c r="M284" s="21">
        <v>4.0999999999999996</v>
      </c>
      <c r="N284" s="21">
        <v>3.9675889999999998</v>
      </c>
      <c r="O284" s="21">
        <v>3.785771</v>
      </c>
    </row>
    <row r="285" spans="1:15" x14ac:dyDescent="0.3">
      <c r="A285" s="9">
        <v>2012</v>
      </c>
      <c r="B285" t="s">
        <v>156</v>
      </c>
      <c r="C285" t="s">
        <v>137</v>
      </c>
      <c r="D285" s="2">
        <v>9641723.7709999997</v>
      </c>
      <c r="E285" s="2">
        <v>32634038</v>
      </c>
      <c r="F285" s="2">
        <v>42275761.770999998</v>
      </c>
      <c r="G285" s="2">
        <v>22992314.229000002</v>
      </c>
      <c r="H285" s="2">
        <v>7545.87</v>
      </c>
      <c r="I285" s="1">
        <v>9264.9169999999995</v>
      </c>
      <c r="J285" s="21">
        <v>1.9172340000000001</v>
      </c>
      <c r="K285" s="21">
        <v>2.417233</v>
      </c>
      <c r="L285" s="21">
        <v>2.4285709999999998</v>
      </c>
      <c r="M285" s="21">
        <v>2.1428569999999998</v>
      </c>
      <c r="N285" s="21">
        <v>2.7505670000000002</v>
      </c>
      <c r="O285" s="21">
        <v>3.226531</v>
      </c>
    </row>
    <row r="286" spans="1:15" x14ac:dyDescent="0.3">
      <c r="A286" s="9">
        <v>2012</v>
      </c>
      <c r="B286" t="s">
        <v>473</v>
      </c>
      <c r="C286" t="s">
        <v>498</v>
      </c>
      <c r="D286" s="2">
        <v>3646505.1839999999</v>
      </c>
      <c r="E286" s="2">
        <v>984000</v>
      </c>
      <c r="F286" s="2">
        <v>4630505.1840000004</v>
      </c>
      <c r="G286" s="2">
        <v>-2662505.1839999999</v>
      </c>
      <c r="H286" s="2">
        <v>30433.06</v>
      </c>
      <c r="I286" s="1">
        <v>372.03899999999999</v>
      </c>
      <c r="J286" s="21">
        <v>2.6875</v>
      </c>
      <c r="K286" s="21">
        <v>2.7699569999999998</v>
      </c>
      <c r="L286" s="21">
        <v>2.722842</v>
      </c>
      <c r="M286" s="21">
        <v>2.692253</v>
      </c>
      <c r="N286" s="21">
        <v>2.6529449999999999</v>
      </c>
      <c r="O286" s="21">
        <v>2.987724</v>
      </c>
    </row>
    <row r="287" spans="1:15" x14ac:dyDescent="0.3">
      <c r="A287" s="9">
        <v>2012</v>
      </c>
      <c r="B287" t="s">
        <v>157</v>
      </c>
      <c r="C287" t="s">
        <v>137</v>
      </c>
      <c r="D287" s="2">
        <v>12830000</v>
      </c>
      <c r="E287" s="2">
        <v>19768085</v>
      </c>
      <c r="F287" s="2">
        <v>32598085</v>
      </c>
      <c r="G287" s="2">
        <v>6938085</v>
      </c>
      <c r="H287" s="2">
        <v>25434.45</v>
      </c>
      <c r="I287" s="1">
        <v>1300.2170000000001</v>
      </c>
      <c r="J287" s="21">
        <v>2.6666669999999999</v>
      </c>
      <c r="K287" s="21">
        <v>3.0833330000000001</v>
      </c>
      <c r="L287" s="21">
        <v>2.8333330000000001</v>
      </c>
      <c r="M287" s="21">
        <v>2.9430559999999999</v>
      </c>
      <c r="N287" s="21">
        <v>3.4166669999999999</v>
      </c>
      <c r="O287" s="21">
        <v>3.4166669999999999</v>
      </c>
    </row>
    <row r="288" spans="1:15" x14ac:dyDescent="0.3">
      <c r="A288" s="9">
        <v>2012</v>
      </c>
      <c r="B288" t="s">
        <v>100</v>
      </c>
      <c r="C288" t="s">
        <v>488</v>
      </c>
      <c r="D288" s="2">
        <v>46404389.200000003</v>
      </c>
      <c r="E288" s="2">
        <v>46059935</v>
      </c>
      <c r="F288" s="2">
        <v>92464324.200000003</v>
      </c>
      <c r="G288" s="2">
        <v>-344454.20000000298</v>
      </c>
      <c r="H288" s="2">
        <v>6938.07</v>
      </c>
      <c r="I288" s="1">
        <v>9471.73</v>
      </c>
      <c r="J288" s="21">
        <v>2.2352940000000001</v>
      </c>
      <c r="K288" s="21">
        <v>2.7797559999999999</v>
      </c>
      <c r="L288" s="21">
        <v>2.5761250000000002</v>
      </c>
      <c r="M288" s="21">
        <v>2.6475529999999998</v>
      </c>
      <c r="N288" s="21">
        <v>2.5761250000000002</v>
      </c>
      <c r="O288" s="21">
        <v>2.8738730000000001</v>
      </c>
    </row>
    <row r="289" spans="1:15" x14ac:dyDescent="0.3">
      <c r="A289" s="9">
        <v>2012</v>
      </c>
      <c r="B289" t="s">
        <v>101</v>
      </c>
      <c r="C289" t="s">
        <v>488</v>
      </c>
      <c r="D289" s="2">
        <v>437882665.741</v>
      </c>
      <c r="E289" s="2">
        <v>446854421.18800002</v>
      </c>
      <c r="F289" s="2">
        <v>884737086.92900002</v>
      </c>
      <c r="G289" s="2">
        <v>8971755.4470000267</v>
      </c>
      <c r="H289" s="2">
        <v>44977.07</v>
      </c>
      <c r="I289" s="1">
        <v>11083.55</v>
      </c>
      <c r="J289" s="21">
        <v>3.846733</v>
      </c>
      <c r="K289" s="21">
        <v>4.1165570000000002</v>
      </c>
      <c r="L289" s="21">
        <v>3.732367</v>
      </c>
      <c r="M289" s="21">
        <v>3.9837189999999998</v>
      </c>
      <c r="N289" s="21">
        <v>4.0493759999999996</v>
      </c>
      <c r="O289" s="21">
        <v>4.1978010000000001</v>
      </c>
    </row>
    <row r="290" spans="1:15" x14ac:dyDescent="0.3">
      <c r="A290" s="9">
        <v>2012</v>
      </c>
      <c r="B290" t="s">
        <v>226</v>
      </c>
      <c r="C290" t="s">
        <v>276</v>
      </c>
      <c r="D290" s="2">
        <v>2316427.344</v>
      </c>
      <c r="E290" s="2">
        <v>1442627</v>
      </c>
      <c r="F290" s="2">
        <v>3759054.344</v>
      </c>
      <c r="G290" s="2">
        <v>-873800.34400000004</v>
      </c>
      <c r="H290" s="2">
        <v>838.43499999999995</v>
      </c>
      <c r="I290" s="1">
        <v>9729.16</v>
      </c>
      <c r="J290" s="21">
        <v>2.5944449999999999</v>
      </c>
      <c r="K290" s="21">
        <v>2.5694439999999998</v>
      </c>
      <c r="L290" s="21">
        <v>2.4361109999999999</v>
      </c>
      <c r="M290" s="21">
        <v>2.9027780000000001</v>
      </c>
      <c r="N290" s="21">
        <v>2.8722219999999998</v>
      </c>
      <c r="O290" s="21">
        <v>3.7361110000000002</v>
      </c>
    </row>
    <row r="291" spans="1:15" x14ac:dyDescent="0.3">
      <c r="A291" s="9">
        <v>2012</v>
      </c>
      <c r="B291" t="s">
        <v>417</v>
      </c>
      <c r="C291" t="s">
        <v>487</v>
      </c>
      <c r="D291" s="2">
        <v>991702.62100000004</v>
      </c>
      <c r="E291" s="2">
        <v>531227.03899999999</v>
      </c>
      <c r="F291" s="2">
        <v>1522929.6600000001</v>
      </c>
      <c r="G291" s="2">
        <v>-460475.58200000005</v>
      </c>
      <c r="H291" s="2">
        <v>2445.1999999999998</v>
      </c>
      <c r="I291" s="1">
        <v>752.96699999999998</v>
      </c>
      <c r="J291" s="21">
        <v>2.2916669999999999</v>
      </c>
      <c r="K291" s="21">
        <v>2.293876</v>
      </c>
      <c r="L291" s="21">
        <v>2.611882</v>
      </c>
      <c r="M291" s="21">
        <v>2.4202669999999999</v>
      </c>
      <c r="N291" s="21">
        <v>2.5631240000000002</v>
      </c>
      <c r="O291" s="21">
        <v>2.8964569999999998</v>
      </c>
    </row>
    <row r="292" spans="1:15" x14ac:dyDescent="0.3">
      <c r="A292" s="9">
        <v>2012</v>
      </c>
      <c r="B292" t="s">
        <v>418</v>
      </c>
      <c r="C292" t="s">
        <v>488</v>
      </c>
      <c r="D292" s="2">
        <v>10019077.120999999</v>
      </c>
      <c r="E292" s="2">
        <v>5161808.9960000003</v>
      </c>
      <c r="F292" s="2">
        <v>15180886.116999999</v>
      </c>
      <c r="G292" s="2">
        <v>-4857268.1249999991</v>
      </c>
      <c r="H292" s="2">
        <v>4716.6400000000003</v>
      </c>
      <c r="I292" s="1">
        <v>3648.2</v>
      </c>
      <c r="J292" s="21">
        <v>2.6513680000000002</v>
      </c>
      <c r="K292" s="21">
        <v>2.859642</v>
      </c>
      <c r="L292" s="21">
        <v>3.0046840000000001</v>
      </c>
      <c r="M292" s="21">
        <v>2.9347120000000002</v>
      </c>
      <c r="N292" s="21">
        <v>2.8095240000000001</v>
      </c>
      <c r="O292" s="21">
        <v>3.613445</v>
      </c>
    </row>
    <row r="293" spans="1:15" x14ac:dyDescent="0.3">
      <c r="A293" s="9">
        <v>2012</v>
      </c>
      <c r="B293" t="s">
        <v>227</v>
      </c>
      <c r="C293" t="s">
        <v>276</v>
      </c>
      <c r="D293" s="2">
        <v>8025287.8480000002</v>
      </c>
      <c r="E293" s="2">
        <v>5971245.0899999999</v>
      </c>
      <c r="F293" s="2">
        <v>13996532.938000001</v>
      </c>
      <c r="G293" s="2">
        <v>-2054042.7580000004</v>
      </c>
      <c r="H293" s="2">
        <v>7710.8</v>
      </c>
      <c r="I293" s="1">
        <v>2089.3150000000001</v>
      </c>
      <c r="J293" s="21">
        <v>2.8155000000000001</v>
      </c>
      <c r="K293" s="21">
        <v>2.8197230000000002</v>
      </c>
      <c r="L293" s="21">
        <v>2.5266109999999999</v>
      </c>
      <c r="M293" s="21">
        <v>2.7427999999999999</v>
      </c>
      <c r="N293" s="21">
        <v>2.7338939999999998</v>
      </c>
      <c r="O293" s="21">
        <v>3.4287869999999998</v>
      </c>
    </row>
    <row r="294" spans="1:15" x14ac:dyDescent="0.3">
      <c r="A294" s="9">
        <v>2012</v>
      </c>
      <c r="B294" t="s">
        <v>419</v>
      </c>
      <c r="C294" t="s">
        <v>498</v>
      </c>
      <c r="D294" s="2">
        <v>223183474.67199999</v>
      </c>
      <c r="E294" s="2">
        <v>242578013.546</v>
      </c>
      <c r="F294" s="2">
        <v>465761488.21799999</v>
      </c>
      <c r="G294" s="2">
        <v>19394538.874000013</v>
      </c>
      <c r="H294" s="2">
        <v>12426.69</v>
      </c>
      <c r="I294" s="1">
        <v>200560.98300000001</v>
      </c>
      <c r="J294" s="21">
        <v>2.5099269999999998</v>
      </c>
      <c r="K294" s="21">
        <v>3.0660240000000001</v>
      </c>
      <c r="L294" s="21">
        <v>3.1216499999999998</v>
      </c>
      <c r="M294" s="21">
        <v>3.1182970000000001</v>
      </c>
      <c r="N294" s="21">
        <v>3.417529</v>
      </c>
      <c r="O294" s="21">
        <v>3.552235</v>
      </c>
    </row>
    <row r="295" spans="1:15" x14ac:dyDescent="0.3">
      <c r="A295" s="9">
        <v>2012</v>
      </c>
      <c r="B295" t="s">
        <v>120</v>
      </c>
      <c r="C295" t="s">
        <v>488</v>
      </c>
      <c r="D295" s="2">
        <v>32743133.695</v>
      </c>
      <c r="E295" s="2">
        <v>26698780.088</v>
      </c>
      <c r="F295" s="2">
        <v>59441913.783</v>
      </c>
      <c r="G295" s="2">
        <v>-6044353.6070000008</v>
      </c>
      <c r="H295" s="2">
        <v>7399.39</v>
      </c>
      <c r="I295" s="1">
        <v>7310.3829999999998</v>
      </c>
      <c r="J295" s="21">
        <v>2.9739990000000001</v>
      </c>
      <c r="K295" s="21">
        <v>3.2046679999999999</v>
      </c>
      <c r="L295" s="21">
        <v>3.2513169999999998</v>
      </c>
      <c r="M295" s="21">
        <v>3.0953740000000001</v>
      </c>
      <c r="N295" s="21">
        <v>3.1558229999999998</v>
      </c>
      <c r="O295" s="21">
        <v>3.5608140000000001</v>
      </c>
    </row>
    <row r="296" spans="1:15" x14ac:dyDescent="0.3">
      <c r="A296" s="9">
        <v>2012</v>
      </c>
      <c r="B296" t="s">
        <v>228</v>
      </c>
      <c r="C296" t="s">
        <v>276</v>
      </c>
      <c r="D296" s="2">
        <v>3567956.5249999999</v>
      </c>
      <c r="E296" s="2">
        <v>2410950.6830000002</v>
      </c>
      <c r="F296" s="2">
        <v>5978907.2080000006</v>
      </c>
      <c r="G296" s="2">
        <v>-1157005.8419999997</v>
      </c>
      <c r="H296" s="2">
        <v>674.19600000000003</v>
      </c>
      <c r="I296" s="1">
        <v>16571.216</v>
      </c>
      <c r="J296" s="21">
        <v>2.1186029999999998</v>
      </c>
      <c r="K296" s="21">
        <v>2.4</v>
      </c>
      <c r="L296" s="21">
        <v>2.3333330000000001</v>
      </c>
      <c r="M296" s="21">
        <v>2.2766980000000001</v>
      </c>
      <c r="N296" s="21">
        <v>2.1333329999999999</v>
      </c>
      <c r="O296" s="21">
        <v>2.6666669999999999</v>
      </c>
    </row>
    <row r="297" spans="1:15" x14ac:dyDescent="0.3">
      <c r="A297" s="9">
        <v>2012</v>
      </c>
      <c r="B297" t="s">
        <v>229</v>
      </c>
      <c r="C297" t="s">
        <v>276</v>
      </c>
      <c r="D297" s="2">
        <v>751087</v>
      </c>
      <c r="E297" s="2">
        <v>133503</v>
      </c>
      <c r="F297" s="2">
        <v>884590</v>
      </c>
      <c r="G297" s="2">
        <v>-617584</v>
      </c>
      <c r="H297" s="2">
        <v>250.11799999999999</v>
      </c>
      <c r="I297" s="1">
        <v>9319.7099999999991</v>
      </c>
      <c r="J297" s="21">
        <v>1.665079</v>
      </c>
      <c r="K297" s="21">
        <v>1.6790480000000001</v>
      </c>
      <c r="L297" s="21">
        <v>1.571429</v>
      </c>
      <c r="M297" s="21">
        <v>1.428571</v>
      </c>
      <c r="N297" s="21">
        <v>1.665079</v>
      </c>
      <c r="O297" s="21">
        <v>1.665079</v>
      </c>
    </row>
    <row r="298" spans="1:15" x14ac:dyDescent="0.3">
      <c r="A298" s="9">
        <v>2012</v>
      </c>
      <c r="B298" t="s">
        <v>8</v>
      </c>
      <c r="C298" t="s">
        <v>17</v>
      </c>
      <c r="D298" s="2">
        <v>11350000</v>
      </c>
      <c r="E298" s="2">
        <v>7838101</v>
      </c>
      <c r="F298" s="2">
        <v>19188101</v>
      </c>
      <c r="G298" s="2">
        <v>-3511899</v>
      </c>
      <c r="H298" s="2">
        <v>945.702</v>
      </c>
      <c r="I298" s="1">
        <v>14776.866</v>
      </c>
      <c r="J298" s="21">
        <v>2.29779</v>
      </c>
      <c r="K298" s="21">
        <v>2.1977899999999999</v>
      </c>
      <c r="L298" s="21">
        <v>2.6121210000000001</v>
      </c>
      <c r="M298" s="21">
        <v>2.50101</v>
      </c>
      <c r="N298" s="21">
        <v>2.770051</v>
      </c>
      <c r="O298" s="21">
        <v>2.9454549999999999</v>
      </c>
    </row>
    <row r="299" spans="1:15" x14ac:dyDescent="0.3">
      <c r="A299" s="9">
        <v>2012</v>
      </c>
      <c r="B299" t="s">
        <v>231</v>
      </c>
      <c r="C299" t="s">
        <v>276</v>
      </c>
      <c r="D299" s="2">
        <v>6515067.54</v>
      </c>
      <c r="E299" s="2">
        <v>4274981.2649999997</v>
      </c>
      <c r="F299" s="2">
        <v>10790048.805</v>
      </c>
      <c r="G299" s="2">
        <v>-2240086.2750000004</v>
      </c>
      <c r="H299" s="2">
        <v>1357.12</v>
      </c>
      <c r="I299" s="1">
        <v>21082.383000000002</v>
      </c>
      <c r="J299" s="21">
        <v>2.3684210000000001</v>
      </c>
      <c r="K299" s="21">
        <v>2.2444600000000001</v>
      </c>
      <c r="L299" s="21">
        <v>2.3694039999999998</v>
      </c>
      <c r="M299" s="21">
        <v>2.408433</v>
      </c>
      <c r="N299" s="21">
        <v>2.551291</v>
      </c>
      <c r="O299" s="21">
        <v>3.1941480000000002</v>
      </c>
    </row>
    <row r="300" spans="1:15" x14ac:dyDescent="0.3">
      <c r="A300" s="9">
        <v>2012</v>
      </c>
      <c r="B300" t="s">
        <v>420</v>
      </c>
      <c r="C300" t="s">
        <v>499</v>
      </c>
      <c r="D300" s="2">
        <v>462366181.40399998</v>
      </c>
      <c r="E300" s="2">
        <v>454098967.49800003</v>
      </c>
      <c r="F300" s="2">
        <v>916465148.90199995</v>
      </c>
      <c r="G300" s="2">
        <v>-8267213.9059999585</v>
      </c>
      <c r="H300" s="2">
        <v>52753.35</v>
      </c>
      <c r="I300" s="1">
        <v>34900.705000000002</v>
      </c>
      <c r="J300" s="21">
        <v>3.5789569999999999</v>
      </c>
      <c r="K300" s="21">
        <v>3.9894959999999999</v>
      </c>
      <c r="L300" s="21">
        <v>3.5465800000000001</v>
      </c>
      <c r="M300" s="21">
        <v>3.8459560000000002</v>
      </c>
      <c r="N300" s="21">
        <v>3.8563770000000002</v>
      </c>
      <c r="O300" s="21">
        <v>4.3058730000000001</v>
      </c>
    </row>
    <row r="301" spans="1:15" x14ac:dyDescent="0.3">
      <c r="A301" s="9">
        <v>2012</v>
      </c>
      <c r="B301" t="s">
        <v>232</v>
      </c>
      <c r="C301" t="s">
        <v>276</v>
      </c>
      <c r="D301" s="2">
        <v>323474</v>
      </c>
      <c r="E301" s="2">
        <v>203123</v>
      </c>
      <c r="F301" s="2">
        <v>526597</v>
      </c>
      <c r="G301" s="2">
        <v>-120351</v>
      </c>
      <c r="H301" s="2">
        <v>480.053</v>
      </c>
      <c r="I301" s="1">
        <v>4490.4160000000002</v>
      </c>
      <c r="J301" s="21">
        <v>2.4515150000000001</v>
      </c>
      <c r="K301" s="21">
        <v>2.0884849999999999</v>
      </c>
      <c r="L301" s="21">
        <v>2.3341989999999999</v>
      </c>
      <c r="M301" s="21">
        <v>2.7</v>
      </c>
      <c r="N301" s="21">
        <v>2.4770560000000001</v>
      </c>
      <c r="O301" s="21">
        <v>3.3341989999999999</v>
      </c>
    </row>
    <row r="302" spans="1:15" x14ac:dyDescent="0.3">
      <c r="A302" s="9">
        <v>2012</v>
      </c>
      <c r="B302" t="s">
        <v>233</v>
      </c>
      <c r="C302" t="s">
        <v>276</v>
      </c>
      <c r="D302" s="2">
        <v>2800000</v>
      </c>
      <c r="E302" s="2">
        <v>4800000</v>
      </c>
      <c r="F302" s="2">
        <v>7600000</v>
      </c>
      <c r="G302" s="2">
        <v>2000000</v>
      </c>
      <c r="H302" s="2">
        <v>1155.53</v>
      </c>
      <c r="I302" s="1">
        <v>12705.135</v>
      </c>
      <c r="J302" s="21">
        <v>1.857143</v>
      </c>
      <c r="K302" s="21">
        <v>2</v>
      </c>
      <c r="L302" s="21">
        <v>2</v>
      </c>
      <c r="M302" s="21">
        <v>2</v>
      </c>
      <c r="N302" s="21">
        <v>1.571429</v>
      </c>
      <c r="O302" s="21">
        <v>2.714286</v>
      </c>
    </row>
    <row r="303" spans="1:15" x14ac:dyDescent="0.3">
      <c r="A303" s="9">
        <v>2012</v>
      </c>
      <c r="B303" t="s">
        <v>421</v>
      </c>
      <c r="C303" t="s">
        <v>498</v>
      </c>
      <c r="D303" s="2">
        <v>80085756.908000007</v>
      </c>
      <c r="E303" s="2">
        <v>78062994.754999995</v>
      </c>
      <c r="F303" s="2">
        <v>158148751.66299999</v>
      </c>
      <c r="G303" s="2">
        <v>-2022762.153000012</v>
      </c>
      <c r="H303" s="2">
        <v>15307.77</v>
      </c>
      <c r="I303" s="1">
        <v>17309.745999999999</v>
      </c>
      <c r="J303" s="21">
        <v>3.1092170000000001</v>
      </c>
      <c r="K303" s="21">
        <v>3.181308</v>
      </c>
      <c r="L303" s="21">
        <v>3.0609679999999999</v>
      </c>
      <c r="M303" s="21">
        <v>3.004337</v>
      </c>
      <c r="N303" s="21">
        <v>3.2240739999999999</v>
      </c>
      <c r="O303" s="21">
        <v>3.4735849999999999</v>
      </c>
    </row>
    <row r="304" spans="1:15" x14ac:dyDescent="0.3">
      <c r="A304" s="9">
        <v>2012</v>
      </c>
      <c r="B304" t="s">
        <v>422</v>
      </c>
      <c r="C304" t="s">
        <v>500</v>
      </c>
      <c r="D304" s="2">
        <v>1818199227.5710001</v>
      </c>
      <c r="E304" s="2">
        <v>2048782233.0840001</v>
      </c>
      <c r="F304" s="2">
        <v>3866981460.6550002</v>
      </c>
      <c r="G304" s="2">
        <v>230583005.51300001</v>
      </c>
      <c r="H304" s="2">
        <v>6329.46</v>
      </c>
      <c r="I304" s="1">
        <v>1375198.6189999999</v>
      </c>
      <c r="J304" s="21">
        <v>3.2545329999999999</v>
      </c>
      <c r="K304" s="21">
        <v>3.6139969999999999</v>
      </c>
      <c r="L304" s="21">
        <v>3.4628369999999999</v>
      </c>
      <c r="M304" s="21">
        <v>3.4716170000000002</v>
      </c>
      <c r="N304" s="21">
        <v>3.515504</v>
      </c>
      <c r="O304" s="21">
        <v>3.7969149999999998</v>
      </c>
    </row>
    <row r="305" spans="1:15" x14ac:dyDescent="0.3">
      <c r="A305" s="9">
        <v>2012</v>
      </c>
      <c r="B305" t="s">
        <v>423</v>
      </c>
      <c r="C305" t="s">
        <v>498</v>
      </c>
      <c r="D305" s="2">
        <v>58087854.464000002</v>
      </c>
      <c r="E305" s="2">
        <v>60273618.167999998</v>
      </c>
      <c r="F305" s="2">
        <v>118361472.632</v>
      </c>
      <c r="G305" s="2">
        <v>2185763.7039999962</v>
      </c>
      <c r="H305" s="2">
        <v>7950.38</v>
      </c>
      <c r="I305" s="1">
        <v>46881.474999999999</v>
      </c>
      <c r="J305" s="21">
        <v>2.6471840000000002</v>
      </c>
      <c r="K305" s="21">
        <v>2.7247819999999998</v>
      </c>
      <c r="L305" s="21">
        <v>2.7597839999999998</v>
      </c>
      <c r="M305" s="21">
        <v>2.9468260000000002</v>
      </c>
      <c r="N305" s="21">
        <v>2.658741</v>
      </c>
      <c r="O305" s="21">
        <v>3.4515639999999999</v>
      </c>
    </row>
    <row r="306" spans="1:15" x14ac:dyDescent="0.3">
      <c r="A306" s="9">
        <v>2012</v>
      </c>
      <c r="B306" t="s">
        <v>234</v>
      </c>
      <c r="C306" t="s">
        <v>276</v>
      </c>
      <c r="D306" s="2">
        <v>273380</v>
      </c>
      <c r="E306" s="2">
        <v>19507</v>
      </c>
      <c r="F306" s="2">
        <v>292887</v>
      </c>
      <c r="G306" s="2">
        <v>-253873</v>
      </c>
      <c r="H306" s="2">
        <v>823.779</v>
      </c>
      <c r="I306" s="1">
        <v>723.86800000000005</v>
      </c>
      <c r="J306" s="21">
        <v>2</v>
      </c>
      <c r="K306" s="21">
        <v>1.9393940000000001</v>
      </c>
      <c r="L306" s="21">
        <v>1.8106059999999999</v>
      </c>
      <c r="M306" s="21">
        <v>2.1994950000000002</v>
      </c>
      <c r="N306" s="21">
        <v>2.1994950000000002</v>
      </c>
      <c r="O306" s="21">
        <v>2.6994950000000002</v>
      </c>
    </row>
    <row r="307" spans="1:15" x14ac:dyDescent="0.3">
      <c r="A307" s="9">
        <v>2012</v>
      </c>
      <c r="B307" t="s">
        <v>235</v>
      </c>
      <c r="C307" t="s">
        <v>276</v>
      </c>
      <c r="D307" s="2">
        <v>5485312</v>
      </c>
      <c r="E307" s="2">
        <v>10275069</v>
      </c>
      <c r="F307" s="2">
        <v>15760381</v>
      </c>
      <c r="G307" s="2">
        <v>4789757</v>
      </c>
      <c r="H307" s="2">
        <v>346.375</v>
      </c>
      <c r="I307" s="1">
        <v>4633.3630000000003</v>
      </c>
      <c r="J307" s="21">
        <v>2.100339</v>
      </c>
      <c r="K307" s="21">
        <v>1.958053</v>
      </c>
      <c r="L307" s="21">
        <v>2.234858</v>
      </c>
      <c r="M307" s="21">
        <v>2.1716790000000001</v>
      </c>
      <c r="N307" s="21">
        <v>2.3526199999999999</v>
      </c>
      <c r="O307" s="21">
        <v>2.3814920000000002</v>
      </c>
    </row>
    <row r="308" spans="1:15" x14ac:dyDescent="0.3">
      <c r="A308" s="9">
        <v>2012</v>
      </c>
      <c r="B308" t="s">
        <v>424</v>
      </c>
      <c r="C308" t="s">
        <v>498</v>
      </c>
      <c r="D308" s="2">
        <v>18355992.789000001</v>
      </c>
      <c r="E308" s="2">
        <v>11250803.898</v>
      </c>
      <c r="F308" s="2">
        <v>29606796.686999999</v>
      </c>
      <c r="G308" s="2">
        <v>-7105188.8910000008</v>
      </c>
      <c r="H308" s="2">
        <v>10054.530000000001</v>
      </c>
      <c r="I308" s="1">
        <v>4654.1220000000003</v>
      </c>
      <c r="J308" s="21">
        <v>2.4674100000000001</v>
      </c>
      <c r="K308" s="21">
        <v>2.599993</v>
      </c>
      <c r="L308" s="21">
        <v>2.853923</v>
      </c>
      <c r="M308" s="21">
        <v>2.5284620000000002</v>
      </c>
      <c r="N308" s="21">
        <v>2.8059460000000001</v>
      </c>
      <c r="O308" s="21">
        <v>3.1861540000000002</v>
      </c>
    </row>
    <row r="309" spans="1:15" x14ac:dyDescent="0.3">
      <c r="A309" s="9">
        <v>2012</v>
      </c>
      <c r="B309" t="s">
        <v>236</v>
      </c>
      <c r="C309" t="s">
        <v>276</v>
      </c>
      <c r="D309" s="2">
        <v>9769657.0730000008</v>
      </c>
      <c r="E309" s="2">
        <v>10860995.103</v>
      </c>
      <c r="F309" s="2">
        <v>20630652.175999999</v>
      </c>
      <c r="G309" s="2">
        <v>1091338.0299999993</v>
      </c>
      <c r="H309" s="2">
        <v>1220.33</v>
      </c>
      <c r="I309" s="1">
        <v>21418.602999999999</v>
      </c>
      <c r="J309" s="21">
        <v>2.3119049999999999</v>
      </c>
      <c r="K309" s="21">
        <v>2.3129149999999998</v>
      </c>
      <c r="L309" s="21">
        <v>2.8962479999999999</v>
      </c>
      <c r="M309" s="21">
        <v>2.730375</v>
      </c>
      <c r="N309" s="21">
        <v>2.6923520000000001</v>
      </c>
      <c r="O309" s="21">
        <v>3.3591489999999999</v>
      </c>
    </row>
    <row r="310" spans="1:15" x14ac:dyDescent="0.3">
      <c r="A310" s="9">
        <v>2012</v>
      </c>
      <c r="B310" t="s">
        <v>127</v>
      </c>
      <c r="C310" t="s">
        <v>488</v>
      </c>
      <c r="D310" s="2">
        <v>20834262.291999999</v>
      </c>
      <c r="E310" s="2">
        <v>12368983.411</v>
      </c>
      <c r="F310" s="2">
        <v>33203245.703000002</v>
      </c>
      <c r="G310" s="2">
        <v>-8465278.8809999991</v>
      </c>
      <c r="H310" s="2">
        <v>13249.45</v>
      </c>
      <c r="I310" s="1">
        <v>4296.5259999999998</v>
      </c>
      <c r="J310" s="21">
        <v>3.058824</v>
      </c>
      <c r="K310" s="21">
        <v>3.3464900000000002</v>
      </c>
      <c r="L310" s="21">
        <v>2.9464899999999998</v>
      </c>
      <c r="M310" s="21">
        <v>2.9178860000000002</v>
      </c>
      <c r="N310" s="21">
        <v>3.2035999999999998</v>
      </c>
      <c r="O310" s="21">
        <v>3.5432100000000002</v>
      </c>
    </row>
    <row r="311" spans="1:15" x14ac:dyDescent="0.3">
      <c r="A311" s="9">
        <v>2012</v>
      </c>
      <c r="B311" t="s">
        <v>128</v>
      </c>
      <c r="C311" t="s">
        <v>488</v>
      </c>
      <c r="D311" s="2">
        <v>7376933.5039999997</v>
      </c>
      <c r="E311" s="2">
        <v>1826017.361</v>
      </c>
      <c r="F311" s="2">
        <v>9202950.8650000002</v>
      </c>
      <c r="G311" s="2">
        <v>-5550916.1429999992</v>
      </c>
      <c r="H311" s="2">
        <v>29066.12</v>
      </c>
      <c r="I311" s="1">
        <v>863.94233641949995</v>
      </c>
      <c r="J311" s="21">
        <v>3.0237959999999999</v>
      </c>
      <c r="K311" s="21">
        <v>3.1651349999999998</v>
      </c>
      <c r="L311" s="21">
        <v>3.2058819999999999</v>
      </c>
      <c r="M311" s="21">
        <v>3.1651349999999998</v>
      </c>
      <c r="N311" s="21">
        <v>3.3563109999999998</v>
      </c>
      <c r="O311" s="21">
        <v>3.5364170000000001</v>
      </c>
    </row>
    <row r="312" spans="1:15" x14ac:dyDescent="0.3">
      <c r="A312" s="9">
        <v>2012</v>
      </c>
      <c r="B312" t="s">
        <v>129</v>
      </c>
      <c r="C312" t="s">
        <v>488</v>
      </c>
      <c r="D312" s="2">
        <v>139726823.79300001</v>
      </c>
      <c r="E312" s="2">
        <v>156422742.61300001</v>
      </c>
      <c r="F312" s="2">
        <v>296149566.40600002</v>
      </c>
      <c r="G312" s="2">
        <v>16695918.819999993</v>
      </c>
      <c r="H312" s="2">
        <v>19739.900000000001</v>
      </c>
      <c r="I312" s="1">
        <v>10586.754999999999</v>
      </c>
      <c r="J312" s="21">
        <v>2.954545</v>
      </c>
      <c r="K312" s="21">
        <v>2.960744</v>
      </c>
      <c r="L312" s="21">
        <v>3.0133749999999999</v>
      </c>
      <c r="M312" s="21">
        <v>3.3419880000000002</v>
      </c>
      <c r="N312" s="21">
        <v>3.1655169999999999</v>
      </c>
      <c r="O312" s="21">
        <v>3.400811</v>
      </c>
    </row>
    <row r="313" spans="1:15" x14ac:dyDescent="0.3">
      <c r="A313" s="9">
        <v>2012</v>
      </c>
      <c r="B313" t="s">
        <v>130</v>
      </c>
      <c r="C313" t="s">
        <v>488</v>
      </c>
      <c r="D313" s="2">
        <v>91325521.621999994</v>
      </c>
      <c r="E313" s="2">
        <v>106104022.22</v>
      </c>
      <c r="F313" s="2">
        <v>197429543.84200001</v>
      </c>
      <c r="G313" s="2">
        <v>14778500.598000005</v>
      </c>
      <c r="H313" s="2">
        <v>58623.41</v>
      </c>
      <c r="I313" s="1">
        <v>5610.66</v>
      </c>
      <c r="J313" s="21">
        <v>3.9339050000000002</v>
      </c>
      <c r="K313" s="21">
        <v>4.0734519999999996</v>
      </c>
      <c r="L313" s="21">
        <v>3.7027380000000001</v>
      </c>
      <c r="M313" s="21">
        <v>4.137143</v>
      </c>
      <c r="N313" s="21">
        <v>4.097143</v>
      </c>
      <c r="O313" s="21">
        <v>4.2081900000000001</v>
      </c>
    </row>
    <row r="314" spans="1:15" x14ac:dyDescent="0.3">
      <c r="A314" s="9">
        <v>2012</v>
      </c>
      <c r="B314" t="s">
        <v>238</v>
      </c>
      <c r="C314" t="s">
        <v>137</v>
      </c>
      <c r="D314" s="2">
        <v>564435</v>
      </c>
      <c r="E314" s="2">
        <v>118000</v>
      </c>
      <c r="F314" s="2">
        <v>682435</v>
      </c>
      <c r="G314" s="2">
        <v>-446435</v>
      </c>
      <c r="H314" s="2">
        <v>1522.95</v>
      </c>
      <c r="I314" s="1">
        <v>881.18499999999995</v>
      </c>
      <c r="J314" s="21">
        <v>1.7181820000000001</v>
      </c>
      <c r="K314" s="21">
        <v>1.506643</v>
      </c>
      <c r="L314" s="21">
        <v>1.7657339999999999</v>
      </c>
      <c r="M314" s="21">
        <v>1.8362860000000001</v>
      </c>
      <c r="N314" s="21">
        <v>1.7251749999999999</v>
      </c>
      <c r="O314" s="21">
        <v>2.1903260000000002</v>
      </c>
    </row>
    <row r="315" spans="1:15" x14ac:dyDescent="0.3">
      <c r="A315" s="9">
        <v>2012</v>
      </c>
      <c r="B315" t="s">
        <v>425</v>
      </c>
      <c r="C315" t="s">
        <v>498</v>
      </c>
      <c r="D315" s="2">
        <v>211867.61199999999</v>
      </c>
      <c r="E315" s="2">
        <v>37013.220999999998</v>
      </c>
      <c r="F315" s="2">
        <v>248880.83299999998</v>
      </c>
      <c r="G315" s="2">
        <v>-174854.391</v>
      </c>
      <c r="H315" s="2">
        <v>6868.99</v>
      </c>
      <c r="I315" s="1">
        <v>72.043999999999997</v>
      </c>
      <c r="J315" s="21">
        <v>2.5257079999999998</v>
      </c>
      <c r="K315" s="21">
        <v>2.607577</v>
      </c>
      <c r="L315" s="21">
        <v>2.8292259999999998</v>
      </c>
      <c r="M315" s="21">
        <v>2.7416680000000002</v>
      </c>
      <c r="N315" s="21">
        <v>2.4884499999999998</v>
      </c>
      <c r="O315" s="21">
        <v>2.9667110000000001</v>
      </c>
    </row>
    <row r="316" spans="1:15" x14ac:dyDescent="0.3">
      <c r="A316" s="9">
        <v>2012</v>
      </c>
      <c r="B316" t="s">
        <v>239</v>
      </c>
      <c r="C316" t="s">
        <v>276</v>
      </c>
      <c r="D316" s="2">
        <v>69865551.868000001</v>
      </c>
      <c r="E316" s="2">
        <v>29417005.557</v>
      </c>
      <c r="F316" s="2">
        <v>99282557.424999997</v>
      </c>
      <c r="G316" s="2">
        <v>-40448546.311000004</v>
      </c>
      <c r="H316" s="2">
        <v>3383.11</v>
      </c>
      <c r="I316" s="1">
        <v>87813.256999999998</v>
      </c>
      <c r="J316" s="21">
        <v>2.5975290000000002</v>
      </c>
      <c r="K316" s="21">
        <v>3.0686249999999999</v>
      </c>
      <c r="L316" s="21">
        <v>3</v>
      </c>
      <c r="M316" s="21">
        <v>2.9541010000000001</v>
      </c>
      <c r="N316" s="21">
        <v>2.8586459999999998</v>
      </c>
      <c r="O316" s="21">
        <v>3.3904570000000001</v>
      </c>
    </row>
    <row r="317" spans="1:15" x14ac:dyDescent="0.3">
      <c r="A317" s="9">
        <v>2012</v>
      </c>
      <c r="B317" t="s">
        <v>428</v>
      </c>
      <c r="C317" t="s">
        <v>498</v>
      </c>
      <c r="D317" s="2">
        <v>10257426.892000001</v>
      </c>
      <c r="E317" s="2">
        <v>5339088.3930000002</v>
      </c>
      <c r="F317" s="2">
        <v>15596515.285</v>
      </c>
      <c r="G317" s="2">
        <v>-4918338.4990000008</v>
      </c>
      <c r="H317" s="2">
        <v>3400.18</v>
      </c>
      <c r="I317" s="1">
        <v>6221.2460000000001</v>
      </c>
      <c r="J317" s="21">
        <v>2.2842389999999999</v>
      </c>
      <c r="K317" s="21">
        <v>2.4567649999999999</v>
      </c>
      <c r="L317" s="21">
        <v>2.5683069999999999</v>
      </c>
      <c r="M317" s="21">
        <v>2.5971039999999999</v>
      </c>
      <c r="N317" s="21">
        <v>2.596444</v>
      </c>
      <c r="O317" s="21">
        <v>3.081696</v>
      </c>
    </row>
    <row r="318" spans="1:15" x14ac:dyDescent="0.3">
      <c r="A318" s="9">
        <v>2012</v>
      </c>
      <c r="B318" t="s">
        <v>241</v>
      </c>
      <c r="C318" t="s">
        <v>276</v>
      </c>
      <c r="D318" s="2">
        <v>953839.39599999995</v>
      </c>
      <c r="E318" s="2">
        <v>466716.18</v>
      </c>
      <c r="F318" s="2">
        <v>1420555.5759999999</v>
      </c>
      <c r="G318" s="2">
        <v>-487123.21599999996</v>
      </c>
      <c r="H318" s="2">
        <v>573.16300000000001</v>
      </c>
      <c r="I318" s="1">
        <v>4560.9769999999999</v>
      </c>
      <c r="J318" s="21">
        <v>1.78</v>
      </c>
      <c r="K318" s="21">
        <v>1.8333330000000001</v>
      </c>
      <c r="L318" s="21">
        <v>2.6333329999999999</v>
      </c>
      <c r="M318" s="21">
        <v>2.0333329999999998</v>
      </c>
      <c r="N318" s="21">
        <v>1.8333330000000001</v>
      </c>
      <c r="O318" s="21">
        <v>2.4333330000000002</v>
      </c>
    </row>
    <row r="319" spans="1:15" x14ac:dyDescent="0.3">
      <c r="A319" s="9">
        <v>2012</v>
      </c>
      <c r="B319" t="s">
        <v>131</v>
      </c>
      <c r="C319" t="s">
        <v>488</v>
      </c>
      <c r="D319" s="2">
        <v>20070375.616</v>
      </c>
      <c r="E319" s="2">
        <v>18161223.710999999</v>
      </c>
      <c r="F319" s="2">
        <v>38231599.327</v>
      </c>
      <c r="G319" s="2">
        <v>-1909151.9050000012</v>
      </c>
      <c r="H319" s="2">
        <v>17431.54</v>
      </c>
      <c r="I319" s="1">
        <v>1324.934</v>
      </c>
      <c r="J319" s="21">
        <v>2.5091570000000001</v>
      </c>
      <c r="K319" s="21">
        <v>2.7879119999999999</v>
      </c>
      <c r="L319" s="21">
        <v>2.8168500000000001</v>
      </c>
      <c r="M319" s="21">
        <v>2.8168500000000001</v>
      </c>
      <c r="N319" s="21">
        <v>3</v>
      </c>
      <c r="O319" s="21">
        <v>3.2263739999999999</v>
      </c>
    </row>
    <row r="320" spans="1:15" x14ac:dyDescent="0.3">
      <c r="A320" s="9">
        <v>2012</v>
      </c>
      <c r="B320" t="s">
        <v>429</v>
      </c>
      <c r="C320" t="s">
        <v>276</v>
      </c>
      <c r="D320" s="2">
        <v>11912931.801000001</v>
      </c>
      <c r="E320" s="2">
        <v>2891346.5490000001</v>
      </c>
      <c r="F320" s="2">
        <v>14804278.350000001</v>
      </c>
      <c r="G320" s="2">
        <v>-9021585.2520000003</v>
      </c>
      <c r="H320" s="2">
        <v>493.32100000000003</v>
      </c>
      <c r="I320" s="1">
        <v>92444.183000000005</v>
      </c>
      <c r="J320" s="21">
        <v>2.0288469999999998</v>
      </c>
      <c r="K320" s="21">
        <v>2.2173910000000001</v>
      </c>
      <c r="L320" s="21">
        <v>2.347029</v>
      </c>
      <c r="M320" s="21">
        <v>2.1604909999999999</v>
      </c>
      <c r="N320" s="21">
        <v>2.1027580000000001</v>
      </c>
      <c r="O320" s="21">
        <v>2.5373770000000002</v>
      </c>
    </row>
    <row r="321" spans="1:15" x14ac:dyDescent="0.3">
      <c r="A321" s="9">
        <v>2012</v>
      </c>
      <c r="B321" t="s">
        <v>132</v>
      </c>
      <c r="C321" t="s">
        <v>488</v>
      </c>
      <c r="D321" s="2">
        <v>76089021.011000007</v>
      </c>
      <c r="E321" s="2">
        <v>72974489.143999994</v>
      </c>
      <c r="F321" s="2">
        <v>149063510.155</v>
      </c>
      <c r="G321" s="2">
        <v>-3114531.8670000136</v>
      </c>
      <c r="H321" s="2">
        <v>47553.4</v>
      </c>
      <c r="I321" s="1">
        <v>5412.98</v>
      </c>
      <c r="J321" s="21">
        <v>3.9807830000000002</v>
      </c>
      <c r="K321" s="21">
        <v>4.1236410000000001</v>
      </c>
      <c r="L321" s="21">
        <v>3.8464399999999999</v>
      </c>
      <c r="M321" s="21">
        <v>4.1441739999999996</v>
      </c>
      <c r="N321" s="21">
        <v>4.1441739999999996</v>
      </c>
      <c r="O321" s="21">
        <v>4.095593</v>
      </c>
    </row>
    <row r="322" spans="1:15" x14ac:dyDescent="0.3">
      <c r="A322" s="9">
        <v>2012</v>
      </c>
      <c r="B322" t="s">
        <v>133</v>
      </c>
      <c r="C322" t="s">
        <v>488</v>
      </c>
      <c r="D322" s="2">
        <v>666675230.977</v>
      </c>
      <c r="E322" s="2">
        <v>558460545.47599995</v>
      </c>
      <c r="F322" s="2">
        <v>1225135776.4530001</v>
      </c>
      <c r="G322" s="2">
        <v>-108214685.50100005</v>
      </c>
      <c r="H322" s="2">
        <v>42371.12</v>
      </c>
      <c r="I322" s="1">
        <v>65832.914000000004</v>
      </c>
      <c r="J322" s="21">
        <v>3.6376970000000002</v>
      </c>
      <c r="K322" s="21">
        <v>3.9616400000000001</v>
      </c>
      <c r="L322" s="21">
        <v>3.7337379999999998</v>
      </c>
      <c r="M322" s="21">
        <v>3.8189069999999998</v>
      </c>
      <c r="N322" s="21">
        <v>3.967489</v>
      </c>
      <c r="O322" s="21">
        <v>4.0194390000000002</v>
      </c>
    </row>
    <row r="323" spans="1:15" x14ac:dyDescent="0.3">
      <c r="A323" s="9">
        <v>2012</v>
      </c>
      <c r="B323" t="s">
        <v>242</v>
      </c>
      <c r="C323" t="s">
        <v>276</v>
      </c>
      <c r="D323" s="2">
        <v>3628826.3640000001</v>
      </c>
      <c r="E323" s="2">
        <v>9492739.6689999998</v>
      </c>
      <c r="F323" s="2">
        <v>13121566.033</v>
      </c>
      <c r="G323" s="2">
        <v>5863913.3049999997</v>
      </c>
      <c r="H323" s="2">
        <v>9903.19</v>
      </c>
      <c r="I323" s="1">
        <v>1756.817</v>
      </c>
      <c r="J323" s="21">
        <v>2</v>
      </c>
      <c r="K323" s="21">
        <v>2</v>
      </c>
      <c r="L323" s="21">
        <v>2.4</v>
      </c>
      <c r="M323" s="21">
        <v>2.4</v>
      </c>
      <c r="N323" s="21">
        <v>2.2000000000000002</v>
      </c>
      <c r="O323" s="21">
        <v>3</v>
      </c>
    </row>
    <row r="324" spans="1:15" x14ac:dyDescent="0.3">
      <c r="A324" s="9">
        <v>2012</v>
      </c>
      <c r="B324" t="s">
        <v>243</v>
      </c>
      <c r="C324" t="s">
        <v>276</v>
      </c>
      <c r="D324" s="2">
        <v>380028.40399999998</v>
      </c>
      <c r="E324" s="2">
        <v>118847.87</v>
      </c>
      <c r="F324" s="2">
        <v>498876.27399999998</v>
      </c>
      <c r="G324" s="2">
        <v>-261180.53399999999</v>
      </c>
      <c r="H324" s="2">
        <v>789.62599999999998</v>
      </c>
      <c r="I324" s="1">
        <v>1802.125</v>
      </c>
      <c r="J324" s="21">
        <v>2.285714</v>
      </c>
      <c r="K324" s="21">
        <v>1.8971739999999999</v>
      </c>
      <c r="L324" s="21">
        <v>2.6296439999999999</v>
      </c>
      <c r="M324" s="21">
        <v>2.5463110000000002</v>
      </c>
      <c r="N324" s="21">
        <v>2.7963110000000002</v>
      </c>
      <c r="O324" s="21">
        <v>2.5463110000000002</v>
      </c>
    </row>
    <row r="325" spans="1:15" x14ac:dyDescent="0.3">
      <c r="A325" s="9">
        <v>2012</v>
      </c>
      <c r="B325" t="s">
        <v>158</v>
      </c>
      <c r="C325" t="s">
        <v>488</v>
      </c>
      <c r="D325" s="2">
        <v>8053871.5029999996</v>
      </c>
      <c r="E325" s="2">
        <v>2376634.36</v>
      </c>
      <c r="F325" s="2">
        <v>10430505.863</v>
      </c>
      <c r="G325" s="2">
        <v>-5677237.1429999992</v>
      </c>
      <c r="H325" s="2">
        <v>4237.93</v>
      </c>
      <c r="I325" s="1">
        <v>4107.7190000000001</v>
      </c>
      <c r="J325" s="21">
        <v>2.9</v>
      </c>
      <c r="K325" s="21">
        <v>2.8462499999999999</v>
      </c>
      <c r="L325" s="21">
        <v>2.6760830000000002</v>
      </c>
      <c r="M325" s="21">
        <v>2.7809720000000002</v>
      </c>
      <c r="N325" s="21">
        <v>2.5909719999999998</v>
      </c>
      <c r="O325" s="21">
        <v>2.860055</v>
      </c>
    </row>
    <row r="326" spans="1:15" x14ac:dyDescent="0.3">
      <c r="A326" s="9">
        <v>2012</v>
      </c>
      <c r="B326" t="s">
        <v>134</v>
      </c>
      <c r="C326" t="s">
        <v>488</v>
      </c>
      <c r="D326" s="2">
        <v>1161213213.46</v>
      </c>
      <c r="E326" s="2">
        <v>1410129632.9760001</v>
      </c>
      <c r="F326" s="2">
        <v>2571342846.4359999</v>
      </c>
      <c r="G326" s="2">
        <v>248916419.51600003</v>
      </c>
      <c r="H326" s="2">
        <v>44089.279999999999</v>
      </c>
      <c r="I326" s="1">
        <v>81066.228000000003</v>
      </c>
      <c r="J326" s="21">
        <v>3.8721450000000002</v>
      </c>
      <c r="K326" s="21">
        <v>4.257549</v>
      </c>
      <c r="L326" s="21">
        <v>3.6709930000000002</v>
      </c>
      <c r="M326" s="21">
        <v>4.0938910000000002</v>
      </c>
      <c r="N326" s="21">
        <v>4.0497319999999997</v>
      </c>
      <c r="O326" s="21">
        <v>4.3176420000000002</v>
      </c>
    </row>
    <row r="327" spans="1:15" x14ac:dyDescent="0.3">
      <c r="A327" s="9">
        <v>2012</v>
      </c>
      <c r="B327" t="s">
        <v>250</v>
      </c>
      <c r="C327" t="s">
        <v>276</v>
      </c>
      <c r="D327" s="2">
        <v>17763170</v>
      </c>
      <c r="E327" s="2">
        <v>13552350</v>
      </c>
      <c r="F327" s="2">
        <v>31315520</v>
      </c>
      <c r="G327" s="2">
        <v>-4210820</v>
      </c>
      <c r="H327" s="2">
        <v>2184.39</v>
      </c>
      <c r="I327" s="1">
        <v>25733.048999999999</v>
      </c>
      <c r="J327" s="21">
        <v>2.3333330000000001</v>
      </c>
      <c r="K327" s="21">
        <v>2.0541670000000001</v>
      </c>
      <c r="L327" s="21">
        <v>2.8055560000000002</v>
      </c>
      <c r="M327" s="21">
        <v>2.6805560000000002</v>
      </c>
      <c r="N327" s="21">
        <v>2.3055560000000002</v>
      </c>
      <c r="O327" s="21">
        <v>2.7604169999999999</v>
      </c>
    </row>
    <row r="328" spans="1:15" x14ac:dyDescent="0.3">
      <c r="A328" s="9">
        <v>2012</v>
      </c>
      <c r="B328" t="s">
        <v>135</v>
      </c>
      <c r="C328" t="s">
        <v>488</v>
      </c>
      <c r="D328" s="2">
        <v>62504427.045999996</v>
      </c>
      <c r="E328" s="2">
        <v>35151146.149999999</v>
      </c>
      <c r="F328" s="2">
        <v>97655573.195999995</v>
      </c>
      <c r="G328" s="2">
        <v>-27353280.895999998</v>
      </c>
      <c r="H328" s="2">
        <v>22171.91</v>
      </c>
      <c r="I328" s="1">
        <v>11378.257</v>
      </c>
      <c r="J328" s="21">
        <v>2.3833329999999999</v>
      </c>
      <c r="K328" s="21">
        <v>2.8833700000000002</v>
      </c>
      <c r="L328" s="21">
        <v>2.6904759999999999</v>
      </c>
      <c r="M328" s="21">
        <v>2.7619050000000001</v>
      </c>
      <c r="N328" s="21">
        <v>2.976191</v>
      </c>
      <c r="O328" s="21">
        <v>3.321062</v>
      </c>
    </row>
    <row r="329" spans="1:15" x14ac:dyDescent="0.3">
      <c r="A329" s="9">
        <v>2012</v>
      </c>
      <c r="B329" t="s">
        <v>432</v>
      </c>
      <c r="C329" t="s">
        <v>498</v>
      </c>
      <c r="D329" s="2">
        <v>16978685.967999998</v>
      </c>
      <c r="E329" s="2">
        <v>10124387.112</v>
      </c>
      <c r="F329" s="2">
        <v>27103073.079999998</v>
      </c>
      <c r="G329" s="2">
        <v>-6854298.8559999987</v>
      </c>
      <c r="H329" s="2">
        <v>3299.6</v>
      </c>
      <c r="I329" s="1">
        <v>15271.056</v>
      </c>
      <c r="J329" s="21">
        <v>2.6229619999999998</v>
      </c>
      <c r="K329" s="21">
        <v>2.5856340000000002</v>
      </c>
      <c r="L329" s="21">
        <v>2.8159429999999999</v>
      </c>
      <c r="M329" s="21">
        <v>2.7768079999999999</v>
      </c>
      <c r="N329" s="21">
        <v>2.8004470000000001</v>
      </c>
      <c r="O329" s="21">
        <v>3.1911320000000001</v>
      </c>
    </row>
    <row r="330" spans="1:15" x14ac:dyDescent="0.3">
      <c r="A330" s="9">
        <v>2012</v>
      </c>
      <c r="B330" t="s">
        <v>244</v>
      </c>
      <c r="C330" t="s">
        <v>276</v>
      </c>
      <c r="D330" s="2">
        <v>2253960</v>
      </c>
      <c r="E330" s="2">
        <v>1834198.7720000001</v>
      </c>
      <c r="F330" s="2">
        <v>4088158.7719999999</v>
      </c>
      <c r="G330" s="2">
        <v>-419761.22799999989</v>
      </c>
      <c r="H330" s="2">
        <v>637.79100000000005</v>
      </c>
      <c r="I330" s="1">
        <v>11281.468999999999</v>
      </c>
      <c r="J330" s="21">
        <v>2.4157510000000002</v>
      </c>
      <c r="K330" s="21">
        <v>2.340659</v>
      </c>
      <c r="L330" s="21">
        <v>2.6657510000000002</v>
      </c>
      <c r="M330" s="21">
        <v>2.5879120000000002</v>
      </c>
      <c r="N330" s="21">
        <v>2.332417</v>
      </c>
      <c r="O330" s="21">
        <v>2.4990839999999999</v>
      </c>
    </row>
    <row r="331" spans="1:15" x14ac:dyDescent="0.3">
      <c r="A331" s="9">
        <v>2012</v>
      </c>
      <c r="B331" t="s">
        <v>245</v>
      </c>
      <c r="C331" t="s">
        <v>276</v>
      </c>
      <c r="D331" s="2">
        <v>164819.81099999999</v>
      </c>
      <c r="E331" s="2">
        <v>131041</v>
      </c>
      <c r="F331" s="2">
        <v>295860.81099999999</v>
      </c>
      <c r="G331" s="2">
        <v>-33778.810999999987</v>
      </c>
      <c r="H331" s="2">
        <v>649.02599999999995</v>
      </c>
      <c r="I331" s="1">
        <v>1638.1389999999999</v>
      </c>
      <c r="J331" s="21">
        <v>2.393939</v>
      </c>
      <c r="K331" s="21">
        <v>2.6818179999999998</v>
      </c>
      <c r="L331" s="21">
        <v>2.606061</v>
      </c>
      <c r="M331" s="21">
        <v>2.5818180000000002</v>
      </c>
      <c r="N331" s="21">
        <v>2.5818180000000002</v>
      </c>
      <c r="O331" s="21">
        <v>2.7362120000000001</v>
      </c>
    </row>
    <row r="332" spans="1:15" x14ac:dyDescent="0.3">
      <c r="A332" s="9">
        <v>2012</v>
      </c>
      <c r="B332" t="s">
        <v>433</v>
      </c>
      <c r="C332" t="s">
        <v>498</v>
      </c>
      <c r="D332" s="2">
        <v>1997073.8289999999</v>
      </c>
      <c r="E332" s="2">
        <v>1436600.004</v>
      </c>
      <c r="F332" s="2">
        <v>3433673.8329999996</v>
      </c>
      <c r="G332" s="2">
        <v>-560473.82499999995</v>
      </c>
      <c r="H332" s="2">
        <v>3779.46</v>
      </c>
      <c r="I332" s="1">
        <v>753.09100000000001</v>
      </c>
      <c r="J332" s="21">
        <v>2.2854169999999998</v>
      </c>
      <c r="K332" s="21">
        <v>2.1498010000000001</v>
      </c>
      <c r="L332" s="21">
        <v>2.3513890000000002</v>
      </c>
      <c r="M332" s="21">
        <v>2.329167</v>
      </c>
      <c r="N332" s="21">
        <v>2.1402779999999999</v>
      </c>
      <c r="O332" s="21">
        <v>2.668056</v>
      </c>
    </row>
    <row r="333" spans="1:15" x14ac:dyDescent="0.3">
      <c r="A333" s="9">
        <v>2012</v>
      </c>
      <c r="B333" t="s">
        <v>434</v>
      </c>
      <c r="C333" t="s">
        <v>498</v>
      </c>
      <c r="D333" s="2">
        <v>3196228.6919999998</v>
      </c>
      <c r="E333" s="2">
        <v>820829.94799999997</v>
      </c>
      <c r="F333" s="2">
        <v>4017058.6399999997</v>
      </c>
      <c r="G333" s="2">
        <v>-2375398.7439999999</v>
      </c>
      <c r="H333" s="2">
        <v>766.80700000000002</v>
      </c>
      <c r="I333" s="1">
        <v>10289.209999999999</v>
      </c>
      <c r="J333" s="21">
        <v>1.7832060000000001</v>
      </c>
      <c r="K333" s="21">
        <v>1.7777780000000001</v>
      </c>
      <c r="L333" s="21">
        <v>1.943333</v>
      </c>
      <c r="M333" s="21">
        <v>1.737636</v>
      </c>
      <c r="N333" s="21">
        <v>2.1495039999999999</v>
      </c>
      <c r="O333" s="21">
        <v>2.736027</v>
      </c>
    </row>
    <row r="334" spans="1:15" x14ac:dyDescent="0.3">
      <c r="A334" s="9">
        <v>2012</v>
      </c>
      <c r="B334" t="s">
        <v>435</v>
      </c>
      <c r="C334" t="s">
        <v>498</v>
      </c>
      <c r="D334" s="2">
        <v>11371200</v>
      </c>
      <c r="E334" s="2">
        <v>8359300</v>
      </c>
      <c r="F334" s="2">
        <v>19730500</v>
      </c>
      <c r="G334" s="2">
        <v>-3011900</v>
      </c>
      <c r="H334" s="2">
        <v>2178.42</v>
      </c>
      <c r="I334" s="1">
        <v>8505.6460000000006</v>
      </c>
      <c r="J334" s="21">
        <v>2.3922859999999999</v>
      </c>
      <c r="K334" s="21">
        <v>2.350492</v>
      </c>
      <c r="L334" s="21">
        <v>2.7019760000000002</v>
      </c>
      <c r="M334" s="21">
        <v>2.4415840000000002</v>
      </c>
      <c r="N334" s="21">
        <v>2.350492</v>
      </c>
      <c r="O334" s="21">
        <v>2.9038870000000001</v>
      </c>
    </row>
    <row r="335" spans="1:15" x14ac:dyDescent="0.3">
      <c r="A335" s="9">
        <v>2012</v>
      </c>
      <c r="B335" t="s">
        <v>126</v>
      </c>
      <c r="C335" t="s">
        <v>488</v>
      </c>
      <c r="D335" s="2">
        <v>94300664.567000002</v>
      </c>
      <c r="E335" s="2">
        <v>102829804.31299999</v>
      </c>
      <c r="F335" s="2">
        <v>197130468.88</v>
      </c>
      <c r="G335" s="2">
        <v>8529139.7459999919</v>
      </c>
      <c r="H335" s="2">
        <v>12873.2</v>
      </c>
      <c r="I335" s="1">
        <v>9869.6839999999993</v>
      </c>
      <c r="J335" s="21">
        <v>2.8208730000000002</v>
      </c>
      <c r="K335" s="21">
        <v>3.1363639999999999</v>
      </c>
      <c r="L335" s="21">
        <v>2.9938020000000001</v>
      </c>
      <c r="M335" s="21">
        <v>3.183173</v>
      </c>
      <c r="N335" s="21">
        <v>3.5166080000000002</v>
      </c>
      <c r="O335" s="21">
        <v>3.4054959999999999</v>
      </c>
    </row>
    <row r="336" spans="1:15" x14ac:dyDescent="0.3">
      <c r="A336" s="9">
        <v>2012</v>
      </c>
      <c r="B336" t="s">
        <v>436</v>
      </c>
      <c r="C336" t="s">
        <v>488</v>
      </c>
      <c r="D336" s="2">
        <v>4771916.2189999996</v>
      </c>
      <c r="E336" s="2">
        <v>5063441.6869999999</v>
      </c>
      <c r="F336" s="2">
        <v>9835357.9059999995</v>
      </c>
      <c r="G336" s="2">
        <v>291525.46800000034</v>
      </c>
      <c r="H336" s="2">
        <v>46073.94</v>
      </c>
      <c r="I336" s="1">
        <v>325.52600000000001</v>
      </c>
      <c r="J336" s="21">
        <v>3.5333329999999998</v>
      </c>
      <c r="K336" s="21">
        <v>3.3904269999999999</v>
      </c>
      <c r="L336" s="21">
        <v>3.0058120000000002</v>
      </c>
      <c r="M336" s="21">
        <v>3.4673500000000002</v>
      </c>
      <c r="N336" s="21">
        <v>3.3904269999999999</v>
      </c>
      <c r="O336" s="21">
        <v>3.621197</v>
      </c>
    </row>
    <row r="337" spans="1:15" x14ac:dyDescent="0.3">
      <c r="A337" s="9">
        <v>2012</v>
      </c>
      <c r="B337" t="s">
        <v>437</v>
      </c>
      <c r="C337" t="s">
        <v>501</v>
      </c>
      <c r="D337" s="2">
        <v>488976378.49599999</v>
      </c>
      <c r="E337" s="2">
        <v>289564769.44700003</v>
      </c>
      <c r="F337" s="2">
        <v>778541147.94300008</v>
      </c>
      <c r="G337" s="2">
        <v>-199411609.04899997</v>
      </c>
      <c r="H337" s="2">
        <v>1481.56</v>
      </c>
      <c r="I337" s="1">
        <v>1263065.852</v>
      </c>
      <c r="J337" s="21">
        <v>2.7702629999999999</v>
      </c>
      <c r="K337" s="21">
        <v>2.8665970000000001</v>
      </c>
      <c r="L337" s="21">
        <v>2.9818280000000001</v>
      </c>
      <c r="M337" s="21">
        <v>3.1367829999999999</v>
      </c>
      <c r="N337" s="21">
        <v>3.0940500000000002</v>
      </c>
      <c r="O337" s="21">
        <v>3.581115</v>
      </c>
    </row>
    <row r="338" spans="1:15" x14ac:dyDescent="0.3">
      <c r="A338" s="9">
        <v>2012</v>
      </c>
      <c r="B338" t="s">
        <v>9</v>
      </c>
      <c r="C338" t="s">
        <v>17</v>
      </c>
      <c r="D338" s="2">
        <v>191690908.079</v>
      </c>
      <c r="E338" s="2">
        <v>190031839.234</v>
      </c>
      <c r="F338" s="2">
        <v>381722747.31299996</v>
      </c>
      <c r="G338" s="2">
        <v>-1659068.8449999988</v>
      </c>
      <c r="H338" s="2">
        <v>3744.53</v>
      </c>
      <c r="I338" s="1">
        <v>248883.23199999999</v>
      </c>
      <c r="J338" s="21">
        <v>2.52833</v>
      </c>
      <c r="K338" s="21">
        <v>2.5381179999999999</v>
      </c>
      <c r="L338" s="21">
        <v>2.965862</v>
      </c>
      <c r="M338" s="21">
        <v>2.8462209999999999</v>
      </c>
      <c r="N338" s="21">
        <v>3.1195379999999999</v>
      </c>
      <c r="O338" s="21">
        <v>3.6117080000000001</v>
      </c>
    </row>
    <row r="339" spans="1:15" x14ac:dyDescent="0.3">
      <c r="A339" s="9">
        <v>2012</v>
      </c>
      <c r="B339" t="s">
        <v>478</v>
      </c>
      <c r="C339" t="s">
        <v>137</v>
      </c>
      <c r="D339" s="2">
        <v>61478889.467</v>
      </c>
      <c r="E339" s="2">
        <v>108553847.118</v>
      </c>
      <c r="F339" s="2">
        <v>170032736.58500001</v>
      </c>
      <c r="G339" s="2">
        <v>47074957.651000001</v>
      </c>
      <c r="H339" s="2">
        <v>5118.47</v>
      </c>
      <c r="I339" s="1">
        <v>76453.573999999993</v>
      </c>
      <c r="J339" s="21">
        <v>2.190172</v>
      </c>
      <c r="K339" s="21">
        <v>2.4241830000000002</v>
      </c>
      <c r="L339" s="21">
        <v>2.491403</v>
      </c>
      <c r="M339" s="21">
        <v>2.663043</v>
      </c>
      <c r="N339" s="21">
        <v>2.493274</v>
      </c>
      <c r="O339" s="21">
        <v>2.663043</v>
      </c>
    </row>
    <row r="340" spans="1:15" x14ac:dyDescent="0.3">
      <c r="A340" s="9">
        <v>2012</v>
      </c>
      <c r="B340" t="s">
        <v>159</v>
      </c>
      <c r="C340" t="s">
        <v>137</v>
      </c>
      <c r="D340" s="2">
        <v>59006000</v>
      </c>
      <c r="E340" s="2">
        <v>94369280.008000001</v>
      </c>
      <c r="F340" s="2">
        <v>153375280.00800002</v>
      </c>
      <c r="G340" s="2">
        <v>35363280.008000001</v>
      </c>
      <c r="H340" s="2">
        <v>6692.58</v>
      </c>
      <c r="I340" s="1">
        <v>32776.571000000004</v>
      </c>
      <c r="J340" s="21">
        <v>1.747495</v>
      </c>
      <c r="K340" s="21">
        <v>1.915867</v>
      </c>
      <c r="L340" s="21">
        <v>2.381332</v>
      </c>
      <c r="M340" s="21">
        <v>2.1937690000000001</v>
      </c>
      <c r="N340" s="21">
        <v>1.8630249999999999</v>
      </c>
      <c r="O340" s="21">
        <v>2.771385</v>
      </c>
    </row>
    <row r="341" spans="1:15" x14ac:dyDescent="0.3">
      <c r="A341" s="9">
        <v>2012</v>
      </c>
      <c r="B341" t="s">
        <v>125</v>
      </c>
      <c r="C341" t="s">
        <v>488</v>
      </c>
      <c r="D341" s="2">
        <v>62769289</v>
      </c>
      <c r="E341" s="2">
        <v>120208957.76100001</v>
      </c>
      <c r="F341" s="2">
        <v>182978246.76100001</v>
      </c>
      <c r="G341" s="2">
        <v>57439668.761000007</v>
      </c>
      <c r="H341" s="2">
        <v>48892.23</v>
      </c>
      <c r="I341" s="1">
        <v>4678.1170000000002</v>
      </c>
      <c r="J341" s="21">
        <v>3.5333329999999998</v>
      </c>
      <c r="K341" s="21">
        <v>3.3904269999999999</v>
      </c>
      <c r="L341" s="21">
        <v>3.0058120000000002</v>
      </c>
      <c r="M341" s="21">
        <v>3.4673500000000002</v>
      </c>
      <c r="N341" s="21">
        <v>3.3904269999999999</v>
      </c>
      <c r="O341" s="21">
        <v>3.621197</v>
      </c>
    </row>
    <row r="342" spans="1:15" x14ac:dyDescent="0.3">
      <c r="A342" s="9">
        <v>2012</v>
      </c>
      <c r="B342" t="s">
        <v>160</v>
      </c>
      <c r="C342" t="s">
        <v>137</v>
      </c>
      <c r="D342" s="2">
        <v>73112080</v>
      </c>
      <c r="E342" s="2">
        <v>63140635</v>
      </c>
      <c r="F342" s="2">
        <v>136252715</v>
      </c>
      <c r="G342" s="2">
        <v>-9971445</v>
      </c>
      <c r="H342" s="2">
        <v>32556.959999999999</v>
      </c>
      <c r="I342" s="1">
        <v>7699.1049999999996</v>
      </c>
      <c r="J342" s="21">
        <v>2.2727270000000002</v>
      </c>
      <c r="K342" s="21">
        <v>2.4842979999999999</v>
      </c>
      <c r="L342" s="21">
        <v>2.8842979999999998</v>
      </c>
      <c r="M342" s="21">
        <v>2.1743800000000002</v>
      </c>
      <c r="N342" s="21">
        <v>2.5473140000000001</v>
      </c>
      <c r="O342" s="21">
        <v>2.9223140000000001</v>
      </c>
    </row>
    <row r="343" spans="1:15" x14ac:dyDescent="0.3">
      <c r="A343" s="9">
        <v>2012</v>
      </c>
      <c r="B343" t="s">
        <v>124</v>
      </c>
      <c r="C343" t="s">
        <v>488</v>
      </c>
      <c r="D343" s="2">
        <v>489104116.13800001</v>
      </c>
      <c r="E343" s="2">
        <v>501528850.94300002</v>
      </c>
      <c r="F343" s="2">
        <v>990632967.08100009</v>
      </c>
      <c r="G343" s="2">
        <v>12424734.805000007</v>
      </c>
      <c r="H343" s="2">
        <v>34469.65</v>
      </c>
      <c r="I343" s="1">
        <v>59733.834000000003</v>
      </c>
      <c r="J343" s="21">
        <v>3.3434029999999999</v>
      </c>
      <c r="K343" s="21">
        <v>3.7380469999999999</v>
      </c>
      <c r="L343" s="21">
        <v>3.5343309999999999</v>
      </c>
      <c r="M343" s="21">
        <v>3.6498270000000002</v>
      </c>
      <c r="N343" s="21">
        <v>3.7312959999999999</v>
      </c>
      <c r="O343" s="21">
        <v>4.0474259999999997</v>
      </c>
    </row>
    <row r="344" spans="1:15" x14ac:dyDescent="0.3">
      <c r="A344" s="9">
        <v>2012</v>
      </c>
      <c r="B344" t="s">
        <v>438</v>
      </c>
      <c r="C344" t="s">
        <v>276</v>
      </c>
      <c r="D344" s="2">
        <v>6580358.1840000004</v>
      </c>
      <c r="E344" s="2">
        <v>1711790.0549999999</v>
      </c>
      <c r="F344" s="2">
        <v>8292148.2390000001</v>
      </c>
      <c r="G344" s="2">
        <v>-4868568.1290000007</v>
      </c>
      <c r="H344" s="2">
        <v>5332.49</v>
      </c>
      <c r="I344" s="1">
        <v>2840.9920000000002</v>
      </c>
      <c r="J344" s="21">
        <v>2.2201870000000001</v>
      </c>
      <c r="K344" s="21">
        <v>2.269434</v>
      </c>
      <c r="L344" s="21">
        <v>2.4275350000000002</v>
      </c>
      <c r="M344" s="21">
        <v>2.2077870000000002</v>
      </c>
      <c r="N344" s="21">
        <v>2.434409</v>
      </c>
      <c r="O344" s="21">
        <v>2.9119470000000001</v>
      </c>
    </row>
    <row r="345" spans="1:15" x14ac:dyDescent="0.3">
      <c r="A345" s="9">
        <v>2012</v>
      </c>
      <c r="B345" t="s">
        <v>439</v>
      </c>
      <c r="C345" t="s">
        <v>500</v>
      </c>
      <c r="D345" s="2">
        <v>886031094.48500001</v>
      </c>
      <c r="E345" s="2">
        <v>798620022.574</v>
      </c>
      <c r="F345" s="2">
        <v>1684651117.059</v>
      </c>
      <c r="G345" s="2">
        <v>-87411071.911000013</v>
      </c>
      <c r="H345" s="2">
        <v>48632.9</v>
      </c>
      <c r="I345" s="1">
        <v>128426.38400000001</v>
      </c>
      <c r="J345" s="21">
        <v>3.7195930000000001</v>
      </c>
      <c r="K345" s="21">
        <v>4.1062719999999997</v>
      </c>
      <c r="L345" s="21">
        <v>3.6114799999999998</v>
      </c>
      <c r="M345" s="21">
        <v>3.974135</v>
      </c>
      <c r="N345" s="21">
        <v>4.0335679999999998</v>
      </c>
      <c r="O345" s="21">
        <v>4.2107099999999997</v>
      </c>
    </row>
    <row r="346" spans="1:15" x14ac:dyDescent="0.3">
      <c r="A346" s="9">
        <v>2012</v>
      </c>
      <c r="B346" t="s">
        <v>161</v>
      </c>
      <c r="C346" t="s">
        <v>137</v>
      </c>
      <c r="D346" s="2">
        <v>20691383.704999998</v>
      </c>
      <c r="E346" s="2">
        <v>7877135.557</v>
      </c>
      <c r="F346" s="2">
        <v>28568519.261999998</v>
      </c>
      <c r="G346" s="2">
        <v>-12814248.147999998</v>
      </c>
      <c r="H346" s="2">
        <v>3930.95</v>
      </c>
      <c r="I346" s="1">
        <v>7992.5730000000003</v>
      </c>
      <c r="J346" s="21">
        <v>2.7335229999999999</v>
      </c>
      <c r="K346" s="21">
        <v>2.8179630000000002</v>
      </c>
      <c r="L346" s="21">
        <v>2.6787879999999999</v>
      </c>
      <c r="M346" s="21">
        <v>2.6787879999999999</v>
      </c>
      <c r="N346" s="21">
        <v>2.9787880000000002</v>
      </c>
      <c r="O346" s="21">
        <v>3.1072600000000001</v>
      </c>
    </row>
    <row r="347" spans="1:15" x14ac:dyDescent="0.3">
      <c r="A347" s="9">
        <v>2012</v>
      </c>
      <c r="B347" t="s">
        <v>440</v>
      </c>
      <c r="C347" t="s">
        <v>137</v>
      </c>
      <c r="D347" s="2">
        <v>44538070.814999998</v>
      </c>
      <c r="E347" s="2">
        <v>92281520.629999995</v>
      </c>
      <c r="F347" s="2">
        <v>136819591.44499999</v>
      </c>
      <c r="G347" s="2">
        <v>47743449.814999998</v>
      </c>
      <c r="H347" s="2">
        <v>12300.48</v>
      </c>
      <c r="I347" s="1">
        <v>16921.179</v>
      </c>
      <c r="J347" s="21">
        <v>2.582967</v>
      </c>
      <c r="K347" s="21">
        <v>2.6018309999999998</v>
      </c>
      <c r="L347" s="21">
        <v>2.67326</v>
      </c>
      <c r="M347" s="21">
        <v>2.7510379999999999</v>
      </c>
      <c r="N347" s="21">
        <v>2.8279610000000002</v>
      </c>
      <c r="O347" s="21">
        <v>2.7282169999999999</v>
      </c>
    </row>
    <row r="348" spans="1:15" x14ac:dyDescent="0.3">
      <c r="A348" s="9">
        <v>2012</v>
      </c>
      <c r="B348" t="s">
        <v>246</v>
      </c>
      <c r="C348" t="s">
        <v>276</v>
      </c>
      <c r="D348" s="2">
        <v>16316830.756999999</v>
      </c>
      <c r="E348" s="2">
        <v>5877068.7240000004</v>
      </c>
      <c r="F348" s="2">
        <v>22193899.480999999</v>
      </c>
      <c r="G348" s="2">
        <v>-10439762.033</v>
      </c>
      <c r="H348" s="2">
        <v>1238.8800000000001</v>
      </c>
      <c r="I348" s="1">
        <v>43646.629000000001</v>
      </c>
      <c r="J348" s="21">
        <v>2.0769229999999999</v>
      </c>
      <c r="K348" s="21">
        <v>2.1559979999999999</v>
      </c>
      <c r="L348" s="21">
        <v>2.6854629999999999</v>
      </c>
      <c r="M348" s="21">
        <v>2.3848069999999999</v>
      </c>
      <c r="N348" s="21">
        <v>2.3378160000000001</v>
      </c>
      <c r="O348" s="21">
        <v>2.8826160000000001</v>
      </c>
    </row>
    <row r="349" spans="1:15" x14ac:dyDescent="0.3">
      <c r="A349" s="9">
        <v>2012</v>
      </c>
      <c r="B349" t="s">
        <v>479</v>
      </c>
      <c r="C349" t="s">
        <v>500</v>
      </c>
      <c r="D349" s="2">
        <v>519575597.28899997</v>
      </c>
      <c r="E349" s="2">
        <v>547854447.99899995</v>
      </c>
      <c r="F349" s="2">
        <v>1067430045.2879999</v>
      </c>
      <c r="G349" s="2">
        <v>28278850.709999979</v>
      </c>
      <c r="H349" s="2">
        <v>24358.78</v>
      </c>
      <c r="I349" s="1">
        <v>49952.243999999999</v>
      </c>
      <c r="J349" s="21">
        <v>3.4171960000000001</v>
      </c>
      <c r="K349" s="21">
        <v>3.7400410000000002</v>
      </c>
      <c r="L349" s="21">
        <v>3.6654770000000001</v>
      </c>
      <c r="M349" s="21">
        <v>3.6478109999999999</v>
      </c>
      <c r="N349" s="21">
        <v>3.679659</v>
      </c>
      <c r="O349" s="21">
        <v>4.0245769999999998</v>
      </c>
    </row>
    <row r="350" spans="1:15" x14ac:dyDescent="0.3">
      <c r="A350" s="9">
        <v>2012</v>
      </c>
      <c r="B350" t="s">
        <v>162</v>
      </c>
      <c r="C350" t="s">
        <v>137</v>
      </c>
      <c r="D350" s="2">
        <v>27448754.136999998</v>
      </c>
      <c r="E350" s="2">
        <v>118895915.323</v>
      </c>
      <c r="F350" s="2">
        <v>146344669.46000001</v>
      </c>
      <c r="G350" s="2">
        <v>91447161.186000004</v>
      </c>
      <c r="H350" s="2">
        <v>45726.19</v>
      </c>
      <c r="I350" s="1">
        <v>3395.556</v>
      </c>
      <c r="J350" s="21">
        <v>2.214286</v>
      </c>
      <c r="K350" s="21">
        <v>2.4106290000000001</v>
      </c>
      <c r="L350" s="21">
        <v>2.714286</v>
      </c>
      <c r="M350" s="21">
        <v>2.376395</v>
      </c>
      <c r="N350" s="21">
        <v>2.6071650000000002</v>
      </c>
      <c r="O350" s="21">
        <v>3.1121029999999998</v>
      </c>
    </row>
    <row r="351" spans="1:15" x14ac:dyDescent="0.3">
      <c r="A351" s="9">
        <v>2012</v>
      </c>
      <c r="B351" t="s">
        <v>10</v>
      </c>
      <c r="C351" t="s">
        <v>17</v>
      </c>
      <c r="D351" s="2">
        <v>3055120</v>
      </c>
      <c r="E351" s="2">
        <v>2270670</v>
      </c>
      <c r="F351" s="2">
        <v>5325790</v>
      </c>
      <c r="G351" s="2">
        <v>-784450</v>
      </c>
      <c r="H351" s="2">
        <v>1640.94</v>
      </c>
      <c r="I351" s="1">
        <v>6415.1689999999999</v>
      </c>
      <c r="J351" s="21">
        <v>2.3846150000000002</v>
      </c>
      <c r="K351" s="21">
        <v>2.4020980000000001</v>
      </c>
      <c r="L351" s="21">
        <v>2.4020980000000001</v>
      </c>
      <c r="M351" s="21">
        <v>2.493007</v>
      </c>
      <c r="N351" s="21">
        <v>2.4871799999999999</v>
      </c>
      <c r="O351" s="21">
        <v>2.820513</v>
      </c>
    </row>
    <row r="352" spans="1:15" x14ac:dyDescent="0.3">
      <c r="A352" s="9">
        <v>2012</v>
      </c>
      <c r="B352" t="s">
        <v>123</v>
      </c>
      <c r="C352" t="s">
        <v>488</v>
      </c>
      <c r="D352" s="2">
        <v>16082387.658</v>
      </c>
      <c r="E352" s="2">
        <v>12685521.524</v>
      </c>
      <c r="F352" s="2">
        <v>28767909.182</v>
      </c>
      <c r="G352" s="2">
        <v>-3396866.1339999996</v>
      </c>
      <c r="H352" s="2">
        <v>13762.16</v>
      </c>
      <c r="I352" s="1">
        <v>2066.3739999999998</v>
      </c>
      <c r="J352" s="21">
        <v>2.714286</v>
      </c>
      <c r="K352" s="21">
        <v>2.5207030000000001</v>
      </c>
      <c r="L352" s="21">
        <v>2.71821</v>
      </c>
      <c r="M352" s="21">
        <v>2.6394799999999998</v>
      </c>
      <c r="N352" s="21">
        <v>2.9728129999999999</v>
      </c>
      <c r="O352" s="21">
        <v>3.0789469999999999</v>
      </c>
    </row>
    <row r="353" spans="1:15" x14ac:dyDescent="0.3">
      <c r="A353" s="9">
        <v>2012</v>
      </c>
      <c r="B353" t="s">
        <v>163</v>
      </c>
      <c r="C353" t="s">
        <v>137</v>
      </c>
      <c r="D353" s="2">
        <v>21146549.423</v>
      </c>
      <c r="E353" s="2">
        <v>5615000</v>
      </c>
      <c r="F353" s="2">
        <v>26761549.423</v>
      </c>
      <c r="G353" s="2">
        <v>-15531549.423</v>
      </c>
      <c r="H353" s="2">
        <v>8996.56</v>
      </c>
      <c r="I353" s="1">
        <v>4916.4040000000014</v>
      </c>
      <c r="J353" s="21">
        <v>3.0967530000000001</v>
      </c>
      <c r="K353" s="21">
        <v>2.9634200000000002</v>
      </c>
      <c r="L353" s="21">
        <v>2.7777780000000001</v>
      </c>
      <c r="M353" s="21">
        <v>2.7330549999999998</v>
      </c>
      <c r="N353" s="21">
        <v>2.590198</v>
      </c>
      <c r="O353" s="21">
        <v>3.165959</v>
      </c>
    </row>
    <row r="354" spans="1:15" x14ac:dyDescent="0.3">
      <c r="A354" s="9">
        <v>2012</v>
      </c>
      <c r="B354" t="s">
        <v>247</v>
      </c>
      <c r="C354" t="s">
        <v>276</v>
      </c>
      <c r="D354" s="2">
        <v>2601538</v>
      </c>
      <c r="E354" s="2">
        <v>972355</v>
      </c>
      <c r="F354" s="2">
        <v>3573893</v>
      </c>
      <c r="G354" s="2">
        <v>-1629183</v>
      </c>
      <c r="H354" s="2">
        <v>1358.87</v>
      </c>
      <c r="I354" s="1">
        <v>2089.9279999999999</v>
      </c>
      <c r="J354" s="21">
        <v>2</v>
      </c>
      <c r="K354" s="21">
        <v>2.125</v>
      </c>
      <c r="L354" s="21">
        <v>2.125</v>
      </c>
      <c r="M354" s="21">
        <v>2.4202379999999999</v>
      </c>
      <c r="N354" s="21">
        <v>1.9916670000000001</v>
      </c>
      <c r="O354" s="21">
        <v>2.7314289999999999</v>
      </c>
    </row>
    <row r="355" spans="1:15" x14ac:dyDescent="0.3">
      <c r="A355" s="9">
        <v>2012</v>
      </c>
      <c r="B355" t="s">
        <v>251</v>
      </c>
      <c r="C355" t="s">
        <v>276</v>
      </c>
      <c r="D355" s="2">
        <v>1004700</v>
      </c>
      <c r="E355" s="2">
        <v>459500</v>
      </c>
      <c r="F355" s="2">
        <v>1464200</v>
      </c>
      <c r="G355" s="2">
        <v>-545200</v>
      </c>
      <c r="H355" s="2">
        <v>707.70799999999997</v>
      </c>
      <c r="I355" s="1">
        <v>4181.5630000000001</v>
      </c>
      <c r="J355" s="21">
        <v>2</v>
      </c>
      <c r="K355" s="21">
        <v>2.4083909999999999</v>
      </c>
      <c r="L355" s="21">
        <v>2.5411769999999998</v>
      </c>
      <c r="M355" s="21">
        <v>2.4550909999999999</v>
      </c>
      <c r="N355" s="21">
        <v>2.421008</v>
      </c>
      <c r="O355" s="21">
        <v>2.8397060000000001</v>
      </c>
    </row>
    <row r="356" spans="1:15" x14ac:dyDescent="0.3">
      <c r="A356" s="9">
        <v>2012</v>
      </c>
      <c r="B356" t="s">
        <v>248</v>
      </c>
      <c r="C356" t="s">
        <v>276</v>
      </c>
      <c r="D356" s="2">
        <v>21999999.897999998</v>
      </c>
      <c r="E356" s="2">
        <v>61026000</v>
      </c>
      <c r="F356" s="2">
        <v>83025999.898000002</v>
      </c>
      <c r="G356" s="2">
        <v>39026000.101999998</v>
      </c>
      <c r="H356" s="2">
        <v>12693.64</v>
      </c>
      <c r="I356" s="1">
        <v>6198.2579999999998</v>
      </c>
      <c r="J356" s="21">
        <v>2.0803569999999998</v>
      </c>
      <c r="K356" s="21">
        <v>1.75</v>
      </c>
      <c r="L356" s="21">
        <v>2.625</v>
      </c>
      <c r="M356" s="21">
        <v>2.25</v>
      </c>
      <c r="N356" s="21">
        <v>2.375</v>
      </c>
      <c r="O356" s="21">
        <v>2.5089290000000002</v>
      </c>
    </row>
    <row r="357" spans="1:15" x14ac:dyDescent="0.3">
      <c r="A357" s="9">
        <v>2012</v>
      </c>
      <c r="B357" t="s">
        <v>122</v>
      </c>
      <c r="C357" t="s">
        <v>488</v>
      </c>
      <c r="D357" s="2">
        <v>32237640.017000001</v>
      </c>
      <c r="E357" s="2">
        <v>29652662.127999999</v>
      </c>
      <c r="F357" s="2">
        <v>61890302.144999996</v>
      </c>
      <c r="G357" s="2">
        <v>-2584977.8890000023</v>
      </c>
      <c r="H357" s="2">
        <v>14354.29</v>
      </c>
      <c r="I357" s="1">
        <v>3037.2460000000001</v>
      </c>
      <c r="J357" s="21">
        <v>2.7272729999999998</v>
      </c>
      <c r="K357" s="21">
        <v>2.5803720000000001</v>
      </c>
      <c r="L357" s="21">
        <v>2.9735900000000002</v>
      </c>
      <c r="M357" s="21">
        <v>2.9090910000000001</v>
      </c>
      <c r="N357" s="21">
        <v>2.7272729999999998</v>
      </c>
      <c r="O357" s="21">
        <v>3.6971949999999998</v>
      </c>
    </row>
    <row r="358" spans="1:15" x14ac:dyDescent="0.3">
      <c r="A358" s="9">
        <v>2012</v>
      </c>
      <c r="B358" t="s">
        <v>121</v>
      </c>
      <c r="C358" t="s">
        <v>488</v>
      </c>
      <c r="D358" s="2">
        <v>27542643</v>
      </c>
      <c r="E358" s="2">
        <v>18833369</v>
      </c>
      <c r="F358" s="2">
        <v>46376012</v>
      </c>
      <c r="G358" s="2">
        <v>-8709274</v>
      </c>
      <c r="H358" s="2">
        <v>108047.82</v>
      </c>
      <c r="I358" s="1">
        <v>532.38699999999994</v>
      </c>
      <c r="J358" s="21">
        <v>3.5384609999999999</v>
      </c>
      <c r="K358" s="21">
        <v>3.7855029999999998</v>
      </c>
      <c r="L358" s="21">
        <v>3.7021700000000002</v>
      </c>
      <c r="M358" s="21">
        <v>3.817539</v>
      </c>
      <c r="N358" s="21">
        <v>3.9084479999999999</v>
      </c>
      <c r="O358" s="21">
        <v>4.1874599999999997</v>
      </c>
    </row>
    <row r="359" spans="1:15" x14ac:dyDescent="0.3">
      <c r="A359" s="9">
        <v>2012</v>
      </c>
      <c r="B359" t="s">
        <v>252</v>
      </c>
      <c r="C359" t="s">
        <v>276</v>
      </c>
      <c r="D359" s="2">
        <v>3094162</v>
      </c>
      <c r="E359" s="2">
        <v>1515911</v>
      </c>
      <c r="F359" s="2">
        <v>4610073</v>
      </c>
      <c r="G359" s="2">
        <v>-1578251</v>
      </c>
      <c r="H359" s="2">
        <v>444.95800000000003</v>
      </c>
      <c r="I359" s="1">
        <v>22346.573</v>
      </c>
      <c r="J359" s="21">
        <v>2.8</v>
      </c>
      <c r="K359" s="21">
        <v>2.4</v>
      </c>
      <c r="L359" s="21">
        <v>2.4</v>
      </c>
      <c r="M359" s="21">
        <v>2.8</v>
      </c>
      <c r="N359" s="21">
        <v>2.8</v>
      </c>
      <c r="O359" s="21">
        <v>3.1333329999999999</v>
      </c>
    </row>
    <row r="360" spans="1:15" x14ac:dyDescent="0.3">
      <c r="A360" s="9">
        <v>2012</v>
      </c>
      <c r="B360" t="s">
        <v>253</v>
      </c>
      <c r="C360" t="s">
        <v>276</v>
      </c>
      <c r="D360" s="2">
        <v>2330367.872</v>
      </c>
      <c r="E360" s="2">
        <v>1182865.7080000001</v>
      </c>
      <c r="F360" s="2">
        <v>3513233.58</v>
      </c>
      <c r="G360" s="2">
        <v>-1147502.1639999999</v>
      </c>
      <c r="H360" s="2">
        <v>359.58800000000002</v>
      </c>
      <c r="I360" s="1">
        <v>16097.305</v>
      </c>
      <c r="J360" s="21">
        <v>2.513998</v>
      </c>
      <c r="K360" s="21">
        <v>2.7824879999999999</v>
      </c>
      <c r="L360" s="21">
        <v>3.0055559999999999</v>
      </c>
      <c r="M360" s="21">
        <v>2.8505720000000001</v>
      </c>
      <c r="N360" s="21">
        <v>2.5611109999999999</v>
      </c>
      <c r="O360" s="21">
        <v>3.0912850000000001</v>
      </c>
    </row>
    <row r="361" spans="1:15" x14ac:dyDescent="0.3">
      <c r="A361" s="9">
        <v>2012</v>
      </c>
      <c r="B361" t="s">
        <v>18</v>
      </c>
      <c r="C361" t="s">
        <v>17</v>
      </c>
      <c r="D361" s="2">
        <v>196196618.67899999</v>
      </c>
      <c r="E361" s="2">
        <v>227449499.544</v>
      </c>
      <c r="F361" s="2">
        <v>423646118.22299999</v>
      </c>
      <c r="G361" s="2">
        <v>31252880.86500001</v>
      </c>
      <c r="H361" s="2">
        <v>10655.46</v>
      </c>
      <c r="I361" s="1">
        <v>29170.455999999998</v>
      </c>
      <c r="J361" s="21">
        <v>3.281603</v>
      </c>
      <c r="K361" s="21">
        <v>3.4289740000000002</v>
      </c>
      <c r="L361" s="21">
        <v>3.4020619999999999</v>
      </c>
      <c r="M361" s="21">
        <v>3.4523440000000001</v>
      </c>
      <c r="N361" s="21">
        <v>3.5386169999999999</v>
      </c>
      <c r="O361" s="21">
        <v>3.8580109999999999</v>
      </c>
    </row>
    <row r="362" spans="1:15" x14ac:dyDescent="0.3">
      <c r="A362" s="9">
        <v>2012</v>
      </c>
      <c r="B362" t="s">
        <v>443</v>
      </c>
      <c r="C362" t="s">
        <v>487</v>
      </c>
      <c r="D362" s="2">
        <v>1554501.652</v>
      </c>
      <c r="E362" s="2">
        <v>314400</v>
      </c>
      <c r="F362" s="2">
        <v>1868901.652</v>
      </c>
      <c r="G362" s="2">
        <v>-1240101.652</v>
      </c>
      <c r="H362" s="2">
        <v>8719.5300000000007</v>
      </c>
      <c r="I362" s="1">
        <v>386.20299999999997</v>
      </c>
      <c r="J362" s="21">
        <v>2.2419180000000001</v>
      </c>
      <c r="K362" s="21">
        <v>2.4705879999999998</v>
      </c>
      <c r="L362" s="21">
        <v>2.4705879999999998</v>
      </c>
      <c r="M362" s="21">
        <v>2.6825260000000002</v>
      </c>
      <c r="N362" s="21">
        <v>2.4325260000000002</v>
      </c>
      <c r="O362" s="21">
        <v>2.9591980000000002</v>
      </c>
    </row>
    <row r="363" spans="1:15" x14ac:dyDescent="0.3">
      <c r="A363" s="9">
        <v>2012</v>
      </c>
      <c r="B363" t="s">
        <v>119</v>
      </c>
      <c r="C363" t="s">
        <v>488</v>
      </c>
      <c r="D363" s="2">
        <v>6597962</v>
      </c>
      <c r="E363" s="2">
        <v>4250247</v>
      </c>
      <c r="F363" s="2">
        <v>10848209</v>
      </c>
      <c r="G363" s="2">
        <v>-2347715</v>
      </c>
      <c r="H363" s="2">
        <v>22070.54</v>
      </c>
      <c r="I363" s="1">
        <v>420.78899999999999</v>
      </c>
      <c r="J363" s="21">
        <v>2.8076919999999999</v>
      </c>
      <c r="K363" s="21">
        <v>3.0961539999999999</v>
      </c>
      <c r="L363" s="21">
        <v>3.1703299999999999</v>
      </c>
      <c r="M363" s="21">
        <v>3.0052449999999999</v>
      </c>
      <c r="N363" s="21">
        <v>3.054945</v>
      </c>
      <c r="O363" s="21">
        <v>3.785714</v>
      </c>
    </row>
    <row r="364" spans="1:15" x14ac:dyDescent="0.3">
      <c r="A364" s="9">
        <v>2012</v>
      </c>
      <c r="B364" t="s">
        <v>255</v>
      </c>
      <c r="C364" t="s">
        <v>276</v>
      </c>
      <c r="D364" s="2">
        <v>2970620.182</v>
      </c>
      <c r="E364" s="2">
        <v>2623807.3870000001</v>
      </c>
      <c r="F364" s="2">
        <v>5594427.5690000001</v>
      </c>
      <c r="G364" s="2">
        <v>-346812.79499999993</v>
      </c>
      <c r="H364" s="2">
        <v>1364.28</v>
      </c>
      <c r="I364" s="1">
        <v>3830.239</v>
      </c>
      <c r="J364" s="21">
        <v>2.3333330000000001</v>
      </c>
      <c r="K364" s="21">
        <v>2.3358590000000001</v>
      </c>
      <c r="L364" s="21">
        <v>2.5176769999999999</v>
      </c>
      <c r="M364" s="21">
        <v>2.2821549999999999</v>
      </c>
      <c r="N364" s="21">
        <v>2.2821549999999999</v>
      </c>
      <c r="O364" s="21">
        <v>2.5981139999999998</v>
      </c>
    </row>
    <row r="365" spans="1:15" x14ac:dyDescent="0.3">
      <c r="A365" s="9">
        <v>2012</v>
      </c>
      <c r="B365" t="s">
        <v>256</v>
      </c>
      <c r="C365" t="s">
        <v>276</v>
      </c>
      <c r="D365" s="2">
        <v>5772006.3839999996</v>
      </c>
      <c r="E365" s="2">
        <v>2649115</v>
      </c>
      <c r="F365" s="2">
        <v>8421121.3839999996</v>
      </c>
      <c r="G365" s="2">
        <v>-3122891.3839999996</v>
      </c>
      <c r="H365" s="2">
        <v>9291.24</v>
      </c>
      <c r="I365" s="1">
        <v>1253.3710000000001</v>
      </c>
      <c r="J365" s="21">
        <v>2.5833330000000001</v>
      </c>
      <c r="K365" s="21">
        <v>2.8333330000000001</v>
      </c>
      <c r="L365" s="21">
        <v>2.5</v>
      </c>
      <c r="M365" s="21">
        <v>2.6666669999999999</v>
      </c>
      <c r="N365" s="21">
        <v>2.8333330000000001</v>
      </c>
      <c r="O365" s="21">
        <v>3.5218430000000001</v>
      </c>
    </row>
    <row r="366" spans="1:15" x14ac:dyDescent="0.3">
      <c r="A366" s="9">
        <v>2012</v>
      </c>
      <c r="B366" t="s">
        <v>445</v>
      </c>
      <c r="C366" t="s">
        <v>498</v>
      </c>
      <c r="D366" s="2">
        <v>370751407.48900002</v>
      </c>
      <c r="E366" s="2">
        <v>370706658.35900003</v>
      </c>
      <c r="F366" s="2">
        <v>741458065.84800005</v>
      </c>
      <c r="G366" s="2">
        <v>-44749.129999995232</v>
      </c>
      <c r="H366" s="2">
        <v>10261.049999999999</v>
      </c>
      <c r="I366" s="1">
        <v>120828.307</v>
      </c>
      <c r="J366" s="21">
        <v>2.6307320000000001</v>
      </c>
      <c r="K366" s="21">
        <v>3.0266090000000001</v>
      </c>
      <c r="L366" s="21">
        <v>3.0657030000000001</v>
      </c>
      <c r="M366" s="21">
        <v>3.0201099999999999</v>
      </c>
      <c r="N366" s="21">
        <v>3.1535609999999998</v>
      </c>
      <c r="O366" s="21">
        <v>3.471374</v>
      </c>
    </row>
    <row r="367" spans="1:15" x14ac:dyDescent="0.3">
      <c r="A367" s="9">
        <v>2012</v>
      </c>
      <c r="B367" t="s">
        <v>446</v>
      </c>
      <c r="C367" t="s">
        <v>500</v>
      </c>
      <c r="D367" s="2">
        <v>6741580.0180000002</v>
      </c>
      <c r="E367" s="2">
        <v>4380899.6749999998</v>
      </c>
      <c r="F367" s="2">
        <v>11122479.693</v>
      </c>
      <c r="G367" s="2">
        <v>-2360680.3430000003</v>
      </c>
      <c r="H367" s="2">
        <v>4281.33</v>
      </c>
      <c r="I367" s="1">
        <v>2814.2260000000001</v>
      </c>
      <c r="J367" s="21">
        <v>1.983333</v>
      </c>
      <c r="K367" s="21">
        <v>2.2166670000000002</v>
      </c>
      <c r="L367" s="21">
        <v>2.1333329999999999</v>
      </c>
      <c r="M367" s="21">
        <v>1.8833329999999999</v>
      </c>
      <c r="N367" s="21">
        <v>2.2888890000000002</v>
      </c>
      <c r="O367" s="21">
        <v>2.9922219999999999</v>
      </c>
    </row>
    <row r="368" spans="1:15" x14ac:dyDescent="0.3">
      <c r="A368" s="9">
        <v>2012</v>
      </c>
      <c r="B368" t="s">
        <v>118</v>
      </c>
      <c r="C368" t="s">
        <v>488</v>
      </c>
      <c r="D368" s="2">
        <v>2336353.4720000001</v>
      </c>
      <c r="E368" s="2">
        <v>468788.33100000001</v>
      </c>
      <c r="F368" s="2">
        <v>2805141.8030000003</v>
      </c>
      <c r="G368" s="2">
        <v>-1867565.1410000001</v>
      </c>
      <c r="H368" s="2">
        <v>6590.43</v>
      </c>
      <c r="I368" s="1">
        <v>626.38599999999997</v>
      </c>
      <c r="J368" s="21">
        <v>2.3125</v>
      </c>
      <c r="K368" s="21">
        <v>2.3007810000000002</v>
      </c>
      <c r="L368" s="21">
        <v>2.2226560000000002</v>
      </c>
      <c r="M368" s="21">
        <v>2.3485640000000001</v>
      </c>
      <c r="N368" s="21">
        <v>2.618805</v>
      </c>
      <c r="O368" s="21">
        <v>2.8915320000000002</v>
      </c>
    </row>
    <row r="369" spans="1:15" x14ac:dyDescent="0.3">
      <c r="A369" s="9">
        <v>2012</v>
      </c>
      <c r="B369" t="s">
        <v>257</v>
      </c>
      <c r="C369" t="s">
        <v>488</v>
      </c>
      <c r="D369" s="2">
        <v>44789781.626000002</v>
      </c>
      <c r="E369" s="2">
        <v>21417184.362</v>
      </c>
      <c r="F369" s="2">
        <v>66206965.988000005</v>
      </c>
      <c r="G369" s="2">
        <v>-23372597.264000002</v>
      </c>
      <c r="H369" s="2">
        <v>2979.74</v>
      </c>
      <c r="I369" s="1">
        <v>33333.788999999997</v>
      </c>
      <c r="J369" s="21">
        <v>2.6375760000000001</v>
      </c>
      <c r="K369" s="21">
        <v>3.1404040000000002</v>
      </c>
      <c r="L369" s="21">
        <v>3.0111110000000001</v>
      </c>
      <c r="M369" s="21">
        <v>2.8860269999999999</v>
      </c>
      <c r="N369" s="21">
        <v>3.0110269999999999</v>
      </c>
      <c r="O369" s="21">
        <v>3.5110269999999999</v>
      </c>
    </row>
    <row r="370" spans="1:15" x14ac:dyDescent="0.3">
      <c r="A370" s="9">
        <v>2012</v>
      </c>
      <c r="B370" t="s">
        <v>11</v>
      </c>
      <c r="C370" t="s">
        <v>17</v>
      </c>
      <c r="D370" s="2">
        <v>9201400</v>
      </c>
      <c r="E370" s="2">
        <v>9053439.1630000006</v>
      </c>
      <c r="F370" s="2">
        <v>18254839.163000003</v>
      </c>
      <c r="G370" s="2">
        <v>-147960.83699999936</v>
      </c>
      <c r="H370" s="2">
        <v>1156.9000000000001</v>
      </c>
      <c r="I370" s="1">
        <v>50986.514000000003</v>
      </c>
      <c r="J370" s="21">
        <v>2.2352940000000001</v>
      </c>
      <c r="K370" s="21">
        <v>2.0998960000000002</v>
      </c>
      <c r="L370" s="21">
        <v>2.471082</v>
      </c>
      <c r="M370" s="21">
        <v>2.4226930000000002</v>
      </c>
      <c r="N370" s="21">
        <v>2.3393600000000001</v>
      </c>
      <c r="O370" s="21">
        <v>2.5893600000000001</v>
      </c>
    </row>
    <row r="371" spans="1:15" x14ac:dyDescent="0.3">
      <c r="A371" s="9">
        <v>2012</v>
      </c>
      <c r="B371" t="s">
        <v>259</v>
      </c>
      <c r="C371" t="s">
        <v>276</v>
      </c>
      <c r="D371" s="2">
        <v>7132032.3360000001</v>
      </c>
      <c r="E371" s="2">
        <v>4388809</v>
      </c>
      <c r="F371" s="2">
        <v>11520841.335999999</v>
      </c>
      <c r="G371" s="2">
        <v>-2743223.3360000001</v>
      </c>
      <c r="H371" s="2">
        <v>6038.86</v>
      </c>
      <c r="I371" s="1">
        <v>2263.9340000000002</v>
      </c>
      <c r="J371" s="21">
        <v>2.7272729999999998</v>
      </c>
      <c r="K371" s="21">
        <v>2.7162540000000002</v>
      </c>
      <c r="L371" s="21">
        <v>2.4940310000000001</v>
      </c>
      <c r="M371" s="21">
        <v>2.649181</v>
      </c>
      <c r="N371" s="21">
        <v>2.8480650000000001</v>
      </c>
      <c r="O371" s="21">
        <v>2.521458</v>
      </c>
    </row>
    <row r="372" spans="1:15" x14ac:dyDescent="0.3">
      <c r="A372" s="9">
        <v>2012</v>
      </c>
      <c r="B372" t="s">
        <v>448</v>
      </c>
      <c r="C372" t="s">
        <v>487</v>
      </c>
      <c r="D372" s="2">
        <v>6017473.9309999999</v>
      </c>
      <c r="E372" s="2">
        <v>870663.03399999999</v>
      </c>
      <c r="F372" s="2">
        <v>6888136.9649999999</v>
      </c>
      <c r="G372" s="2">
        <v>-5146810.8969999999</v>
      </c>
      <c r="H372" s="2">
        <v>681.79200000000003</v>
      </c>
      <c r="I372" s="1">
        <v>27649.924999999999</v>
      </c>
      <c r="J372" s="21">
        <v>2.1958120000000001</v>
      </c>
      <c r="K372" s="21">
        <v>1.8696299999999999</v>
      </c>
      <c r="L372" s="21">
        <v>1.85989</v>
      </c>
      <c r="M372" s="21">
        <v>2.1200899999999998</v>
      </c>
      <c r="N372" s="21">
        <v>1.950391</v>
      </c>
      <c r="O372" s="21">
        <v>2.2081209999999998</v>
      </c>
    </row>
    <row r="373" spans="1:15" x14ac:dyDescent="0.3">
      <c r="A373" s="9">
        <v>2012</v>
      </c>
      <c r="B373" t="s">
        <v>117</v>
      </c>
      <c r="C373" t="s">
        <v>488</v>
      </c>
      <c r="D373" s="2">
        <v>586926961</v>
      </c>
      <c r="E373" s="2">
        <v>655373782</v>
      </c>
      <c r="F373" s="2">
        <v>1242300743</v>
      </c>
      <c r="G373" s="2">
        <v>68446821</v>
      </c>
      <c r="H373" s="2">
        <v>50100.62</v>
      </c>
      <c r="I373" s="1">
        <v>16789.095000000001</v>
      </c>
      <c r="J373" s="21">
        <v>3.8458950000000001</v>
      </c>
      <c r="K373" s="21">
        <v>4.1475119999999999</v>
      </c>
      <c r="L373" s="21">
        <v>3.8624879999999999</v>
      </c>
      <c r="M373" s="21">
        <v>4.0476260000000002</v>
      </c>
      <c r="N373" s="21">
        <v>4.1167030000000002</v>
      </c>
      <c r="O373" s="21">
        <v>4.1458500000000003</v>
      </c>
    </row>
    <row r="374" spans="1:15" x14ac:dyDescent="0.3">
      <c r="A374" s="9">
        <v>2012</v>
      </c>
      <c r="B374" t="s">
        <v>449</v>
      </c>
      <c r="C374" t="s">
        <v>497</v>
      </c>
      <c r="D374" s="2">
        <v>38242730.519000001</v>
      </c>
      <c r="E374" s="2">
        <v>37304685.387000002</v>
      </c>
      <c r="F374" s="2">
        <v>75547415.906000003</v>
      </c>
      <c r="G374" s="2">
        <v>-938045.13199999928</v>
      </c>
      <c r="H374" s="2">
        <v>39553.74</v>
      </c>
      <c r="I374" s="1">
        <v>4467.7430000000004</v>
      </c>
      <c r="J374" s="21">
        <v>3.4665759999999999</v>
      </c>
      <c r="K374" s="21">
        <v>3.4195769999999999</v>
      </c>
      <c r="L374" s="21">
        <v>3.2721360000000002</v>
      </c>
      <c r="M374" s="21">
        <v>3.2508080000000001</v>
      </c>
      <c r="N374" s="21">
        <v>3.5808930000000001</v>
      </c>
      <c r="O374" s="21">
        <v>3.5536810000000001</v>
      </c>
    </row>
    <row r="375" spans="1:15" x14ac:dyDescent="0.3">
      <c r="A375" s="9">
        <v>2012</v>
      </c>
      <c r="B375" t="s">
        <v>260</v>
      </c>
      <c r="C375" t="s">
        <v>276</v>
      </c>
      <c r="D375" s="2">
        <v>1902935.594</v>
      </c>
      <c r="E375" s="2">
        <v>1379849.56</v>
      </c>
      <c r="F375" s="2">
        <v>3282785.1540000001</v>
      </c>
      <c r="G375" s="2">
        <v>-523086.03399999999</v>
      </c>
      <c r="H375" s="2">
        <v>431.37</v>
      </c>
      <c r="I375" s="1">
        <v>17731.633999999998</v>
      </c>
      <c r="J375" s="21">
        <v>2.6666669999999999</v>
      </c>
      <c r="K375" s="21">
        <v>2.4525250000000001</v>
      </c>
      <c r="L375" s="21">
        <v>2.9070710000000002</v>
      </c>
      <c r="M375" s="21">
        <v>2.4914139999999998</v>
      </c>
      <c r="N375" s="21">
        <v>2.4914139999999998</v>
      </c>
      <c r="O375" s="21">
        <v>3.071596</v>
      </c>
    </row>
    <row r="376" spans="1:15" x14ac:dyDescent="0.3">
      <c r="A376" s="9">
        <v>2012</v>
      </c>
      <c r="B376" t="s">
        <v>261</v>
      </c>
      <c r="C376" t="s">
        <v>276</v>
      </c>
      <c r="D376" s="2">
        <v>51000000</v>
      </c>
      <c r="E376" s="2">
        <v>114700000</v>
      </c>
      <c r="F376" s="2">
        <v>165700000</v>
      </c>
      <c r="G376" s="2">
        <v>63700000</v>
      </c>
      <c r="H376" s="2">
        <v>2797.86</v>
      </c>
      <c r="I376" s="1">
        <v>167297.28400000001</v>
      </c>
      <c r="J376" s="21">
        <v>1.9677420000000001</v>
      </c>
      <c r="K376" s="21">
        <v>2.270559</v>
      </c>
      <c r="L376" s="21">
        <v>2.5967549999999999</v>
      </c>
      <c r="M376" s="21">
        <v>2.5201950000000002</v>
      </c>
      <c r="N376" s="21">
        <v>2.3474819999999998</v>
      </c>
      <c r="O376" s="21">
        <v>2.9244050000000001</v>
      </c>
    </row>
    <row r="377" spans="1:15" x14ac:dyDescent="0.3">
      <c r="A377" s="9">
        <v>2012</v>
      </c>
      <c r="B377" t="s">
        <v>115</v>
      </c>
      <c r="C377" t="s">
        <v>488</v>
      </c>
      <c r="D377" s="2">
        <v>87307781.576000005</v>
      </c>
      <c r="E377" s="2">
        <v>160952207.39300001</v>
      </c>
      <c r="F377" s="2">
        <v>248259988.96900001</v>
      </c>
      <c r="G377" s="2">
        <v>73644425.817000002</v>
      </c>
      <c r="H377" s="2">
        <v>101273.38</v>
      </c>
      <c r="I377" s="1">
        <v>5012.0069999999996</v>
      </c>
      <c r="J377" s="21">
        <v>3.4615390000000001</v>
      </c>
      <c r="K377" s="21">
        <v>3.8584179999999999</v>
      </c>
      <c r="L377" s="21">
        <v>3.4947819999999998</v>
      </c>
      <c r="M377" s="21">
        <v>3.5706519999999999</v>
      </c>
      <c r="N377" s="21">
        <v>3.670652</v>
      </c>
      <c r="O377" s="21">
        <v>4.0861679999999998</v>
      </c>
    </row>
    <row r="378" spans="1:15" x14ac:dyDescent="0.3">
      <c r="A378" s="9">
        <v>2012</v>
      </c>
      <c r="B378" t="s">
        <v>164</v>
      </c>
      <c r="C378" t="s">
        <v>137</v>
      </c>
      <c r="D378" s="2">
        <v>28117622.530999999</v>
      </c>
      <c r="E378" s="2">
        <v>52138225.677000001</v>
      </c>
      <c r="F378" s="2">
        <v>80255848.208000004</v>
      </c>
      <c r="G378" s="2">
        <v>24020603.146000002</v>
      </c>
      <c r="H378" s="2">
        <v>23282.2</v>
      </c>
      <c r="I378" s="1">
        <v>3464.6439999999998</v>
      </c>
      <c r="J378" s="21">
        <v>3.1151789999999999</v>
      </c>
      <c r="K378" s="21">
        <v>3.2272319999999999</v>
      </c>
      <c r="L378" s="21">
        <v>2.875</v>
      </c>
      <c r="M378" s="21">
        <v>3.25</v>
      </c>
      <c r="N378" s="21">
        <v>3.5</v>
      </c>
      <c r="O378" s="21">
        <v>3.9954459999999998</v>
      </c>
    </row>
    <row r="379" spans="1:15" x14ac:dyDescent="0.3">
      <c r="A379" s="9">
        <v>2012</v>
      </c>
      <c r="B379" t="s">
        <v>451</v>
      </c>
      <c r="C379" t="s">
        <v>487</v>
      </c>
      <c r="D379" s="2">
        <v>43813262.457999997</v>
      </c>
      <c r="E379" s="2">
        <v>24613675.622000001</v>
      </c>
      <c r="F379" s="2">
        <v>68426938.079999998</v>
      </c>
      <c r="G379" s="2">
        <v>-19199586.835999995</v>
      </c>
      <c r="H379" s="2">
        <v>1254.17</v>
      </c>
      <c r="I379" s="1">
        <v>177911.533</v>
      </c>
      <c r="J379" s="21">
        <v>2.8461539999999999</v>
      </c>
      <c r="K379" s="21">
        <v>2.6923080000000001</v>
      </c>
      <c r="L379" s="21">
        <v>2.8574950000000001</v>
      </c>
      <c r="M379" s="21">
        <v>2.774162</v>
      </c>
      <c r="N379" s="21">
        <v>2.6074950000000001</v>
      </c>
      <c r="O379" s="21">
        <v>3.1387209999999999</v>
      </c>
    </row>
    <row r="380" spans="1:15" x14ac:dyDescent="0.3">
      <c r="A380" s="9">
        <v>2012</v>
      </c>
      <c r="B380" t="s">
        <v>453</v>
      </c>
      <c r="C380" t="s">
        <v>498</v>
      </c>
      <c r="D380" s="2">
        <v>22821000</v>
      </c>
      <c r="E380" s="2">
        <v>15944740.414999999</v>
      </c>
      <c r="F380" s="2">
        <v>38765740.414999999</v>
      </c>
      <c r="G380" s="2">
        <v>-6876259.5850000009</v>
      </c>
      <c r="H380" s="2">
        <v>10674.49</v>
      </c>
      <c r="I380" s="1">
        <v>3772.9380000000001</v>
      </c>
      <c r="J380" s="21">
        <v>2.5555560000000002</v>
      </c>
      <c r="K380" s="21">
        <v>2.9444439999999998</v>
      </c>
      <c r="L380" s="21">
        <v>2.7569439999999998</v>
      </c>
      <c r="M380" s="21">
        <v>2.8382350000000001</v>
      </c>
      <c r="N380" s="21">
        <v>3.0147059999999999</v>
      </c>
      <c r="O380" s="21">
        <v>3.4654410000000002</v>
      </c>
    </row>
    <row r="381" spans="1:15" x14ac:dyDescent="0.3">
      <c r="A381" s="9">
        <v>2012</v>
      </c>
      <c r="B381" t="s">
        <v>455</v>
      </c>
      <c r="C381" t="s">
        <v>498</v>
      </c>
      <c r="D381" s="2">
        <v>11555136.359999999</v>
      </c>
      <c r="E381" s="2">
        <v>7282792.0690000001</v>
      </c>
      <c r="F381" s="2">
        <v>18837928.428999998</v>
      </c>
      <c r="G381" s="2">
        <v>-4272344.2909999993</v>
      </c>
      <c r="H381" s="2">
        <v>5151.37</v>
      </c>
      <c r="I381" s="1">
        <v>6379.2190000000001</v>
      </c>
      <c r="J381" s="21">
        <v>2.3636360000000001</v>
      </c>
      <c r="K381" s="21">
        <v>2.409878</v>
      </c>
      <c r="L381" s="21">
        <v>2.3146399999999998</v>
      </c>
      <c r="M381" s="21">
        <v>2.4890729999999999</v>
      </c>
      <c r="N381" s="21">
        <v>2.5890719999999998</v>
      </c>
      <c r="O381" s="21">
        <v>2.7390729999999999</v>
      </c>
    </row>
    <row r="382" spans="1:15" x14ac:dyDescent="0.3">
      <c r="A382" s="9">
        <v>2012</v>
      </c>
      <c r="B382" t="s">
        <v>456</v>
      </c>
      <c r="C382" t="s">
        <v>498</v>
      </c>
      <c r="D382" s="2">
        <v>42162927.443999998</v>
      </c>
      <c r="E382" s="2">
        <v>46366535.799999997</v>
      </c>
      <c r="F382" s="2">
        <v>88529463.243999988</v>
      </c>
      <c r="G382" s="2">
        <v>4203608.3559999987</v>
      </c>
      <c r="H382" s="2">
        <v>6402.12</v>
      </c>
      <c r="I382" s="1">
        <v>30158.966</v>
      </c>
      <c r="J382" s="21">
        <v>2.6823459999999999</v>
      </c>
      <c r="K382" s="21">
        <v>2.7294559999999999</v>
      </c>
      <c r="L382" s="21">
        <v>2.8705630000000002</v>
      </c>
      <c r="M382" s="21">
        <v>2.9097369999999998</v>
      </c>
      <c r="N382" s="21">
        <v>2.991857</v>
      </c>
      <c r="O382" s="21">
        <v>3.4010720000000001</v>
      </c>
    </row>
    <row r="383" spans="1:15" x14ac:dyDescent="0.3">
      <c r="A383" s="9">
        <v>2012</v>
      </c>
      <c r="B383" t="s">
        <v>12</v>
      </c>
      <c r="C383" t="s">
        <v>17</v>
      </c>
      <c r="D383" s="2">
        <v>65349780.522</v>
      </c>
      <c r="E383" s="2">
        <v>51995223.994000003</v>
      </c>
      <c r="F383" s="2">
        <v>117345004.516</v>
      </c>
      <c r="G383" s="2">
        <v>-13354556.527999997</v>
      </c>
      <c r="H383" s="2">
        <v>2591.63</v>
      </c>
      <c r="I383" s="1">
        <v>96866.642000000007</v>
      </c>
      <c r="J383" s="21">
        <v>2.625</v>
      </c>
      <c r="K383" s="21">
        <v>2.8020830000000001</v>
      </c>
      <c r="L383" s="21">
        <v>2.96875</v>
      </c>
      <c r="M383" s="21">
        <v>3.1354169999999999</v>
      </c>
      <c r="N383" s="21">
        <v>3.3020830000000001</v>
      </c>
      <c r="O383" s="21">
        <v>3.3020830000000001</v>
      </c>
    </row>
    <row r="384" spans="1:15" x14ac:dyDescent="0.3">
      <c r="A384" s="9">
        <v>2012</v>
      </c>
      <c r="B384" t="s">
        <v>114</v>
      </c>
      <c r="C384" t="s">
        <v>488</v>
      </c>
      <c r="D384" s="2">
        <v>191430111.65799999</v>
      </c>
      <c r="E384" s="2">
        <v>179603599.442</v>
      </c>
      <c r="F384" s="2">
        <v>371033711.10000002</v>
      </c>
      <c r="G384" s="2">
        <v>-11826512.215999991</v>
      </c>
      <c r="H384" s="2">
        <v>13158.07</v>
      </c>
      <c r="I384" s="1">
        <v>38317.404000000002</v>
      </c>
      <c r="J384" s="21">
        <v>3.2962959999999999</v>
      </c>
      <c r="K384" s="21">
        <v>3.0953210000000002</v>
      </c>
      <c r="L384" s="21">
        <v>3.473182</v>
      </c>
      <c r="M384" s="21">
        <v>3.2976079999999999</v>
      </c>
      <c r="N384" s="21">
        <v>3.3231820000000001</v>
      </c>
      <c r="O384" s="21">
        <v>4.0374720000000002</v>
      </c>
    </row>
    <row r="385" spans="1:15" x14ac:dyDescent="0.3">
      <c r="A385" s="9">
        <v>2012</v>
      </c>
      <c r="B385" t="s">
        <v>113</v>
      </c>
      <c r="C385" t="s">
        <v>488</v>
      </c>
      <c r="D385" s="2">
        <v>72506492.414000005</v>
      </c>
      <c r="E385" s="2">
        <v>58140499.722000003</v>
      </c>
      <c r="F385" s="2">
        <v>130646992.13600001</v>
      </c>
      <c r="G385" s="2">
        <v>-14365992.692000002</v>
      </c>
      <c r="H385" s="2">
        <v>20588.87</v>
      </c>
      <c r="I385" s="1">
        <v>10581.821</v>
      </c>
      <c r="J385" s="21">
        <v>3.1901679999999999</v>
      </c>
      <c r="K385" s="21">
        <v>3.4202439999999998</v>
      </c>
      <c r="L385" s="21">
        <v>3.429284</v>
      </c>
      <c r="M385" s="21">
        <v>3.4845630000000001</v>
      </c>
      <c r="N385" s="21">
        <v>3.604355</v>
      </c>
      <c r="O385" s="21">
        <v>3.8838979999999999</v>
      </c>
    </row>
    <row r="386" spans="1:15" x14ac:dyDescent="0.3">
      <c r="A386" s="9">
        <v>2012</v>
      </c>
      <c r="B386" t="s">
        <v>165</v>
      </c>
      <c r="C386" t="s">
        <v>137</v>
      </c>
      <c r="D386" s="2">
        <v>30787000</v>
      </c>
      <c r="E386" s="2">
        <v>133717000</v>
      </c>
      <c r="F386" s="2">
        <v>164504000</v>
      </c>
      <c r="G386" s="2">
        <v>102930000</v>
      </c>
      <c r="H386" s="2">
        <v>101933.12</v>
      </c>
      <c r="I386" s="1">
        <v>2109.5680000000002</v>
      </c>
      <c r="J386" s="21">
        <v>2.7882959999999999</v>
      </c>
      <c r="K386" s="21">
        <v>3.2164009999999998</v>
      </c>
      <c r="L386" s="21">
        <v>3.1022430000000001</v>
      </c>
      <c r="M386" s="21">
        <v>2.994793</v>
      </c>
      <c r="N386" s="21">
        <v>3.2135189999999998</v>
      </c>
      <c r="O386" s="21">
        <v>3.7559490000000002</v>
      </c>
    </row>
    <row r="387" spans="1:15" x14ac:dyDescent="0.3">
      <c r="A387" s="9">
        <v>2012</v>
      </c>
      <c r="B387" t="s">
        <v>111</v>
      </c>
      <c r="C387" t="s">
        <v>488</v>
      </c>
      <c r="D387" s="2">
        <v>70259718.628999993</v>
      </c>
      <c r="E387" s="2">
        <v>57904330.434</v>
      </c>
      <c r="F387" s="2">
        <v>128164049.06299999</v>
      </c>
      <c r="G387" s="2">
        <v>-12355388.194999993</v>
      </c>
      <c r="H387" s="2">
        <v>8518.92</v>
      </c>
      <c r="I387" s="1">
        <v>20171.255000000001</v>
      </c>
      <c r="J387" s="21">
        <v>2.65442</v>
      </c>
      <c r="K387" s="21">
        <v>2.5101719999999998</v>
      </c>
      <c r="L387" s="21">
        <v>2.9917660000000001</v>
      </c>
      <c r="M387" s="21">
        <v>2.8271730000000002</v>
      </c>
      <c r="N387" s="21">
        <v>3.0977779999999999</v>
      </c>
      <c r="O387" s="21">
        <v>3.8161420000000001</v>
      </c>
    </row>
    <row r="388" spans="1:15" x14ac:dyDescent="0.3">
      <c r="A388" s="9">
        <v>2012</v>
      </c>
      <c r="B388" t="s">
        <v>110</v>
      </c>
      <c r="C388" t="s">
        <v>488</v>
      </c>
      <c r="D388" s="2">
        <v>316192918.04100001</v>
      </c>
      <c r="E388" s="2">
        <v>524766420.61299998</v>
      </c>
      <c r="F388" s="2">
        <v>840959338.65400004</v>
      </c>
      <c r="G388" s="2">
        <v>208573502.57199997</v>
      </c>
      <c r="H388" s="2">
        <v>15358.09</v>
      </c>
      <c r="I388" s="1">
        <v>143420.59700000001</v>
      </c>
      <c r="J388" s="21">
        <v>2.035644</v>
      </c>
      <c r="K388" s="21">
        <v>2.4462329999999999</v>
      </c>
      <c r="L388" s="21">
        <v>2.5877509999999999</v>
      </c>
      <c r="M388" s="21">
        <v>2.6465209999999999</v>
      </c>
      <c r="N388" s="21">
        <v>2.75969</v>
      </c>
      <c r="O388" s="21">
        <v>3.0164010000000001</v>
      </c>
    </row>
    <row r="389" spans="1:15" x14ac:dyDescent="0.3">
      <c r="A389" s="9">
        <v>2012</v>
      </c>
      <c r="B389" t="s">
        <v>262</v>
      </c>
      <c r="C389" t="s">
        <v>276</v>
      </c>
      <c r="D389" s="2">
        <v>2299660</v>
      </c>
      <c r="E389" s="2">
        <v>590800</v>
      </c>
      <c r="F389" s="2">
        <v>2890460</v>
      </c>
      <c r="G389" s="2">
        <v>-1708860</v>
      </c>
      <c r="H389" s="2">
        <v>696.73</v>
      </c>
      <c r="I389" s="1">
        <v>10788.852999999999</v>
      </c>
      <c r="J389" s="21">
        <v>2.1875</v>
      </c>
      <c r="K389" s="21">
        <v>1.875</v>
      </c>
      <c r="L389" s="21">
        <v>2.2736230000000002</v>
      </c>
      <c r="M389" s="21">
        <v>2.0570309999999998</v>
      </c>
      <c r="N389" s="21">
        <v>2.3903650000000001</v>
      </c>
      <c r="O389" s="21">
        <v>2.7638690000000001</v>
      </c>
    </row>
    <row r="390" spans="1:15" x14ac:dyDescent="0.3">
      <c r="A390" s="9">
        <v>2012</v>
      </c>
      <c r="B390" t="s">
        <v>166</v>
      </c>
      <c r="C390" t="s">
        <v>137</v>
      </c>
      <c r="D390" s="2">
        <v>151260012.54100001</v>
      </c>
      <c r="E390" s="2">
        <v>387373982.61699998</v>
      </c>
      <c r="F390" s="2">
        <v>538633995.15799999</v>
      </c>
      <c r="G390" s="2">
        <v>236113970.07599998</v>
      </c>
      <c r="H390" s="2">
        <v>25208.16</v>
      </c>
      <c r="I390" s="1">
        <v>29086.357</v>
      </c>
      <c r="J390" s="21">
        <v>2.332503</v>
      </c>
      <c r="K390" s="21">
        <v>2.5448780000000002</v>
      </c>
      <c r="L390" s="21">
        <v>2.6216789999999999</v>
      </c>
      <c r="M390" s="21">
        <v>2.4754740000000002</v>
      </c>
      <c r="N390" s="21">
        <v>2.35216</v>
      </c>
      <c r="O390" s="21">
        <v>3.262124</v>
      </c>
    </row>
    <row r="391" spans="1:15" x14ac:dyDescent="0.3">
      <c r="A391" s="9">
        <v>2012</v>
      </c>
      <c r="B391" t="s">
        <v>264</v>
      </c>
      <c r="C391" t="s">
        <v>276</v>
      </c>
      <c r="D391" s="2">
        <v>6434215.8339999998</v>
      </c>
      <c r="E391" s="2">
        <v>2531665.0040000002</v>
      </c>
      <c r="F391" s="2">
        <v>8965880.8379999995</v>
      </c>
      <c r="G391" s="2">
        <v>-3902550.8299999996</v>
      </c>
      <c r="H391" s="2">
        <v>1301.51</v>
      </c>
      <c r="I391" s="1">
        <v>13703.513000000001</v>
      </c>
      <c r="J391" s="21">
        <v>2.4615390000000001</v>
      </c>
      <c r="K391" s="21">
        <v>2.3076919999999999</v>
      </c>
      <c r="L391" s="21">
        <v>2.7204139999999999</v>
      </c>
      <c r="M391" s="21">
        <v>2.5538370000000001</v>
      </c>
      <c r="N391" s="21">
        <v>2.0992920000000002</v>
      </c>
      <c r="O391" s="21">
        <v>2.7356549999999999</v>
      </c>
    </row>
    <row r="392" spans="1:15" x14ac:dyDescent="0.3">
      <c r="A392" s="9">
        <v>2012</v>
      </c>
      <c r="B392" t="s">
        <v>109</v>
      </c>
      <c r="C392" t="s">
        <v>488</v>
      </c>
      <c r="D392" s="2">
        <v>18924891.223000001</v>
      </c>
      <c r="E392" s="2">
        <v>11229030.695</v>
      </c>
      <c r="F392" s="2">
        <v>30153921.918000001</v>
      </c>
      <c r="G392" s="2">
        <v>-7695860.5280000009</v>
      </c>
      <c r="H392" s="2">
        <v>6012.63</v>
      </c>
      <c r="I392" s="1">
        <v>8956.9840000000004</v>
      </c>
      <c r="J392" s="21">
        <v>2.3888889999999998</v>
      </c>
      <c r="K392" s="21">
        <v>2.6221860000000001</v>
      </c>
      <c r="L392" s="21">
        <v>2.7568079999999999</v>
      </c>
      <c r="M392" s="21">
        <v>2.8041900000000002</v>
      </c>
      <c r="N392" s="21">
        <v>3.0740310000000002</v>
      </c>
      <c r="O392" s="21">
        <v>3.1414909999999998</v>
      </c>
    </row>
    <row r="393" spans="1:15" x14ac:dyDescent="0.3">
      <c r="A393" s="9">
        <v>2012</v>
      </c>
      <c r="B393" t="s">
        <v>266</v>
      </c>
      <c r="C393" t="s">
        <v>276</v>
      </c>
      <c r="D393" s="2">
        <v>1603521.007</v>
      </c>
      <c r="E393" s="2">
        <v>1121878.5220000001</v>
      </c>
      <c r="F393" s="2">
        <v>2725399.5290000001</v>
      </c>
      <c r="G393" s="2">
        <v>-481642.48499999987</v>
      </c>
      <c r="H393" s="2">
        <v>578.30200000000002</v>
      </c>
      <c r="I393" s="1">
        <v>6766.1030000000001</v>
      </c>
      <c r="J393" s="21">
        <v>1.7272730000000001</v>
      </c>
      <c r="K393" s="21">
        <v>2.50101</v>
      </c>
      <c r="L393" s="21">
        <v>1.8545450000000001</v>
      </c>
      <c r="M393" s="21">
        <v>1.9845120000000001</v>
      </c>
      <c r="N393" s="21">
        <v>2.1360269999999999</v>
      </c>
      <c r="O393" s="21">
        <v>2.348754</v>
      </c>
    </row>
    <row r="394" spans="1:15" x14ac:dyDescent="0.3">
      <c r="A394" s="9">
        <v>2012</v>
      </c>
      <c r="B394" t="s">
        <v>13</v>
      </c>
      <c r="C394" t="s">
        <v>17</v>
      </c>
      <c r="D394" s="2">
        <v>379722888.523</v>
      </c>
      <c r="E394" s="2">
        <v>408393019.73400003</v>
      </c>
      <c r="F394" s="2">
        <v>788115908.25699997</v>
      </c>
      <c r="G394" s="2">
        <v>28670131.211000025</v>
      </c>
      <c r="H394" s="2">
        <v>54891.87</v>
      </c>
      <c r="I394" s="1">
        <v>5270.9579999999996</v>
      </c>
      <c r="J394" s="21">
        <v>4.0988569999999998</v>
      </c>
      <c r="K394" s="21">
        <v>4.1481019999999997</v>
      </c>
      <c r="L394" s="21">
        <v>3.985163</v>
      </c>
      <c r="M394" s="21">
        <v>4.0699319999999997</v>
      </c>
      <c r="N394" s="21">
        <v>4.0694100000000004</v>
      </c>
      <c r="O394" s="21">
        <v>4.394355</v>
      </c>
    </row>
    <row r="395" spans="1:15" x14ac:dyDescent="0.3">
      <c r="A395" s="9">
        <v>2012</v>
      </c>
      <c r="B395" t="s">
        <v>107</v>
      </c>
      <c r="C395" t="s">
        <v>488</v>
      </c>
      <c r="D395" s="2">
        <v>32034689</v>
      </c>
      <c r="E395" s="2">
        <v>32162655</v>
      </c>
      <c r="F395" s="2">
        <v>64197344</v>
      </c>
      <c r="G395" s="2">
        <v>127966</v>
      </c>
      <c r="H395" s="2">
        <v>22563.16</v>
      </c>
      <c r="I395" s="1">
        <v>2060.39</v>
      </c>
      <c r="J395" s="21">
        <v>3.052851</v>
      </c>
      <c r="K395" s="21">
        <v>3.237784</v>
      </c>
      <c r="L395" s="21">
        <v>3.3446560000000001</v>
      </c>
      <c r="M395" s="21">
        <v>3.2523420000000001</v>
      </c>
      <c r="N395" s="21">
        <v>3.2023419999999998</v>
      </c>
      <c r="O395" s="21">
        <v>3.6025049999999998</v>
      </c>
    </row>
    <row r="396" spans="1:15" x14ac:dyDescent="0.3">
      <c r="A396" s="9">
        <v>2012</v>
      </c>
      <c r="B396" t="s">
        <v>461</v>
      </c>
      <c r="C396" t="s">
        <v>497</v>
      </c>
      <c r="D396" s="2">
        <v>493395.04399999999</v>
      </c>
      <c r="E396" s="2">
        <v>466329.201</v>
      </c>
      <c r="F396" s="2">
        <v>959724.245</v>
      </c>
      <c r="G396" s="2">
        <v>-27065.842999999993</v>
      </c>
      <c r="H396" s="2">
        <v>1935.74</v>
      </c>
      <c r="I396" s="1">
        <v>551.53099999999995</v>
      </c>
      <c r="J396" s="21">
        <v>2.3710659999999999</v>
      </c>
      <c r="K396" s="21">
        <v>2.0309900000000001</v>
      </c>
      <c r="L396" s="21">
        <v>2.4375</v>
      </c>
      <c r="M396" s="21">
        <v>2.1399550000000001</v>
      </c>
      <c r="N396" s="21">
        <v>2.3899550000000001</v>
      </c>
      <c r="O396" s="21">
        <v>3.0443169999999999</v>
      </c>
    </row>
    <row r="397" spans="1:15" x14ac:dyDescent="0.3">
      <c r="A397" s="9">
        <v>2012</v>
      </c>
      <c r="B397" t="s">
        <v>268</v>
      </c>
      <c r="C397" t="s">
        <v>276</v>
      </c>
      <c r="D397" s="2">
        <v>104180411.48800001</v>
      </c>
      <c r="E397" s="2">
        <v>98824503.708000004</v>
      </c>
      <c r="F397" s="2">
        <v>203004915.19600001</v>
      </c>
      <c r="G397" s="2">
        <v>-5355907.7800000012</v>
      </c>
      <c r="H397" s="2">
        <v>7574.43</v>
      </c>
      <c r="I397" s="1">
        <v>52998.213000000003</v>
      </c>
      <c r="J397" s="21">
        <v>3.3466339999999999</v>
      </c>
      <c r="K397" s="21">
        <v>3.7896730000000001</v>
      </c>
      <c r="L397" s="21">
        <v>3.4997980000000002</v>
      </c>
      <c r="M397" s="21">
        <v>3.5625149999999999</v>
      </c>
      <c r="N397" s="21">
        <v>3.831807</v>
      </c>
      <c r="O397" s="21">
        <v>4.0330380000000003</v>
      </c>
    </row>
    <row r="398" spans="1:15" x14ac:dyDescent="0.3">
      <c r="A398" s="9">
        <v>2012</v>
      </c>
      <c r="B398" t="s">
        <v>106</v>
      </c>
      <c r="C398" t="s">
        <v>488</v>
      </c>
      <c r="D398" s="2">
        <v>325835176.35699999</v>
      </c>
      <c r="E398" s="2">
        <v>285936445.69300002</v>
      </c>
      <c r="F398" s="2">
        <v>611771622.04999995</v>
      </c>
      <c r="G398" s="2">
        <v>-39898730.663999975</v>
      </c>
      <c r="H398" s="2">
        <v>28583.74</v>
      </c>
      <c r="I398" s="1">
        <v>46857.404000000002</v>
      </c>
      <c r="J398" s="21">
        <v>3.3974850000000001</v>
      </c>
      <c r="K398" s="21">
        <v>3.7369279999999998</v>
      </c>
      <c r="L398" s="21">
        <v>3.677127</v>
      </c>
      <c r="M398" s="21">
        <v>3.693794</v>
      </c>
      <c r="N398" s="21">
        <v>3.6726930000000002</v>
      </c>
      <c r="O398" s="21">
        <v>4.0204300000000002</v>
      </c>
    </row>
    <row r="399" spans="1:15" x14ac:dyDescent="0.3">
      <c r="A399" s="9">
        <v>2012</v>
      </c>
      <c r="B399" t="s">
        <v>463</v>
      </c>
      <c r="C399" t="s">
        <v>487</v>
      </c>
      <c r="D399" s="2">
        <v>17884922.004999999</v>
      </c>
      <c r="E399" s="2">
        <v>9369784.0360000003</v>
      </c>
      <c r="F399" s="2">
        <v>27254706.041000001</v>
      </c>
      <c r="G399" s="2">
        <v>-8515137.9689999986</v>
      </c>
      <c r="H399" s="2">
        <v>3349.78</v>
      </c>
      <c r="I399" s="1">
        <v>20424.555</v>
      </c>
      <c r="J399" s="21">
        <v>2.5833330000000001</v>
      </c>
      <c r="K399" s="21">
        <v>2.5</v>
      </c>
      <c r="L399" s="21">
        <v>3</v>
      </c>
      <c r="M399" s="21">
        <v>2.795696</v>
      </c>
      <c r="N399" s="21">
        <v>2.6542509999999999</v>
      </c>
      <c r="O399" s="21">
        <v>2.9013279999999999</v>
      </c>
    </row>
    <row r="400" spans="1:15" x14ac:dyDescent="0.3">
      <c r="A400" s="9">
        <v>2012</v>
      </c>
      <c r="B400" t="s">
        <v>269</v>
      </c>
      <c r="C400" t="s">
        <v>276</v>
      </c>
      <c r="D400" s="2">
        <v>9230318</v>
      </c>
      <c r="E400" s="2">
        <v>4066499</v>
      </c>
      <c r="F400" s="2">
        <v>13296817</v>
      </c>
      <c r="G400" s="2">
        <v>-5163819</v>
      </c>
      <c r="H400" s="2">
        <v>1396.29</v>
      </c>
      <c r="I400" s="1">
        <v>35990.192000000003</v>
      </c>
      <c r="J400" s="21">
        <v>2.1361880000000002</v>
      </c>
      <c r="K400" s="21">
        <v>2.0111880000000002</v>
      </c>
      <c r="L400" s="21">
        <v>1.9347989999999999</v>
      </c>
      <c r="M400" s="21">
        <v>2.3333330000000001</v>
      </c>
      <c r="N400" s="21">
        <v>1.888889</v>
      </c>
      <c r="O400" s="21">
        <v>2.3097989999999999</v>
      </c>
    </row>
    <row r="401" spans="1:15" x14ac:dyDescent="0.3">
      <c r="A401" s="9">
        <v>2012</v>
      </c>
      <c r="B401" t="s">
        <v>105</v>
      </c>
      <c r="C401" t="s">
        <v>488</v>
      </c>
      <c r="D401" s="2">
        <v>164542408.778</v>
      </c>
      <c r="E401" s="2">
        <v>172439164.05199999</v>
      </c>
      <c r="F401" s="2">
        <v>336981572.82999998</v>
      </c>
      <c r="G401" s="2">
        <v>7896755.273999989</v>
      </c>
      <c r="H401" s="2">
        <v>56978.61</v>
      </c>
      <c r="I401" s="1">
        <v>9540.9069999999992</v>
      </c>
      <c r="J401" s="21">
        <v>3.6791610000000001</v>
      </c>
      <c r="K401" s="21">
        <v>4.1262280000000002</v>
      </c>
      <c r="L401" s="21">
        <v>3.390352</v>
      </c>
      <c r="M401" s="21">
        <v>3.901786</v>
      </c>
      <c r="N401" s="21">
        <v>3.8184520000000002</v>
      </c>
      <c r="O401" s="21">
        <v>4.2629590000000004</v>
      </c>
    </row>
    <row r="402" spans="1:15" x14ac:dyDescent="0.3">
      <c r="A402" s="9">
        <v>2012</v>
      </c>
      <c r="B402" t="s">
        <v>104</v>
      </c>
      <c r="C402" t="s">
        <v>488</v>
      </c>
      <c r="D402" s="2">
        <v>295071061.32999998</v>
      </c>
      <c r="E402" s="2">
        <v>312282673.24299997</v>
      </c>
      <c r="F402" s="2">
        <v>607353734.57299995</v>
      </c>
      <c r="G402" s="2">
        <v>17211611.912999988</v>
      </c>
      <c r="H402" s="2">
        <v>83958.55</v>
      </c>
      <c r="I402" s="1">
        <v>8068.2150000000001</v>
      </c>
      <c r="J402" s="21">
        <v>3.8790249999999999</v>
      </c>
      <c r="K402" s="21">
        <v>3.9781780000000002</v>
      </c>
      <c r="L402" s="21">
        <v>3.4605229999999998</v>
      </c>
      <c r="M402" s="21">
        <v>3.7126389999999998</v>
      </c>
      <c r="N402" s="21">
        <v>3.8338510000000001</v>
      </c>
      <c r="O402" s="21">
        <v>4.0133479999999997</v>
      </c>
    </row>
    <row r="403" spans="1:15" x14ac:dyDescent="0.3">
      <c r="A403" s="9">
        <v>2012</v>
      </c>
      <c r="B403" t="s">
        <v>465</v>
      </c>
      <c r="C403" t="s">
        <v>137</v>
      </c>
      <c r="D403" s="2">
        <v>3778200</v>
      </c>
      <c r="E403" s="2">
        <v>1334577.726</v>
      </c>
      <c r="F403" s="2">
        <v>5112777.7259999998</v>
      </c>
      <c r="G403" s="2">
        <v>-2443622.2740000002</v>
      </c>
      <c r="H403" s="2">
        <v>949.64800000000002</v>
      </c>
      <c r="I403" s="1">
        <v>7995.0619999999999</v>
      </c>
      <c r="J403" s="21">
        <v>2.4342640000000002</v>
      </c>
      <c r="K403" s="21">
        <v>2.0283880000000001</v>
      </c>
      <c r="L403" s="21">
        <v>2.3316140000000001</v>
      </c>
      <c r="M403" s="21">
        <v>2.2205499999999998</v>
      </c>
      <c r="N403" s="21">
        <v>2.1296409999999999</v>
      </c>
      <c r="O403" s="21">
        <v>2.5074529999999999</v>
      </c>
    </row>
    <row r="404" spans="1:15" x14ac:dyDescent="0.3">
      <c r="A404" s="9">
        <v>2012</v>
      </c>
      <c r="B404" t="s">
        <v>14</v>
      </c>
      <c r="C404" t="s">
        <v>17</v>
      </c>
      <c r="D404" s="2">
        <v>247575852.39899999</v>
      </c>
      <c r="E404" s="2">
        <v>229544513.25299999</v>
      </c>
      <c r="F404" s="2">
        <v>477120365.65199995</v>
      </c>
      <c r="G404" s="2">
        <v>-18031339.145999998</v>
      </c>
      <c r="H404" s="2">
        <v>5979.22</v>
      </c>
      <c r="I404" s="1">
        <v>67843.979000000007</v>
      </c>
      <c r="J404" s="21">
        <v>2.9585780000000002</v>
      </c>
      <c r="K404" s="21">
        <v>3.0821390000000002</v>
      </c>
      <c r="L404" s="21">
        <v>3.2117529999999999</v>
      </c>
      <c r="M404" s="21">
        <v>2.9755129999999999</v>
      </c>
      <c r="N404" s="21">
        <v>3.177225</v>
      </c>
      <c r="O404" s="21">
        <v>3.6268090000000002</v>
      </c>
    </row>
    <row r="405" spans="1:15" x14ac:dyDescent="0.3">
      <c r="A405" s="9">
        <v>2012</v>
      </c>
      <c r="B405" t="s">
        <v>270</v>
      </c>
      <c r="C405" t="s">
        <v>276</v>
      </c>
      <c r="D405" s="2">
        <v>2380481</v>
      </c>
      <c r="E405" s="2">
        <v>1313741</v>
      </c>
      <c r="F405" s="2">
        <v>3694222</v>
      </c>
      <c r="G405" s="2">
        <v>-1066740</v>
      </c>
      <c r="H405" s="2">
        <v>565.01</v>
      </c>
      <c r="I405" s="1">
        <v>6859.482</v>
      </c>
      <c r="J405" s="21">
        <v>2.285714</v>
      </c>
      <c r="K405" s="21">
        <v>2.459184</v>
      </c>
      <c r="L405" s="21">
        <v>3.1258499999999998</v>
      </c>
      <c r="M405" s="21">
        <v>2.2925170000000001</v>
      </c>
      <c r="N405" s="21">
        <v>2.459184</v>
      </c>
      <c r="O405" s="21">
        <v>2.7653059999999998</v>
      </c>
    </row>
    <row r="406" spans="1:15" x14ac:dyDescent="0.3">
      <c r="A406" s="9">
        <v>2012</v>
      </c>
      <c r="B406" t="s">
        <v>271</v>
      </c>
      <c r="C406" t="s">
        <v>276</v>
      </c>
      <c r="D406" s="2">
        <v>24470606.056000002</v>
      </c>
      <c r="E406" s="2">
        <v>17007445.91</v>
      </c>
      <c r="F406" s="2">
        <v>41478051.966000006</v>
      </c>
      <c r="G406" s="2">
        <v>-7463160.1460000016</v>
      </c>
      <c r="H406" s="2">
        <v>4137.58</v>
      </c>
      <c r="I406" s="1">
        <v>10886.668</v>
      </c>
      <c r="J406" s="21">
        <v>3.125</v>
      </c>
      <c r="K406" s="21">
        <v>2.875</v>
      </c>
      <c r="L406" s="21">
        <v>2.875</v>
      </c>
      <c r="M406" s="21">
        <v>3.125</v>
      </c>
      <c r="N406" s="21">
        <v>3.25</v>
      </c>
      <c r="O406" s="21">
        <v>3.75</v>
      </c>
    </row>
    <row r="407" spans="1:15" x14ac:dyDescent="0.3">
      <c r="A407" s="9">
        <v>2012</v>
      </c>
      <c r="B407" t="s">
        <v>168</v>
      </c>
      <c r="C407" t="s">
        <v>137</v>
      </c>
      <c r="D407" s="2">
        <v>236545140.90900001</v>
      </c>
      <c r="E407" s="2">
        <v>152461736.55599999</v>
      </c>
      <c r="F407" s="2">
        <v>389006877.46500003</v>
      </c>
      <c r="G407" s="2">
        <v>-84083404.353000015</v>
      </c>
      <c r="H407" s="2">
        <v>11552.69</v>
      </c>
      <c r="I407" s="1">
        <v>74569.866999999998</v>
      </c>
      <c r="J407" s="21">
        <v>3.6147680000000002</v>
      </c>
      <c r="K407" s="21">
        <v>3.8370320000000002</v>
      </c>
      <c r="L407" s="21">
        <v>3.5920100000000001</v>
      </c>
      <c r="M407" s="21">
        <v>3.74139</v>
      </c>
      <c r="N407" s="21">
        <v>3.8129569999999999</v>
      </c>
      <c r="O407" s="21">
        <v>4.0968450000000001</v>
      </c>
    </row>
    <row r="408" spans="1:15" x14ac:dyDescent="0.3">
      <c r="A408" s="9">
        <v>2012</v>
      </c>
      <c r="B408" t="s">
        <v>103</v>
      </c>
      <c r="C408" t="s">
        <v>488</v>
      </c>
      <c r="D408" s="2">
        <v>84656666.978</v>
      </c>
      <c r="E408" s="2">
        <v>68694495.447999999</v>
      </c>
      <c r="F408" s="2">
        <v>153351162.426</v>
      </c>
      <c r="G408" s="2">
        <v>-15962171.530000001</v>
      </c>
      <c r="H408" s="2">
        <v>3872.53</v>
      </c>
      <c r="I408" s="1">
        <v>45349.332999999999</v>
      </c>
      <c r="J408" s="21">
        <v>2.4091170000000002</v>
      </c>
      <c r="K408" s="21">
        <v>2.6928070000000002</v>
      </c>
      <c r="L408" s="21">
        <v>2.7197420000000001</v>
      </c>
      <c r="M408" s="21">
        <v>2.8478599999999998</v>
      </c>
      <c r="N408" s="21">
        <v>3.1453090000000001</v>
      </c>
      <c r="O408" s="21">
        <v>3.3117179999999999</v>
      </c>
    </row>
    <row r="409" spans="1:15" x14ac:dyDescent="0.3">
      <c r="A409" s="9">
        <v>2012</v>
      </c>
      <c r="B409" t="s">
        <v>169</v>
      </c>
      <c r="C409" t="s">
        <v>137</v>
      </c>
      <c r="D409" s="2">
        <v>261022920.18000001</v>
      </c>
      <c r="E409" s="2">
        <v>350123000</v>
      </c>
      <c r="F409" s="2">
        <v>611145920.18000007</v>
      </c>
      <c r="G409" s="2">
        <v>89100079.819999993</v>
      </c>
      <c r="H409" s="2">
        <v>42723.58</v>
      </c>
      <c r="I409" s="1">
        <v>8900.4529999999995</v>
      </c>
      <c r="J409" s="21">
        <v>2.2891159999999999</v>
      </c>
      <c r="K409" s="21">
        <v>2.622449</v>
      </c>
      <c r="L409" s="21">
        <v>3.1428569999999998</v>
      </c>
      <c r="M409" s="21">
        <v>2.7891159999999999</v>
      </c>
      <c r="N409" s="21">
        <v>3.122449</v>
      </c>
      <c r="O409" s="21">
        <v>3.2891159999999999</v>
      </c>
    </row>
    <row r="410" spans="1:15" x14ac:dyDescent="0.3">
      <c r="A410" s="9">
        <v>2012</v>
      </c>
      <c r="B410" t="s">
        <v>102</v>
      </c>
      <c r="C410" t="s">
        <v>488</v>
      </c>
      <c r="D410" s="2">
        <v>689137011.26499999</v>
      </c>
      <c r="E410" s="2">
        <v>481225753.72299999</v>
      </c>
      <c r="F410" s="2">
        <v>1170362764.9879999</v>
      </c>
      <c r="G410" s="2">
        <v>-207911257.542</v>
      </c>
      <c r="H410" s="2">
        <v>42023.1</v>
      </c>
      <c r="I410" s="1">
        <v>64493.093999999997</v>
      </c>
      <c r="J410" s="21">
        <v>3.731096</v>
      </c>
      <c r="K410" s="21">
        <v>3.9479769999999998</v>
      </c>
      <c r="L410" s="21">
        <v>3.6263269999999999</v>
      </c>
      <c r="M410" s="21">
        <v>3.9318010000000001</v>
      </c>
      <c r="N410" s="21">
        <v>3.9977520000000002</v>
      </c>
      <c r="O410" s="21">
        <v>4.1916120000000001</v>
      </c>
    </row>
    <row r="411" spans="1:15" x14ac:dyDescent="0.3">
      <c r="A411" s="9">
        <v>2012</v>
      </c>
      <c r="B411" t="s">
        <v>273</v>
      </c>
      <c r="C411" t="s">
        <v>276</v>
      </c>
      <c r="D411" s="2">
        <v>11715589.143999999</v>
      </c>
      <c r="E411" s="2">
        <v>5547229.2000000002</v>
      </c>
      <c r="F411" s="2">
        <v>17262818.344000001</v>
      </c>
      <c r="G411" s="2">
        <v>-6168359.9439999992</v>
      </c>
      <c r="H411" s="2">
        <v>882.47900000000004</v>
      </c>
      <c r="I411" s="1">
        <v>49082.997000000003</v>
      </c>
      <c r="J411" s="21">
        <v>2.167414</v>
      </c>
      <c r="K411" s="21">
        <v>2.405322</v>
      </c>
      <c r="L411" s="21">
        <v>2.9133520000000002</v>
      </c>
      <c r="M411" s="21">
        <v>2.635294</v>
      </c>
      <c r="N411" s="21">
        <v>2.7704949999999999</v>
      </c>
      <c r="O411" s="21">
        <v>2.9686270000000001</v>
      </c>
    </row>
    <row r="412" spans="1:15" x14ac:dyDescent="0.3">
      <c r="A412" s="9">
        <v>2012</v>
      </c>
      <c r="B412" t="s">
        <v>485</v>
      </c>
      <c r="C412" t="s">
        <v>499</v>
      </c>
      <c r="D412" s="2">
        <v>2334677716.3829999</v>
      </c>
      <c r="E412" s="2">
        <v>1544932014.3570001</v>
      </c>
      <c r="F412" s="2">
        <v>3879609730.7399998</v>
      </c>
      <c r="G412" s="2">
        <v>-789745702.02599978</v>
      </c>
      <c r="H412" s="2">
        <v>51556.17</v>
      </c>
      <c r="I412" s="1">
        <v>317138.55599999998</v>
      </c>
      <c r="J412" s="21">
        <v>3.6718120000000001</v>
      </c>
      <c r="K412" s="21">
        <v>4.138655</v>
      </c>
      <c r="L412" s="21">
        <v>3.5617890000000001</v>
      </c>
      <c r="M412" s="21">
        <v>3.964769</v>
      </c>
      <c r="N412" s="21">
        <v>4.1104450000000003</v>
      </c>
      <c r="O412" s="21">
        <v>4.2052639999999997</v>
      </c>
    </row>
    <row r="413" spans="1:15" x14ac:dyDescent="0.3">
      <c r="A413" s="9">
        <v>2012</v>
      </c>
      <c r="B413" t="s">
        <v>470</v>
      </c>
      <c r="C413" t="s">
        <v>498</v>
      </c>
      <c r="D413" s="2">
        <v>11652107.818</v>
      </c>
      <c r="E413" s="2">
        <v>8709217.341</v>
      </c>
      <c r="F413" s="2">
        <v>20361325.159000002</v>
      </c>
      <c r="G413" s="2">
        <v>-2942890.477</v>
      </c>
      <c r="H413" s="2">
        <v>14961.68</v>
      </c>
      <c r="I413" s="1">
        <v>3396.777</v>
      </c>
      <c r="J413" s="21">
        <v>2.9882430000000002</v>
      </c>
      <c r="K413" s="21">
        <v>2.871105</v>
      </c>
      <c r="L413" s="21">
        <v>2.9085220000000001</v>
      </c>
      <c r="M413" s="21">
        <v>2.9791300000000001</v>
      </c>
      <c r="N413" s="21">
        <v>2.982596</v>
      </c>
      <c r="O413" s="21">
        <v>3.1622189999999999</v>
      </c>
    </row>
    <row r="414" spans="1:15" x14ac:dyDescent="0.3">
      <c r="A414" s="9">
        <v>2012</v>
      </c>
      <c r="B414" t="s">
        <v>471</v>
      </c>
      <c r="C414" t="s">
        <v>137</v>
      </c>
      <c r="D414" s="2">
        <v>12034242</v>
      </c>
      <c r="E414" s="2">
        <v>11210192</v>
      </c>
      <c r="F414" s="2">
        <v>23244434</v>
      </c>
      <c r="G414" s="2">
        <v>-824050</v>
      </c>
      <c r="H414" s="2">
        <v>1753.44</v>
      </c>
      <c r="I414" s="1">
        <v>29540.819</v>
      </c>
      <c r="J414" s="21">
        <v>2.25</v>
      </c>
      <c r="K414" s="21">
        <v>2.25</v>
      </c>
      <c r="L414" s="21">
        <v>2.375</v>
      </c>
      <c r="M414" s="21">
        <v>2.3921130000000002</v>
      </c>
      <c r="N414" s="21">
        <v>2.5349699999999999</v>
      </c>
      <c r="O414" s="21">
        <v>2.9635419999999999</v>
      </c>
    </row>
    <row r="415" spans="1:15" x14ac:dyDescent="0.3">
      <c r="A415" s="9">
        <v>2012</v>
      </c>
      <c r="B415" t="s">
        <v>16</v>
      </c>
      <c r="C415" t="s">
        <v>17</v>
      </c>
      <c r="D415" s="2">
        <v>113780430.859</v>
      </c>
      <c r="E415" s="2">
        <v>114529170.983</v>
      </c>
      <c r="F415" s="2">
        <v>228309601.84200001</v>
      </c>
      <c r="G415" s="2">
        <v>748740.12399999797</v>
      </c>
      <c r="H415" s="2">
        <v>1750.76</v>
      </c>
      <c r="I415" s="1">
        <v>90451.880999999994</v>
      </c>
      <c r="J415" s="21">
        <v>2.65028</v>
      </c>
      <c r="K415" s="21">
        <v>2.681854</v>
      </c>
      <c r="L415" s="21">
        <v>3.1413869999999999</v>
      </c>
      <c r="M415" s="21">
        <v>2.681854</v>
      </c>
      <c r="N415" s="21">
        <v>3.1649150000000001</v>
      </c>
      <c r="O415" s="21">
        <v>3.6446869999999998</v>
      </c>
    </row>
    <row r="416" spans="1:15" x14ac:dyDescent="0.3">
      <c r="A416" s="9">
        <v>2012</v>
      </c>
      <c r="B416" t="s">
        <v>170</v>
      </c>
      <c r="C416" t="s">
        <v>137</v>
      </c>
      <c r="D416" s="2">
        <v>13273000</v>
      </c>
      <c r="E416" s="2">
        <v>8300000</v>
      </c>
      <c r="F416" s="2">
        <v>21573000</v>
      </c>
      <c r="G416" s="2">
        <v>-4973000</v>
      </c>
      <c r="H416" s="2">
        <v>1367.72</v>
      </c>
      <c r="I416" s="1">
        <v>24909.969000000001</v>
      </c>
      <c r="J416" s="21">
        <v>2.2891159999999999</v>
      </c>
      <c r="K416" s="21">
        <v>2.622449</v>
      </c>
      <c r="L416" s="21">
        <v>3.1428569999999998</v>
      </c>
      <c r="M416" s="21">
        <v>2.7891159999999999</v>
      </c>
      <c r="N416" s="21">
        <v>3.122449</v>
      </c>
      <c r="O416" s="21">
        <v>3.2891159999999999</v>
      </c>
    </row>
    <row r="417" spans="1:15" x14ac:dyDescent="0.3">
      <c r="A417" s="9">
        <v>2012</v>
      </c>
      <c r="B417" t="s">
        <v>274</v>
      </c>
      <c r="C417" t="s">
        <v>276</v>
      </c>
      <c r="D417" s="2">
        <v>8805152.7379999999</v>
      </c>
      <c r="E417" s="2">
        <v>9364652.6980000008</v>
      </c>
      <c r="F417" s="2">
        <v>18169805.436000001</v>
      </c>
      <c r="G417" s="2">
        <v>559499.96000000089</v>
      </c>
      <c r="H417" s="2">
        <v>1724.71</v>
      </c>
      <c r="I417" s="1">
        <v>14699.937</v>
      </c>
      <c r="J417" s="21">
        <v>2.3146520000000002</v>
      </c>
      <c r="K417" s="21">
        <v>2.2000000000000002</v>
      </c>
      <c r="L417" s="21">
        <v>2.6697799999999998</v>
      </c>
      <c r="M417" s="21">
        <v>2.268132</v>
      </c>
      <c r="N417" s="21">
        <v>2.498901</v>
      </c>
      <c r="O417" s="21">
        <v>3.268132</v>
      </c>
    </row>
    <row r="418" spans="1:15" x14ac:dyDescent="0.3">
      <c r="A418" s="9">
        <v>2012</v>
      </c>
      <c r="B418" t="s">
        <v>275</v>
      </c>
      <c r="C418" t="s">
        <v>276</v>
      </c>
      <c r="D418" s="2">
        <v>4400000</v>
      </c>
      <c r="E418" s="2">
        <v>3882429.094</v>
      </c>
      <c r="F418" s="2">
        <v>8282429.0940000005</v>
      </c>
      <c r="G418" s="2">
        <v>-517570.90599999996</v>
      </c>
      <c r="H418" s="2">
        <v>1310.3699999999999</v>
      </c>
      <c r="I418" s="1">
        <v>14710.825999999999</v>
      </c>
      <c r="J418" s="21">
        <v>2.3146520000000002</v>
      </c>
      <c r="K418" s="21">
        <v>2.2000000000000002</v>
      </c>
      <c r="L418" s="21">
        <v>2.6697799999999998</v>
      </c>
      <c r="M418" s="21">
        <v>2.268132</v>
      </c>
      <c r="N418" s="21">
        <v>2.498901</v>
      </c>
      <c r="O418" s="21">
        <v>3.268132</v>
      </c>
    </row>
    <row r="419" spans="1:15" x14ac:dyDescent="0.3">
      <c r="A419" s="9">
        <v>2014</v>
      </c>
      <c r="B419" t="s">
        <v>407</v>
      </c>
      <c r="C419" t="s">
        <v>487</v>
      </c>
      <c r="D419" s="2">
        <v>7697178.1699999999</v>
      </c>
      <c r="E419" s="2">
        <v>570534.00699999998</v>
      </c>
      <c r="F419" s="2">
        <v>8267712.1770000001</v>
      </c>
      <c r="G419" s="2">
        <v>-7126644.1629999997</v>
      </c>
      <c r="H419" s="2">
        <v>629.33199999999999</v>
      </c>
      <c r="I419" s="1">
        <v>32758.02</v>
      </c>
      <c r="J419" s="21">
        <v>2.1634530000000001</v>
      </c>
      <c r="K419" s="21">
        <v>1.818951</v>
      </c>
      <c r="L419" s="21">
        <v>1.986686</v>
      </c>
      <c r="M419" s="21">
        <v>2.1197089999999998</v>
      </c>
      <c r="N419" s="21">
        <v>1.8477760000000001</v>
      </c>
      <c r="O419" s="21">
        <v>2.482138</v>
      </c>
    </row>
    <row r="420" spans="1:15" x14ac:dyDescent="0.3">
      <c r="A420" s="9">
        <v>2014</v>
      </c>
      <c r="B420" t="s">
        <v>224</v>
      </c>
      <c r="C420" t="s">
        <v>276</v>
      </c>
      <c r="D420" s="2">
        <v>58618080.185000002</v>
      </c>
      <c r="E420" s="2">
        <v>60387689.303999998</v>
      </c>
      <c r="F420" s="2">
        <v>119005769.48899999</v>
      </c>
      <c r="G420" s="2">
        <v>1769609.1189999953</v>
      </c>
      <c r="H420" s="2">
        <v>5466.33</v>
      </c>
      <c r="I420" s="1">
        <v>39113.313000000002</v>
      </c>
      <c r="J420" s="21">
        <v>2.714286</v>
      </c>
      <c r="K420" s="21">
        <v>2.540816</v>
      </c>
      <c r="L420" s="21">
        <v>2.540816</v>
      </c>
      <c r="M420" s="21">
        <v>2.540816</v>
      </c>
      <c r="N420" s="21">
        <v>2.540816</v>
      </c>
      <c r="O420" s="21">
        <v>3.040816</v>
      </c>
    </row>
    <row r="421" spans="1:15" x14ac:dyDescent="0.3">
      <c r="A421" s="9">
        <v>2014</v>
      </c>
      <c r="B421" t="s">
        <v>225</v>
      </c>
      <c r="C421" t="s">
        <v>276</v>
      </c>
      <c r="D421" s="2">
        <v>28753499.329</v>
      </c>
      <c r="E421" s="2">
        <v>58672369.189999998</v>
      </c>
      <c r="F421" s="2">
        <v>87425868.518999994</v>
      </c>
      <c r="G421" s="2">
        <v>29918869.860999998</v>
      </c>
      <c r="H421" s="2">
        <v>5625.74</v>
      </c>
      <c r="I421" s="1">
        <v>26920.466</v>
      </c>
      <c r="J421" s="21">
        <v>2.3684210000000001</v>
      </c>
      <c r="K421" s="21">
        <v>2.1052629999999999</v>
      </c>
      <c r="L421" s="21">
        <v>2.7894739999999998</v>
      </c>
      <c r="M421" s="21">
        <v>2.3111730000000001</v>
      </c>
      <c r="N421" s="21">
        <v>2.5889500000000001</v>
      </c>
      <c r="O421" s="21">
        <v>3.0239509999999998</v>
      </c>
    </row>
    <row r="422" spans="1:15" x14ac:dyDescent="0.3">
      <c r="A422" s="9">
        <v>2014</v>
      </c>
      <c r="B422" t="s">
        <v>411</v>
      </c>
      <c r="C422" t="s">
        <v>498</v>
      </c>
      <c r="D422" s="2">
        <v>65229691.986000001</v>
      </c>
      <c r="E422" s="2">
        <v>68407381.825000003</v>
      </c>
      <c r="F422" s="2">
        <v>133637073.811</v>
      </c>
      <c r="G422" s="2">
        <v>3177689.8390000015</v>
      </c>
      <c r="H422" s="2">
        <v>13208.83</v>
      </c>
      <c r="I422" s="1">
        <v>42981.514999999999</v>
      </c>
      <c r="J422" s="21">
        <v>2.5462479999999998</v>
      </c>
      <c r="K422" s="21">
        <v>2.8311579999999998</v>
      </c>
      <c r="L422" s="21">
        <v>2.9574280000000002</v>
      </c>
      <c r="M422" s="21">
        <v>2.9305539999999999</v>
      </c>
      <c r="N422" s="21">
        <v>3.1503350000000001</v>
      </c>
      <c r="O422" s="21">
        <v>3.4920360000000001</v>
      </c>
    </row>
    <row r="423" spans="1:15" x14ac:dyDescent="0.3">
      <c r="A423" s="9">
        <v>2014</v>
      </c>
      <c r="B423" t="s">
        <v>155</v>
      </c>
      <c r="C423" t="s">
        <v>137</v>
      </c>
      <c r="D423" s="2">
        <v>4159517.4479999999</v>
      </c>
      <c r="E423" s="2">
        <v>1490190.1459999999</v>
      </c>
      <c r="F423" s="2">
        <v>5649707.5939999996</v>
      </c>
      <c r="G423" s="2">
        <v>-2669327.3020000001</v>
      </c>
      <c r="H423" s="2">
        <v>3889</v>
      </c>
      <c r="I423" s="1">
        <v>2906.22</v>
      </c>
      <c r="J423" s="21">
        <v>2.625</v>
      </c>
      <c r="K423" s="21">
        <v>2.375</v>
      </c>
      <c r="L423" s="21">
        <v>2.75</v>
      </c>
      <c r="M423" s="21">
        <v>2.75</v>
      </c>
      <c r="N423" s="21">
        <v>2.5</v>
      </c>
      <c r="O423" s="21">
        <v>3</v>
      </c>
    </row>
    <row r="424" spans="1:15" x14ac:dyDescent="0.3">
      <c r="A424" s="9">
        <v>2014</v>
      </c>
      <c r="B424" t="s">
        <v>413</v>
      </c>
      <c r="C424" t="s">
        <v>497</v>
      </c>
      <c r="D424" s="2">
        <v>227544231.34299999</v>
      </c>
      <c r="E424" s="2">
        <v>240444683.866</v>
      </c>
      <c r="F424" s="2">
        <v>467988915.20899999</v>
      </c>
      <c r="G424" s="2">
        <v>12900452.523000002</v>
      </c>
      <c r="H424" s="2">
        <v>61652.28</v>
      </c>
      <c r="I424" s="1">
        <v>23474.668000000001</v>
      </c>
      <c r="J424" s="21">
        <v>3.8538540000000001</v>
      </c>
      <c r="K424" s="21">
        <v>3.9999600000000002</v>
      </c>
      <c r="L424" s="21">
        <v>3.5185249999999999</v>
      </c>
      <c r="M424" s="21">
        <v>3.7482090000000001</v>
      </c>
      <c r="N424" s="21">
        <v>3.8149250000000001</v>
      </c>
      <c r="O424" s="21">
        <v>4.0024069999999998</v>
      </c>
    </row>
    <row r="425" spans="1:15" x14ac:dyDescent="0.3">
      <c r="A425" s="9">
        <v>2014</v>
      </c>
      <c r="B425" t="s">
        <v>99</v>
      </c>
      <c r="C425" t="s">
        <v>488</v>
      </c>
      <c r="D425" s="2">
        <v>172446638.35699999</v>
      </c>
      <c r="E425" s="2">
        <v>169712859.5</v>
      </c>
      <c r="F425" s="2">
        <v>342159497.85699999</v>
      </c>
      <c r="G425" s="2">
        <v>-2733778.8569999933</v>
      </c>
      <c r="H425" s="2">
        <v>51814.37</v>
      </c>
      <c r="I425" s="1">
        <v>8633.2199999999993</v>
      </c>
      <c r="J425" s="21">
        <v>3.5312429999999999</v>
      </c>
      <c r="K425" s="21">
        <v>3.63611</v>
      </c>
      <c r="L425" s="21">
        <v>3.26111</v>
      </c>
      <c r="M425" s="21">
        <v>3.5584889999999998</v>
      </c>
      <c r="N425" s="21">
        <v>3.9342760000000001</v>
      </c>
      <c r="O425" s="21">
        <v>4.0373400000000004</v>
      </c>
    </row>
    <row r="426" spans="1:15" x14ac:dyDescent="0.3">
      <c r="A426" s="9">
        <v>2014</v>
      </c>
      <c r="B426" t="s">
        <v>156</v>
      </c>
      <c r="C426" t="s">
        <v>137</v>
      </c>
      <c r="D426" s="2">
        <v>9178588.1850000005</v>
      </c>
      <c r="E426" s="2">
        <v>28259658</v>
      </c>
      <c r="F426" s="2">
        <v>37438246.185000002</v>
      </c>
      <c r="G426" s="2">
        <v>19081069.814999998</v>
      </c>
      <c r="H426" s="2">
        <v>7939.17</v>
      </c>
      <c r="I426" s="1">
        <v>9503.7710000000006</v>
      </c>
      <c r="J426" s="21">
        <v>2.5714290000000002</v>
      </c>
      <c r="K426" s="21">
        <v>2.714286</v>
      </c>
      <c r="L426" s="21">
        <v>2.5714290000000002</v>
      </c>
      <c r="M426" s="21">
        <v>2.1428569999999998</v>
      </c>
      <c r="N426" s="21">
        <v>2.1428569999999998</v>
      </c>
      <c r="O426" s="21">
        <v>2.5714290000000002</v>
      </c>
    </row>
    <row r="427" spans="1:15" x14ac:dyDescent="0.3">
      <c r="A427" s="9">
        <v>2014</v>
      </c>
      <c r="B427" t="s">
        <v>473</v>
      </c>
      <c r="C427" t="s">
        <v>498</v>
      </c>
      <c r="D427" s="2">
        <v>3344200</v>
      </c>
      <c r="E427" s="2">
        <v>833900</v>
      </c>
      <c r="F427" s="2">
        <v>4178100</v>
      </c>
      <c r="G427" s="2">
        <v>-2510300</v>
      </c>
      <c r="H427" s="2">
        <v>30422.01</v>
      </c>
      <c r="I427" s="1">
        <v>382.16899999999998</v>
      </c>
      <c r="J427" s="21">
        <v>3.0017360000000002</v>
      </c>
      <c r="K427" s="21">
        <v>2.7408670000000002</v>
      </c>
      <c r="L427" s="21">
        <v>2.9583330000000001</v>
      </c>
      <c r="M427" s="21">
        <v>2.9150290000000001</v>
      </c>
      <c r="N427" s="21">
        <v>2.6423019999999999</v>
      </c>
      <c r="O427" s="21">
        <v>3.1943899999999998</v>
      </c>
    </row>
    <row r="428" spans="1:15" x14ac:dyDescent="0.3">
      <c r="A428" s="9">
        <v>2014</v>
      </c>
      <c r="B428" t="s">
        <v>157</v>
      </c>
      <c r="C428" t="s">
        <v>137</v>
      </c>
      <c r="D428" s="2">
        <v>13350043.513</v>
      </c>
      <c r="E428" s="2">
        <v>20130000</v>
      </c>
      <c r="F428" s="2">
        <v>33480043.513</v>
      </c>
      <c r="G428" s="2">
        <v>6779956.4869999997</v>
      </c>
      <c r="H428" s="2">
        <v>25398.32</v>
      </c>
      <c r="I428" s="1">
        <v>1336.3969999999999</v>
      </c>
      <c r="J428" s="21">
        <v>3.29</v>
      </c>
      <c r="K428" s="21">
        <v>3.04</v>
      </c>
      <c r="L428" s="21">
        <v>3.04</v>
      </c>
      <c r="M428" s="21">
        <v>3.04</v>
      </c>
      <c r="N428" s="21">
        <v>3.29</v>
      </c>
      <c r="O428" s="21">
        <v>2.8</v>
      </c>
    </row>
    <row r="429" spans="1:15" x14ac:dyDescent="0.3">
      <c r="A429" s="9">
        <v>2014</v>
      </c>
      <c r="B429" t="s">
        <v>414</v>
      </c>
      <c r="C429" t="s">
        <v>487</v>
      </c>
      <c r="D429" s="2">
        <v>40236142.314999998</v>
      </c>
      <c r="E429" s="2">
        <v>30102591.384</v>
      </c>
      <c r="F429" s="2">
        <v>70338733.699000001</v>
      </c>
      <c r="G429" s="2">
        <v>-10133550.930999998</v>
      </c>
      <c r="H429" s="2">
        <v>1163.04</v>
      </c>
      <c r="I429" s="1">
        <v>159405.27900000001</v>
      </c>
      <c r="J429" s="21">
        <v>2.0909089999999999</v>
      </c>
      <c r="K429" s="21">
        <v>2.1145450000000001</v>
      </c>
      <c r="L429" s="21">
        <v>2.8181820000000002</v>
      </c>
      <c r="M429" s="21">
        <v>2.6363639999999999</v>
      </c>
      <c r="N429" s="21">
        <v>2.454545</v>
      </c>
      <c r="O429" s="21">
        <v>3.18</v>
      </c>
    </row>
    <row r="430" spans="1:15" x14ac:dyDescent="0.3">
      <c r="A430" s="9">
        <v>2014</v>
      </c>
      <c r="B430" t="s">
        <v>100</v>
      </c>
      <c r="C430" t="s">
        <v>488</v>
      </c>
      <c r="D430" s="2">
        <v>40502359.799999997</v>
      </c>
      <c r="E430" s="2">
        <v>36080536.799999997</v>
      </c>
      <c r="F430" s="2">
        <v>76582896.599999994</v>
      </c>
      <c r="G430" s="2">
        <v>-4421823</v>
      </c>
      <c r="H430" s="2">
        <v>8316.01</v>
      </c>
      <c r="I430" s="1">
        <v>9484.8510000000006</v>
      </c>
      <c r="J430" s="21">
        <v>2.5007570000000001</v>
      </c>
      <c r="K430" s="21">
        <v>2.554074</v>
      </c>
      <c r="L430" s="21">
        <v>2.7441589999999998</v>
      </c>
      <c r="M430" s="21">
        <v>2.4623170000000001</v>
      </c>
      <c r="N430" s="21">
        <v>2.5067620000000002</v>
      </c>
      <c r="O430" s="21">
        <v>3.047282</v>
      </c>
    </row>
    <row r="431" spans="1:15" x14ac:dyDescent="0.3">
      <c r="A431" s="9">
        <v>2014</v>
      </c>
      <c r="B431" t="s">
        <v>101</v>
      </c>
      <c r="C431" t="s">
        <v>488</v>
      </c>
      <c r="D431" s="2">
        <v>452772540.87400001</v>
      </c>
      <c r="E431" s="2">
        <v>472201274.292</v>
      </c>
      <c r="F431" s="2">
        <v>924973815.16600001</v>
      </c>
      <c r="G431" s="2">
        <v>19428733.417999983</v>
      </c>
      <c r="H431" s="2">
        <v>47550.18</v>
      </c>
      <c r="I431" s="1">
        <v>11219.161</v>
      </c>
      <c r="J431" s="21">
        <v>3.8014929999999998</v>
      </c>
      <c r="K431" s="21">
        <v>4.0988009999999999</v>
      </c>
      <c r="L431" s="21">
        <v>3.7978580000000002</v>
      </c>
      <c r="M431" s="21">
        <v>4.1111120000000003</v>
      </c>
      <c r="N431" s="21">
        <v>4.1124919999999996</v>
      </c>
      <c r="O431" s="21">
        <v>4.3901260000000004</v>
      </c>
    </row>
    <row r="432" spans="1:15" x14ac:dyDescent="0.3">
      <c r="A432" s="9">
        <v>2014</v>
      </c>
      <c r="B432" t="s">
        <v>226</v>
      </c>
      <c r="C432" t="s">
        <v>276</v>
      </c>
      <c r="D432" s="2">
        <v>3703725.3289999999</v>
      </c>
      <c r="E432" s="2">
        <v>2559946</v>
      </c>
      <c r="F432" s="2">
        <v>6263671.3289999999</v>
      </c>
      <c r="G432" s="2">
        <v>-1143779.3289999999</v>
      </c>
      <c r="H432" s="2">
        <v>946.49800000000005</v>
      </c>
      <c r="I432" s="1">
        <v>10286.712</v>
      </c>
      <c r="J432" s="21">
        <v>2.643939</v>
      </c>
      <c r="K432" s="21">
        <v>2.351515</v>
      </c>
      <c r="L432" s="21">
        <v>2.6893940000000001</v>
      </c>
      <c r="M432" s="21">
        <v>2.351515</v>
      </c>
      <c r="N432" s="21">
        <v>2.4515150000000001</v>
      </c>
      <c r="O432" s="21">
        <v>2.851515</v>
      </c>
    </row>
    <row r="433" spans="1:15" x14ac:dyDescent="0.3">
      <c r="A433" s="9">
        <v>2014</v>
      </c>
      <c r="B433" t="s">
        <v>417</v>
      </c>
      <c r="C433" t="s">
        <v>487</v>
      </c>
      <c r="D433" s="2">
        <v>932368.85600000003</v>
      </c>
      <c r="E433" s="2">
        <v>578739.18200000003</v>
      </c>
      <c r="F433" s="2">
        <v>1511108.0380000002</v>
      </c>
      <c r="G433" s="2">
        <v>-353629.674</v>
      </c>
      <c r="H433" s="2">
        <v>2387.79</v>
      </c>
      <c r="I433" s="1">
        <v>776.44799999999998</v>
      </c>
      <c r="J433" s="21">
        <v>2.0909089999999999</v>
      </c>
      <c r="K433" s="21">
        <v>2.1826449999999999</v>
      </c>
      <c r="L433" s="21">
        <v>2.3826450000000001</v>
      </c>
      <c r="M433" s="21">
        <v>2.4826450000000002</v>
      </c>
      <c r="N433" s="21">
        <v>2.282645</v>
      </c>
      <c r="O433" s="21">
        <v>2.282645</v>
      </c>
    </row>
    <row r="434" spans="1:15" x14ac:dyDescent="0.3">
      <c r="A434" s="9">
        <v>2014</v>
      </c>
      <c r="B434" t="s">
        <v>418</v>
      </c>
      <c r="C434" t="s">
        <v>488</v>
      </c>
      <c r="D434" s="2">
        <v>10990401.448000001</v>
      </c>
      <c r="E434" s="2">
        <v>5890719.7829999998</v>
      </c>
      <c r="F434" s="2">
        <v>16881121.230999999</v>
      </c>
      <c r="G434" s="2">
        <v>-5099681.665000001</v>
      </c>
      <c r="H434" s="2">
        <v>5194.01</v>
      </c>
      <c r="I434" s="1">
        <v>3566.002</v>
      </c>
      <c r="J434" s="21">
        <v>2.4087960000000002</v>
      </c>
      <c r="K434" s="21">
        <v>2.554351</v>
      </c>
      <c r="L434" s="21">
        <v>2.7795260000000002</v>
      </c>
      <c r="M434" s="21">
        <v>2.7328670000000002</v>
      </c>
      <c r="N434" s="21">
        <v>2.5510489999999999</v>
      </c>
      <c r="O434" s="21">
        <v>3.443667</v>
      </c>
    </row>
    <row r="435" spans="1:15" x14ac:dyDescent="0.3">
      <c r="A435" s="9">
        <v>2014</v>
      </c>
      <c r="B435" t="s">
        <v>227</v>
      </c>
      <c r="C435" t="s">
        <v>276</v>
      </c>
      <c r="D435" s="2">
        <v>7830451.2529999996</v>
      </c>
      <c r="E435" s="2">
        <v>7915468.1789999995</v>
      </c>
      <c r="F435" s="2">
        <v>15745919.432</v>
      </c>
      <c r="G435" s="2">
        <v>85016.925999999978</v>
      </c>
      <c r="H435" s="2">
        <v>7497.69</v>
      </c>
      <c r="I435" s="1">
        <v>2168.5729999999999</v>
      </c>
      <c r="J435" s="21">
        <v>2.3846150000000002</v>
      </c>
      <c r="K435" s="21">
        <v>2.233136</v>
      </c>
      <c r="L435" s="21">
        <v>2.4177520000000001</v>
      </c>
      <c r="M435" s="21">
        <v>2.5771920000000001</v>
      </c>
      <c r="N435" s="21">
        <v>2.3953739999999999</v>
      </c>
      <c r="O435" s="21">
        <v>2.9408280000000002</v>
      </c>
    </row>
    <row r="436" spans="1:15" x14ac:dyDescent="0.3">
      <c r="A436" s="9">
        <v>2014</v>
      </c>
      <c r="B436" t="s">
        <v>419</v>
      </c>
      <c r="C436" t="s">
        <v>498</v>
      </c>
      <c r="D436" s="2">
        <v>229154460.89300001</v>
      </c>
      <c r="E436" s="2">
        <v>225098405.23300001</v>
      </c>
      <c r="F436" s="2">
        <v>454252866.12600005</v>
      </c>
      <c r="G436" s="2">
        <v>-4056055.6599999964</v>
      </c>
      <c r="H436" s="2">
        <v>12176.25</v>
      </c>
      <c r="I436" s="1">
        <v>204213.133</v>
      </c>
      <c r="J436" s="21">
        <v>2.4810129999999999</v>
      </c>
      <c r="K436" s="21">
        <v>2.927419</v>
      </c>
      <c r="L436" s="21">
        <v>2.8047499999999999</v>
      </c>
      <c r="M436" s="21">
        <v>3.050503</v>
      </c>
      <c r="N436" s="21">
        <v>3.0270220000000001</v>
      </c>
      <c r="O436" s="21">
        <v>3.3874550000000001</v>
      </c>
    </row>
    <row r="437" spans="1:15" x14ac:dyDescent="0.3">
      <c r="A437" s="9">
        <v>2014</v>
      </c>
      <c r="B437" t="s">
        <v>120</v>
      </c>
      <c r="C437" t="s">
        <v>488</v>
      </c>
      <c r="D437" s="2">
        <v>34740042.449000001</v>
      </c>
      <c r="E437" s="2">
        <v>29386540.311000001</v>
      </c>
      <c r="F437" s="2">
        <v>64126582.760000005</v>
      </c>
      <c r="G437" s="2">
        <v>-5353502.1380000003</v>
      </c>
      <c r="H437" s="2">
        <v>7888.56</v>
      </c>
      <c r="I437" s="1">
        <v>7222.1450000000004</v>
      </c>
      <c r="J437" s="21">
        <v>2.75</v>
      </c>
      <c r="K437" s="21">
        <v>2.9375</v>
      </c>
      <c r="L437" s="21">
        <v>3.3125</v>
      </c>
      <c r="M437" s="21">
        <v>3</v>
      </c>
      <c r="N437" s="21">
        <v>2.875</v>
      </c>
      <c r="O437" s="21">
        <v>4.0370540000000004</v>
      </c>
    </row>
    <row r="438" spans="1:15" x14ac:dyDescent="0.3">
      <c r="A438" s="9">
        <v>2014</v>
      </c>
      <c r="B438" t="s">
        <v>228</v>
      </c>
      <c r="C438" t="s">
        <v>276</v>
      </c>
      <c r="D438" s="2">
        <v>3575097.344</v>
      </c>
      <c r="E438" s="2">
        <v>2452675.1740000001</v>
      </c>
      <c r="F438" s="2">
        <v>6027772.5180000002</v>
      </c>
      <c r="G438" s="2">
        <v>-1122422.17</v>
      </c>
      <c r="H438" s="2">
        <v>704.98400000000004</v>
      </c>
      <c r="I438" s="1">
        <v>17585.976999999999</v>
      </c>
      <c r="J438" s="21">
        <v>2.5</v>
      </c>
      <c r="K438" s="21">
        <v>2.348214</v>
      </c>
      <c r="L438" s="21">
        <v>2.6339290000000002</v>
      </c>
      <c r="M438" s="21">
        <v>2.6339290000000002</v>
      </c>
      <c r="N438" s="21">
        <v>2.4910709999999998</v>
      </c>
      <c r="O438" s="21">
        <v>3.2053569999999998</v>
      </c>
    </row>
    <row r="439" spans="1:15" x14ac:dyDescent="0.3">
      <c r="A439" s="9">
        <v>2014</v>
      </c>
      <c r="B439" t="s">
        <v>229</v>
      </c>
      <c r="C439" t="s">
        <v>276</v>
      </c>
      <c r="D439" s="2">
        <v>769252</v>
      </c>
      <c r="E439" s="2">
        <v>141500.682</v>
      </c>
      <c r="F439" s="2">
        <v>910752.68200000003</v>
      </c>
      <c r="G439" s="2">
        <v>-627751.31799999997</v>
      </c>
      <c r="H439" s="2">
        <v>296.18599999999998</v>
      </c>
      <c r="I439" s="1">
        <v>9891.7900000000009</v>
      </c>
      <c r="J439" s="21">
        <v>2.6</v>
      </c>
      <c r="K439" s="21">
        <v>2.4</v>
      </c>
      <c r="L439" s="21">
        <v>2.6</v>
      </c>
      <c r="M439" s="21">
        <v>2.5099999999999998</v>
      </c>
      <c r="N439" s="21">
        <v>2.5099999999999998</v>
      </c>
      <c r="O439" s="21">
        <v>2.76</v>
      </c>
    </row>
    <row r="440" spans="1:15" x14ac:dyDescent="0.3">
      <c r="A440" s="9">
        <v>2014</v>
      </c>
      <c r="B440" t="s">
        <v>8</v>
      </c>
      <c r="C440" t="s">
        <v>17</v>
      </c>
      <c r="D440" s="2">
        <v>9702422.2070000004</v>
      </c>
      <c r="E440" s="2">
        <v>6846019.3090000004</v>
      </c>
      <c r="F440" s="2">
        <v>16548441.516000001</v>
      </c>
      <c r="G440" s="2">
        <v>-2856402.898</v>
      </c>
      <c r="H440" s="2">
        <v>1090.71</v>
      </c>
      <c r="I440" s="1">
        <v>15270.79</v>
      </c>
      <c r="J440" s="21">
        <v>2.6666669999999999</v>
      </c>
      <c r="K440" s="21">
        <v>2.5833330000000001</v>
      </c>
      <c r="L440" s="21">
        <v>2.8333330000000001</v>
      </c>
      <c r="M440" s="21">
        <v>2.6666669999999999</v>
      </c>
      <c r="N440" s="21">
        <v>2.9166669999999999</v>
      </c>
      <c r="O440" s="21">
        <v>2.75</v>
      </c>
    </row>
    <row r="441" spans="1:15" x14ac:dyDescent="0.3">
      <c r="A441" s="9">
        <v>2014</v>
      </c>
      <c r="B441" t="s">
        <v>231</v>
      </c>
      <c r="C441" t="s">
        <v>276</v>
      </c>
      <c r="D441" s="2">
        <v>7561138.5199999996</v>
      </c>
      <c r="E441" s="2">
        <v>5159519.5290000001</v>
      </c>
      <c r="F441" s="2">
        <v>12720658.048999999</v>
      </c>
      <c r="G441" s="2">
        <v>-2401618.9909999995</v>
      </c>
      <c r="H441" s="2">
        <v>1552.47</v>
      </c>
      <c r="I441" s="1">
        <v>22239.903999999999</v>
      </c>
      <c r="J441" s="21">
        <v>1.857143</v>
      </c>
      <c r="K441" s="21">
        <v>1.853742</v>
      </c>
      <c r="L441" s="21">
        <v>2.195748</v>
      </c>
      <c r="M441" s="21">
        <v>2.5204080000000002</v>
      </c>
      <c r="N441" s="21">
        <v>2.5204080000000002</v>
      </c>
      <c r="O441" s="21">
        <v>2.7957480000000001</v>
      </c>
    </row>
    <row r="442" spans="1:15" x14ac:dyDescent="0.3">
      <c r="A442" s="9">
        <v>2014</v>
      </c>
      <c r="B442" t="s">
        <v>420</v>
      </c>
      <c r="C442" t="s">
        <v>499</v>
      </c>
      <c r="D442" s="2">
        <v>463088976.83700001</v>
      </c>
      <c r="E442" s="2">
        <v>475177176.34399998</v>
      </c>
      <c r="F442" s="2">
        <v>938266153.18099999</v>
      </c>
      <c r="G442" s="2">
        <v>12088199.506999969</v>
      </c>
      <c r="H442" s="2">
        <v>50958.06</v>
      </c>
      <c r="I442" s="1">
        <v>35604.728000000003</v>
      </c>
      <c r="J442" s="21">
        <v>3.6080169999999998</v>
      </c>
      <c r="K442" s="21">
        <v>4.0542559999999996</v>
      </c>
      <c r="L442" s="21">
        <v>3.464442</v>
      </c>
      <c r="M442" s="21">
        <v>3.9406680000000001</v>
      </c>
      <c r="N442" s="21">
        <v>3.9681989999999998</v>
      </c>
      <c r="O442" s="21">
        <v>4.1773129999999998</v>
      </c>
    </row>
    <row r="443" spans="1:15" x14ac:dyDescent="0.3">
      <c r="A443" s="9">
        <v>2014</v>
      </c>
      <c r="B443" t="s">
        <v>232</v>
      </c>
      <c r="C443" t="s">
        <v>276</v>
      </c>
      <c r="D443" s="2">
        <v>405529.76799999998</v>
      </c>
      <c r="E443" s="2">
        <v>98500.248000000007</v>
      </c>
      <c r="F443" s="2">
        <v>504030.016</v>
      </c>
      <c r="G443" s="2">
        <v>-307029.51999999996</v>
      </c>
      <c r="H443" s="2">
        <v>362.87200000000001</v>
      </c>
      <c r="I443" s="1">
        <v>4515.3919999999998</v>
      </c>
      <c r="J443" s="21">
        <v>2.4702380000000002</v>
      </c>
      <c r="K443" s="21">
        <v>2.4976189999999998</v>
      </c>
      <c r="L443" s="21">
        <v>2.160714</v>
      </c>
      <c r="M443" s="21">
        <v>2.3079360000000002</v>
      </c>
      <c r="N443" s="21">
        <v>2.3079360000000002</v>
      </c>
      <c r="O443" s="21">
        <v>2.4746030000000001</v>
      </c>
    </row>
    <row r="444" spans="1:15" x14ac:dyDescent="0.3">
      <c r="A444" s="9">
        <v>2014</v>
      </c>
      <c r="B444" t="s">
        <v>233</v>
      </c>
      <c r="C444" t="s">
        <v>276</v>
      </c>
      <c r="D444" s="2">
        <v>4400000</v>
      </c>
      <c r="E444" s="2">
        <v>4193728.1140000001</v>
      </c>
      <c r="F444" s="2">
        <v>8593728.1140000001</v>
      </c>
      <c r="G444" s="2">
        <v>-206271.88599999994</v>
      </c>
      <c r="H444" s="2">
        <v>1241</v>
      </c>
      <c r="I444" s="1">
        <v>13569.438</v>
      </c>
      <c r="J444" s="21">
        <v>2.4629629999999998</v>
      </c>
      <c r="K444" s="21">
        <v>2.3333330000000001</v>
      </c>
      <c r="L444" s="21">
        <v>2.3333330000000001</v>
      </c>
      <c r="M444" s="21">
        <v>2.3379629999999998</v>
      </c>
      <c r="N444" s="21">
        <v>2.7129629999999998</v>
      </c>
      <c r="O444" s="21">
        <v>3.0231479999999999</v>
      </c>
    </row>
    <row r="445" spans="1:15" x14ac:dyDescent="0.3">
      <c r="A445" s="9">
        <v>2014</v>
      </c>
      <c r="B445" t="s">
        <v>421</v>
      </c>
      <c r="C445" t="s">
        <v>498</v>
      </c>
      <c r="D445" s="2">
        <v>72849513.578999996</v>
      </c>
      <c r="E445" s="2">
        <v>75083496.947999999</v>
      </c>
      <c r="F445" s="2">
        <v>147933010.52700001</v>
      </c>
      <c r="G445" s="2">
        <v>2233983.3690000027</v>
      </c>
      <c r="H445" s="2">
        <v>14643.85</v>
      </c>
      <c r="I445" s="1">
        <v>17613.797999999999</v>
      </c>
      <c r="J445" s="21">
        <v>3.172736</v>
      </c>
      <c r="K445" s="21">
        <v>3.1724410000000001</v>
      </c>
      <c r="L445" s="21">
        <v>3.1216900000000001</v>
      </c>
      <c r="M445" s="21">
        <v>3.1942919999999999</v>
      </c>
      <c r="N445" s="21">
        <v>3.3025730000000002</v>
      </c>
      <c r="O445" s="21">
        <v>3.5911460000000002</v>
      </c>
    </row>
    <row r="446" spans="1:15" x14ac:dyDescent="0.3">
      <c r="A446" s="9">
        <v>2014</v>
      </c>
      <c r="B446" t="s">
        <v>422</v>
      </c>
      <c r="C446" t="s">
        <v>500</v>
      </c>
      <c r="D446" s="2">
        <v>1959234625.1619999</v>
      </c>
      <c r="E446" s="2">
        <v>2342292696.3200002</v>
      </c>
      <c r="F446" s="2">
        <v>4301527321.4820004</v>
      </c>
      <c r="G446" s="2">
        <v>383058071.15800023</v>
      </c>
      <c r="H446" s="2">
        <v>7701.69</v>
      </c>
      <c r="I446" s="1">
        <v>1390110.388</v>
      </c>
      <c r="J446" s="21">
        <v>3.2051379999999998</v>
      </c>
      <c r="K446" s="21">
        <v>3.6692719999999999</v>
      </c>
      <c r="L446" s="21">
        <v>3.5032179999999999</v>
      </c>
      <c r="M446" s="21">
        <v>3.460197</v>
      </c>
      <c r="N446" s="21">
        <v>3.5032589999999999</v>
      </c>
      <c r="O446" s="21">
        <v>3.8668149999999999</v>
      </c>
    </row>
    <row r="447" spans="1:15" x14ac:dyDescent="0.3">
      <c r="A447" s="9">
        <v>2014</v>
      </c>
      <c r="B447" t="s">
        <v>475</v>
      </c>
      <c r="C447" t="s">
        <v>500</v>
      </c>
      <c r="D447" s="2">
        <v>600613065.83700001</v>
      </c>
      <c r="E447" s="2">
        <v>524064898.602</v>
      </c>
      <c r="F447" s="2">
        <v>1124677964.4390001</v>
      </c>
      <c r="G447" s="2">
        <v>-76548167.235000014</v>
      </c>
      <c r="H447" s="2">
        <v>40182.28</v>
      </c>
      <c r="I447" s="1">
        <v>7194.5630000000001</v>
      </c>
      <c r="J447" s="21">
        <v>3.7242009999999999</v>
      </c>
      <c r="K447" s="21">
        <v>3.971997</v>
      </c>
      <c r="L447" s="21">
        <v>3.5797539999999999</v>
      </c>
      <c r="M447" s="21">
        <v>3.8089170000000001</v>
      </c>
      <c r="N447" s="21">
        <v>3.8714460000000002</v>
      </c>
      <c r="O447" s="21">
        <v>4.0611540000000002</v>
      </c>
    </row>
    <row r="448" spans="1:15" x14ac:dyDescent="0.3">
      <c r="A448" s="9">
        <v>2014</v>
      </c>
      <c r="B448" t="s">
        <v>477</v>
      </c>
      <c r="C448" t="s">
        <v>500</v>
      </c>
      <c r="D448" s="2">
        <v>273844886.82999998</v>
      </c>
      <c r="E448" s="2">
        <v>313563342.38</v>
      </c>
      <c r="F448" s="2">
        <v>587408229.21000004</v>
      </c>
      <c r="G448" s="2">
        <v>39718455.550000012</v>
      </c>
      <c r="H448" s="2">
        <v>22638.92</v>
      </c>
      <c r="I448" s="1">
        <v>23413.651999999998</v>
      </c>
      <c r="J448" s="21">
        <v>3.548041</v>
      </c>
      <c r="K448" s="21">
        <v>3.6364200000000002</v>
      </c>
      <c r="L448" s="21">
        <v>3.706744</v>
      </c>
      <c r="M448" s="21">
        <v>3.5950530000000001</v>
      </c>
      <c r="N448" s="21">
        <v>3.791858</v>
      </c>
      <c r="O448" s="21">
        <v>4.0239929999999999</v>
      </c>
    </row>
    <row r="449" spans="1:15" x14ac:dyDescent="0.3">
      <c r="A449" s="9">
        <v>2014</v>
      </c>
      <c r="B449" t="s">
        <v>423</v>
      </c>
      <c r="C449" t="s">
        <v>498</v>
      </c>
      <c r="D449" s="2">
        <v>64027609.807999998</v>
      </c>
      <c r="E449" s="2">
        <v>54794812.015000001</v>
      </c>
      <c r="F449" s="2">
        <v>118822421.823</v>
      </c>
      <c r="G449" s="2">
        <v>-9232797.7929999977</v>
      </c>
      <c r="H449" s="2">
        <v>7998.84</v>
      </c>
      <c r="I449" s="1">
        <v>47791.911</v>
      </c>
      <c r="J449" s="21">
        <v>2.5874160000000002</v>
      </c>
      <c r="K449" s="21">
        <v>2.4423620000000001</v>
      </c>
      <c r="L449" s="21">
        <v>2.7176770000000001</v>
      </c>
      <c r="M449" s="21">
        <v>2.640476</v>
      </c>
      <c r="N449" s="21">
        <v>2.5487199999999999</v>
      </c>
      <c r="O449" s="21">
        <v>2.8738100000000002</v>
      </c>
    </row>
    <row r="450" spans="1:15" x14ac:dyDescent="0.3">
      <c r="A450" s="9">
        <v>2014</v>
      </c>
      <c r="B450" t="s">
        <v>234</v>
      </c>
      <c r="C450" t="s">
        <v>276</v>
      </c>
      <c r="D450" s="2">
        <v>278263.05</v>
      </c>
      <c r="E450" s="2">
        <v>25897.29</v>
      </c>
      <c r="F450" s="2">
        <v>304160.33999999997</v>
      </c>
      <c r="G450" s="2">
        <v>-252365.75999999998</v>
      </c>
      <c r="H450" s="2">
        <v>898.64800000000002</v>
      </c>
      <c r="I450" s="1">
        <v>759.38499999999999</v>
      </c>
      <c r="J450" s="21">
        <v>2.5790850000000001</v>
      </c>
      <c r="K450" s="21">
        <v>2.2999999999999998</v>
      </c>
      <c r="L450" s="21">
        <v>2.5111110000000001</v>
      </c>
      <c r="M450" s="21">
        <v>2.260294</v>
      </c>
      <c r="N450" s="21">
        <v>2.371569</v>
      </c>
      <c r="O450" s="21">
        <v>2.371569</v>
      </c>
    </row>
    <row r="451" spans="1:15" x14ac:dyDescent="0.3">
      <c r="A451" s="9">
        <v>2014</v>
      </c>
      <c r="B451" t="s">
        <v>235</v>
      </c>
      <c r="C451" t="s">
        <v>276</v>
      </c>
      <c r="D451" s="2">
        <v>6883084.0489999996</v>
      </c>
      <c r="E451" s="2">
        <v>8865022.2990000006</v>
      </c>
      <c r="F451" s="2">
        <v>15748106.348000001</v>
      </c>
      <c r="G451" s="2">
        <v>1981938.2500000009</v>
      </c>
      <c r="H451" s="2">
        <v>425.40600000000001</v>
      </c>
      <c r="I451" s="1">
        <v>4871.1009999999997</v>
      </c>
      <c r="J451" s="21">
        <v>1.7774300000000001</v>
      </c>
      <c r="K451" s="21">
        <v>1.834573</v>
      </c>
      <c r="L451" s="21">
        <v>1.7049510000000001</v>
      </c>
      <c r="M451" s="21">
        <v>1.837745</v>
      </c>
      <c r="N451" s="21">
        <v>2.1044119999999999</v>
      </c>
      <c r="O451" s="21">
        <v>2.0377450000000001</v>
      </c>
    </row>
    <row r="452" spans="1:15" x14ac:dyDescent="0.3">
      <c r="A452" s="9">
        <v>2014</v>
      </c>
      <c r="B452" t="s">
        <v>424</v>
      </c>
      <c r="C452" t="s">
        <v>498</v>
      </c>
      <c r="D452" s="2">
        <v>17184912.679000001</v>
      </c>
      <c r="E452" s="2">
        <v>11242661.045</v>
      </c>
      <c r="F452" s="2">
        <v>28427573.723999999</v>
      </c>
      <c r="G452" s="2">
        <v>-5942251.6340000015</v>
      </c>
      <c r="H452" s="2">
        <v>10679.13</v>
      </c>
      <c r="I452" s="1">
        <v>4757.5749999999998</v>
      </c>
      <c r="J452" s="21">
        <v>2.3891279999999999</v>
      </c>
      <c r="K452" s="21">
        <v>2.432331</v>
      </c>
      <c r="L452" s="21">
        <v>2.6323310000000002</v>
      </c>
      <c r="M452" s="21">
        <v>2.8618209999999999</v>
      </c>
      <c r="N452" s="21">
        <v>2.8280699999999999</v>
      </c>
      <c r="O452" s="21">
        <v>3.0385960000000001</v>
      </c>
    </row>
    <row r="453" spans="1:15" x14ac:dyDescent="0.3">
      <c r="A453" s="9">
        <v>2014</v>
      </c>
      <c r="B453" t="s">
        <v>236</v>
      </c>
      <c r="C453" t="s">
        <v>276</v>
      </c>
      <c r="D453" s="2">
        <v>11177660.086999999</v>
      </c>
      <c r="E453" s="2">
        <v>12985053.43</v>
      </c>
      <c r="F453" s="2">
        <v>24162713.516999997</v>
      </c>
      <c r="G453" s="2">
        <v>1807393.3430000003</v>
      </c>
      <c r="H453" s="2">
        <v>1528.19</v>
      </c>
      <c r="I453" s="1">
        <v>22531.35</v>
      </c>
      <c r="J453" s="21">
        <v>2.33324</v>
      </c>
      <c r="K453" s="21">
        <v>2.4087299999999998</v>
      </c>
      <c r="L453" s="21">
        <v>2.8707199999999999</v>
      </c>
      <c r="M453" s="21">
        <v>2.623745</v>
      </c>
      <c r="N453" s="21">
        <v>2.9726349999999999</v>
      </c>
      <c r="O453" s="21">
        <v>3.3132100000000002</v>
      </c>
    </row>
    <row r="454" spans="1:15" x14ac:dyDescent="0.3">
      <c r="A454" s="9">
        <v>2014</v>
      </c>
      <c r="B454" t="s">
        <v>127</v>
      </c>
      <c r="C454" t="s">
        <v>488</v>
      </c>
      <c r="D454" s="2">
        <v>22906873.370000001</v>
      </c>
      <c r="E454" s="2">
        <v>13843899.84</v>
      </c>
      <c r="F454" s="2">
        <v>36750773.210000001</v>
      </c>
      <c r="G454" s="2">
        <v>-9062973.5300000012</v>
      </c>
      <c r="H454" s="2">
        <v>13610.8</v>
      </c>
      <c r="I454" s="1">
        <v>4257.5330000000004</v>
      </c>
      <c r="J454" s="21">
        <v>2.947368</v>
      </c>
      <c r="K454" s="21">
        <v>2.922822</v>
      </c>
      <c r="L454" s="21">
        <v>2.9783780000000002</v>
      </c>
      <c r="M454" s="21">
        <v>3</v>
      </c>
      <c r="N454" s="21">
        <v>3.1052629999999999</v>
      </c>
      <c r="O454" s="21">
        <v>3.3684210000000001</v>
      </c>
    </row>
    <row r="455" spans="1:15" x14ac:dyDescent="0.3">
      <c r="A455" s="9">
        <v>2014</v>
      </c>
      <c r="B455" t="s">
        <v>128</v>
      </c>
      <c r="C455" t="s">
        <v>488</v>
      </c>
      <c r="D455" s="2">
        <v>6828600.8119999999</v>
      </c>
      <c r="E455" s="2">
        <v>1923547.446</v>
      </c>
      <c r="F455" s="2">
        <v>8752148.2579999994</v>
      </c>
      <c r="G455" s="2">
        <v>-4905053.3660000004</v>
      </c>
      <c r="H455" s="2">
        <v>27273.93</v>
      </c>
      <c r="I455" s="1">
        <v>852.48628376060003</v>
      </c>
      <c r="J455" s="21">
        <v>2.8778760000000001</v>
      </c>
      <c r="K455" s="21">
        <v>2.8714279999999999</v>
      </c>
      <c r="L455" s="21">
        <v>3.0142859999999998</v>
      </c>
      <c r="M455" s="21">
        <v>2.9230770000000001</v>
      </c>
      <c r="N455" s="21">
        <v>3</v>
      </c>
      <c r="O455" s="21">
        <v>3.3076919999999999</v>
      </c>
    </row>
    <row r="456" spans="1:15" x14ac:dyDescent="0.3">
      <c r="A456" s="9">
        <v>2014</v>
      </c>
      <c r="B456" t="s">
        <v>129</v>
      </c>
      <c r="C456" t="s">
        <v>488</v>
      </c>
      <c r="D456" s="2">
        <v>153225461.484</v>
      </c>
      <c r="E456" s="2">
        <v>174279451.67500001</v>
      </c>
      <c r="F456" s="2">
        <v>327504913.15900004</v>
      </c>
      <c r="G456" s="2">
        <v>21053990.191000015</v>
      </c>
      <c r="H456" s="2">
        <v>19768.84</v>
      </c>
      <c r="I456" s="1">
        <v>10598.526</v>
      </c>
      <c r="J456" s="21">
        <v>3.2380949999999999</v>
      </c>
      <c r="K456" s="21">
        <v>3.2852399999999999</v>
      </c>
      <c r="L456" s="21">
        <v>3.5862810000000001</v>
      </c>
      <c r="M456" s="21">
        <v>3.5141640000000001</v>
      </c>
      <c r="N456" s="21">
        <v>3.5582449999999999</v>
      </c>
      <c r="O456" s="21">
        <v>3.734156</v>
      </c>
    </row>
    <row r="457" spans="1:15" x14ac:dyDescent="0.3">
      <c r="A457" s="9">
        <v>2014</v>
      </c>
      <c r="B457" t="s">
        <v>130</v>
      </c>
      <c r="C457" t="s">
        <v>488</v>
      </c>
      <c r="D457" s="2">
        <v>99567827.973000005</v>
      </c>
      <c r="E457" s="2">
        <v>110748921.25</v>
      </c>
      <c r="F457" s="2">
        <v>210316749.22299999</v>
      </c>
      <c r="G457" s="2">
        <v>11181093.276999995</v>
      </c>
      <c r="H457" s="2">
        <v>62729.5</v>
      </c>
      <c r="I457" s="1">
        <v>5663.9139999999998</v>
      </c>
      <c r="J457" s="21">
        <v>3.7899880000000001</v>
      </c>
      <c r="K457" s="21">
        <v>3.8161779999999998</v>
      </c>
      <c r="L457" s="21">
        <v>3.6495120000000001</v>
      </c>
      <c r="M457" s="21">
        <v>3.7413919999999998</v>
      </c>
      <c r="N457" s="21">
        <v>3.356776</v>
      </c>
      <c r="O457" s="21">
        <v>4.3851040000000001</v>
      </c>
    </row>
    <row r="458" spans="1:15" x14ac:dyDescent="0.3">
      <c r="A458" s="9">
        <v>2014</v>
      </c>
      <c r="B458" t="s">
        <v>238</v>
      </c>
      <c r="C458" t="s">
        <v>137</v>
      </c>
      <c r="D458" s="2">
        <v>803000</v>
      </c>
      <c r="E458" s="2">
        <v>129163</v>
      </c>
      <c r="F458" s="2">
        <v>932163</v>
      </c>
      <c r="G458" s="2">
        <v>-673837</v>
      </c>
      <c r="H458" s="2">
        <v>1690.67</v>
      </c>
      <c r="I458" s="1">
        <v>912.16399999999999</v>
      </c>
      <c r="J458" s="21">
        <v>2.2000000000000002</v>
      </c>
      <c r="K458" s="21">
        <v>2</v>
      </c>
      <c r="L458" s="21">
        <v>1.8</v>
      </c>
      <c r="M458" s="21">
        <v>2.213333</v>
      </c>
      <c r="N458" s="21">
        <v>2</v>
      </c>
      <c r="O458" s="21">
        <v>2.742111</v>
      </c>
    </row>
    <row r="459" spans="1:15" x14ac:dyDescent="0.3">
      <c r="A459" s="9">
        <v>2014</v>
      </c>
      <c r="B459" t="s">
        <v>425</v>
      </c>
      <c r="C459" t="s">
        <v>498</v>
      </c>
      <c r="D459" s="2">
        <v>234206.274</v>
      </c>
      <c r="E459" s="2">
        <v>39369.142999999996</v>
      </c>
      <c r="F459" s="2">
        <v>273575.41700000002</v>
      </c>
      <c r="G459" s="2">
        <v>-194837.13099999999</v>
      </c>
      <c r="H459" s="2">
        <v>7466.58</v>
      </c>
      <c r="I459" s="1">
        <v>72.778000000000006</v>
      </c>
      <c r="J459" s="21">
        <v>2.584387</v>
      </c>
      <c r="K459" s="21">
        <v>2.6106720000000001</v>
      </c>
      <c r="L459" s="21">
        <v>2.9288539999999998</v>
      </c>
      <c r="M459" s="21">
        <v>2.9116599999999999</v>
      </c>
      <c r="N459" s="21">
        <v>2.9116599999999999</v>
      </c>
      <c r="O459" s="21">
        <v>3.178105</v>
      </c>
    </row>
    <row r="460" spans="1:15" x14ac:dyDescent="0.3">
      <c r="A460" s="9">
        <v>2014</v>
      </c>
      <c r="B460" t="s">
        <v>426</v>
      </c>
      <c r="C460" t="s">
        <v>498</v>
      </c>
      <c r="D460" s="2">
        <v>17751694.859000001</v>
      </c>
      <c r="E460" s="2">
        <v>9927795.9739999995</v>
      </c>
      <c r="F460" s="2">
        <v>27679490.833000001</v>
      </c>
      <c r="G460" s="2">
        <v>-7823898.8850000016</v>
      </c>
      <c r="H460" s="2">
        <v>6693.69</v>
      </c>
      <c r="I460" s="1">
        <v>10405.843999999999</v>
      </c>
      <c r="J460" s="21">
        <v>2.584387</v>
      </c>
      <c r="K460" s="21">
        <v>2.6106720000000001</v>
      </c>
      <c r="L460" s="21">
        <v>2.9288539999999998</v>
      </c>
      <c r="M460" s="21">
        <v>2.9116599999999999</v>
      </c>
      <c r="N460" s="21">
        <v>2.9116599999999999</v>
      </c>
      <c r="O460" s="21">
        <v>3.178105</v>
      </c>
    </row>
    <row r="461" spans="1:15" x14ac:dyDescent="0.3">
      <c r="A461" s="9">
        <v>2014</v>
      </c>
      <c r="B461" t="s">
        <v>427</v>
      </c>
      <c r="C461" t="s">
        <v>498</v>
      </c>
      <c r="D461" s="2">
        <v>27518177.870000001</v>
      </c>
      <c r="E461" s="2">
        <v>25724432.491</v>
      </c>
      <c r="F461" s="2">
        <v>53242610.361000001</v>
      </c>
      <c r="G461" s="2">
        <v>-1793745.3790000007</v>
      </c>
      <c r="H461" s="2">
        <v>6347</v>
      </c>
      <c r="I461" s="1">
        <v>15903.111999999999</v>
      </c>
      <c r="J461" s="21">
        <v>2.4872809999999999</v>
      </c>
      <c r="K461" s="21">
        <v>2.4973139999999998</v>
      </c>
      <c r="L461" s="21">
        <v>2.7914509999999999</v>
      </c>
      <c r="M461" s="21">
        <v>2.612717</v>
      </c>
      <c r="N461" s="21">
        <v>2.67279</v>
      </c>
      <c r="O461" s="21">
        <v>3.177934</v>
      </c>
    </row>
    <row r="462" spans="1:15" x14ac:dyDescent="0.3">
      <c r="A462" s="9">
        <v>2014</v>
      </c>
      <c r="B462" t="s">
        <v>239</v>
      </c>
      <c r="C462" t="s">
        <v>276</v>
      </c>
      <c r="D462" s="2">
        <v>71337744.441</v>
      </c>
      <c r="E462" s="2">
        <v>26812195.958000001</v>
      </c>
      <c r="F462" s="2">
        <v>98149940.399000004</v>
      </c>
      <c r="G462" s="2">
        <v>-44525548.482999995</v>
      </c>
      <c r="H462" s="2">
        <v>3524.42</v>
      </c>
      <c r="I462" s="1">
        <v>91812.566000000006</v>
      </c>
      <c r="J462" s="21">
        <v>2.8524129999999999</v>
      </c>
      <c r="K462" s="21">
        <v>2.8612700000000002</v>
      </c>
      <c r="L462" s="21">
        <v>2.8666670000000001</v>
      </c>
      <c r="M462" s="21">
        <v>2.9909729999999999</v>
      </c>
      <c r="N462" s="21">
        <v>3.2321029999999999</v>
      </c>
      <c r="O462" s="21">
        <v>2.9921030000000002</v>
      </c>
    </row>
    <row r="463" spans="1:15" x14ac:dyDescent="0.3">
      <c r="A463" s="9">
        <v>2014</v>
      </c>
      <c r="B463" t="s">
        <v>428</v>
      </c>
      <c r="C463" t="s">
        <v>498</v>
      </c>
      <c r="D463" s="2">
        <v>10514175.669</v>
      </c>
      <c r="E463" s="2">
        <v>5301546.0089999996</v>
      </c>
      <c r="F463" s="2">
        <v>15815721.677999999</v>
      </c>
      <c r="G463" s="2">
        <v>-5212629.66</v>
      </c>
      <c r="H463" s="2">
        <v>3529.55</v>
      </c>
      <c r="I463" s="1">
        <v>6281.1890000000003</v>
      </c>
      <c r="J463" s="21">
        <v>2.9323039999999998</v>
      </c>
      <c r="K463" s="21">
        <v>2.6339169999999998</v>
      </c>
      <c r="L463" s="21">
        <v>3.1981109999999999</v>
      </c>
      <c r="M463" s="21">
        <v>3.163062</v>
      </c>
      <c r="N463" s="21">
        <v>2.999949</v>
      </c>
      <c r="O463" s="21">
        <v>2.7531750000000001</v>
      </c>
    </row>
    <row r="464" spans="1:15" x14ac:dyDescent="0.3">
      <c r="A464" s="9">
        <v>2014</v>
      </c>
      <c r="B464" t="s">
        <v>240</v>
      </c>
      <c r="C464" t="s">
        <v>276</v>
      </c>
      <c r="D464" s="2">
        <v>5945500</v>
      </c>
      <c r="E464" s="2">
        <v>12800000</v>
      </c>
      <c r="F464" s="2">
        <v>18745500</v>
      </c>
      <c r="G464" s="2">
        <v>6854500</v>
      </c>
      <c r="H464" s="2">
        <v>19245.650000000001</v>
      </c>
      <c r="I464" s="1">
        <v>1129.424</v>
      </c>
      <c r="J464" s="21">
        <v>2.3472219999999999</v>
      </c>
      <c r="K464" s="21">
        <v>2.1111110000000002</v>
      </c>
      <c r="L464" s="21">
        <v>2.1111110000000002</v>
      </c>
      <c r="M464" s="21">
        <v>2.199074</v>
      </c>
      <c r="N464" s="21">
        <v>2.5277780000000001</v>
      </c>
      <c r="O464" s="21">
        <v>2.8611110000000002</v>
      </c>
    </row>
    <row r="465" spans="1:15" x14ac:dyDescent="0.3">
      <c r="A465" s="9">
        <v>2014</v>
      </c>
      <c r="B465" t="s">
        <v>241</v>
      </c>
      <c r="C465" t="s">
        <v>276</v>
      </c>
      <c r="D465" s="2">
        <v>1111173.7290000001</v>
      </c>
      <c r="E465" s="2">
        <v>612829.69900000002</v>
      </c>
      <c r="F465" s="2">
        <v>1724003.4280000001</v>
      </c>
      <c r="G465" s="2">
        <v>-498344.03</v>
      </c>
      <c r="H465" s="2">
        <v>710.245</v>
      </c>
      <c r="I465" s="1">
        <v>4746.0450000000001</v>
      </c>
      <c r="J465" s="21">
        <v>1.898889</v>
      </c>
      <c r="K465" s="21">
        <v>1.6766669999999999</v>
      </c>
      <c r="L465" s="21">
        <v>1.9</v>
      </c>
      <c r="M465" s="21">
        <v>2.2322220000000002</v>
      </c>
      <c r="N465" s="21">
        <v>2.0099999999999998</v>
      </c>
      <c r="O465" s="21">
        <v>2.7877779999999999</v>
      </c>
    </row>
    <row r="466" spans="1:15" x14ac:dyDescent="0.3">
      <c r="A466" s="9">
        <v>2014</v>
      </c>
      <c r="B466" t="s">
        <v>131</v>
      </c>
      <c r="C466" t="s">
        <v>488</v>
      </c>
      <c r="D466" s="2">
        <v>20184649.524</v>
      </c>
      <c r="E466" s="2">
        <v>17465559.811999999</v>
      </c>
      <c r="F466" s="2">
        <v>37650209.335999995</v>
      </c>
      <c r="G466" s="2">
        <v>-2719089.7120000012</v>
      </c>
      <c r="H466" s="2">
        <v>20267.04</v>
      </c>
      <c r="I466" s="1">
        <v>1318.3589999999999</v>
      </c>
      <c r="J466" s="21">
        <v>3.395238</v>
      </c>
      <c r="K466" s="21">
        <v>3.338095</v>
      </c>
      <c r="L466" s="21">
        <v>3.338095</v>
      </c>
      <c r="M466" s="21">
        <v>3.266667</v>
      </c>
      <c r="N466" s="21">
        <v>3.1952379999999998</v>
      </c>
      <c r="O466" s="21">
        <v>3.552381</v>
      </c>
    </row>
    <row r="467" spans="1:15" x14ac:dyDescent="0.3">
      <c r="A467" s="9">
        <v>2014</v>
      </c>
      <c r="B467" t="s">
        <v>429</v>
      </c>
      <c r="C467" t="s">
        <v>276</v>
      </c>
      <c r="D467" s="2">
        <v>15551014.24</v>
      </c>
      <c r="E467" s="2">
        <v>3427375.0550000002</v>
      </c>
      <c r="F467" s="2">
        <v>18978389.295000002</v>
      </c>
      <c r="G467" s="2">
        <v>-12123639.185000001</v>
      </c>
      <c r="H467" s="2">
        <v>613.101</v>
      </c>
      <c r="I467" s="1">
        <v>97366.774000000005</v>
      </c>
      <c r="J467" s="21">
        <v>2.420833</v>
      </c>
      <c r="K467" s="21">
        <v>2.1666669999999999</v>
      </c>
      <c r="L467" s="21">
        <v>2.5</v>
      </c>
      <c r="M467" s="21">
        <v>2.6208330000000002</v>
      </c>
      <c r="N467" s="21">
        <v>2.6666669999999999</v>
      </c>
      <c r="O467" s="21">
        <v>3.1666669999999999</v>
      </c>
    </row>
    <row r="468" spans="1:15" x14ac:dyDescent="0.3">
      <c r="A468" s="9">
        <v>2014</v>
      </c>
      <c r="B468" t="s">
        <v>430</v>
      </c>
      <c r="C468" t="s">
        <v>497</v>
      </c>
      <c r="D468" s="2">
        <v>3250463.58</v>
      </c>
      <c r="E468" s="2">
        <v>1373264.4310000001</v>
      </c>
      <c r="F468" s="2">
        <v>4623728.0109999999</v>
      </c>
      <c r="G468" s="2">
        <v>-1877199.149</v>
      </c>
      <c r="H468" s="2">
        <v>5179.87</v>
      </c>
      <c r="I468" s="1">
        <v>885.80600000000004</v>
      </c>
      <c r="J468" s="21">
        <v>2.4</v>
      </c>
      <c r="K468" s="21">
        <v>2.4700000000000002</v>
      </c>
      <c r="L468" s="21">
        <v>2.72</v>
      </c>
      <c r="M468" s="21">
        <v>2.2200000000000002</v>
      </c>
      <c r="N468" s="21">
        <v>2.4700000000000002</v>
      </c>
      <c r="O468" s="21">
        <v>2.97</v>
      </c>
    </row>
    <row r="469" spans="1:15" x14ac:dyDescent="0.3">
      <c r="A469" s="9">
        <v>2014</v>
      </c>
      <c r="B469" t="s">
        <v>132</v>
      </c>
      <c r="C469" t="s">
        <v>488</v>
      </c>
      <c r="D469" s="2">
        <v>76773254.673999995</v>
      </c>
      <c r="E469" s="2">
        <v>74338833.528999999</v>
      </c>
      <c r="F469" s="2">
        <v>151112088.20300001</v>
      </c>
      <c r="G469" s="2">
        <v>-2434421.1449999958</v>
      </c>
      <c r="H469" s="2">
        <v>50087.85</v>
      </c>
      <c r="I469" s="1">
        <v>5459.7169999999996</v>
      </c>
      <c r="J469" s="21">
        <v>3.8920059999999999</v>
      </c>
      <c r="K469" s="21">
        <v>3.5182349999999998</v>
      </c>
      <c r="L469" s="21">
        <v>3.5176470000000002</v>
      </c>
      <c r="M469" s="21">
        <v>3.7224740000000001</v>
      </c>
      <c r="N469" s="21">
        <v>3.306622</v>
      </c>
      <c r="O469" s="21">
        <v>3.7993969999999999</v>
      </c>
    </row>
    <row r="470" spans="1:15" x14ac:dyDescent="0.3">
      <c r="A470" s="9">
        <v>2014</v>
      </c>
      <c r="B470" t="s">
        <v>133</v>
      </c>
      <c r="C470" t="s">
        <v>488</v>
      </c>
      <c r="D470" s="2">
        <v>659872076.38399994</v>
      </c>
      <c r="E470" s="2">
        <v>566656165.38100004</v>
      </c>
      <c r="F470" s="2">
        <v>1226528241.7649999</v>
      </c>
      <c r="G470" s="2">
        <v>-93215911.002999902</v>
      </c>
      <c r="H470" s="2">
        <v>44616.41</v>
      </c>
      <c r="I470" s="1">
        <v>66418.986000000004</v>
      </c>
      <c r="J470" s="21">
        <v>3.6479010000000001</v>
      </c>
      <c r="K470" s="21">
        <v>3.982774</v>
      </c>
      <c r="L470" s="21">
        <v>3.6821130000000002</v>
      </c>
      <c r="M470" s="21">
        <v>3.7546439999999999</v>
      </c>
      <c r="N470" s="21">
        <v>3.8866860000000001</v>
      </c>
      <c r="O470" s="21">
        <v>4.1740370000000002</v>
      </c>
    </row>
    <row r="471" spans="1:15" x14ac:dyDescent="0.3">
      <c r="A471" s="9">
        <v>2014</v>
      </c>
      <c r="B471" t="s">
        <v>242</v>
      </c>
      <c r="C471" t="s">
        <v>276</v>
      </c>
      <c r="D471" s="2">
        <v>4055305.4070000001</v>
      </c>
      <c r="E471" s="2">
        <v>9158299.6799999997</v>
      </c>
      <c r="F471" s="2">
        <v>13213605.086999999</v>
      </c>
      <c r="G471" s="2">
        <v>5102994.273</v>
      </c>
      <c r="H471" s="2">
        <v>9746.7800000000007</v>
      </c>
      <c r="I471" s="1">
        <v>1875.713</v>
      </c>
      <c r="J471" s="21">
        <v>2</v>
      </c>
      <c r="K471" s="21">
        <v>2.0833330000000001</v>
      </c>
      <c r="L471" s="21">
        <v>2.5833330000000001</v>
      </c>
      <c r="M471" s="21">
        <v>2.25</v>
      </c>
      <c r="N471" s="21">
        <v>1.9166669999999999</v>
      </c>
      <c r="O471" s="21">
        <v>2.3088380000000002</v>
      </c>
    </row>
    <row r="472" spans="1:15" x14ac:dyDescent="0.3">
      <c r="A472" s="9">
        <v>2014</v>
      </c>
      <c r="B472" t="s">
        <v>243</v>
      </c>
      <c r="C472" t="s">
        <v>276</v>
      </c>
      <c r="D472" s="2">
        <v>387202.31300000002</v>
      </c>
      <c r="E472" s="2">
        <v>103937.308</v>
      </c>
      <c r="F472" s="2">
        <v>491139.62100000004</v>
      </c>
      <c r="G472" s="2">
        <v>-283265.005</v>
      </c>
      <c r="H472" s="2">
        <v>656.49699999999996</v>
      </c>
      <c r="I472" s="1">
        <v>1917.8520000000001</v>
      </c>
      <c r="J472" s="21">
        <v>2.0580250000000002</v>
      </c>
      <c r="K472" s="21">
        <v>2</v>
      </c>
      <c r="L472" s="21">
        <v>2.6666669999999999</v>
      </c>
      <c r="M472" s="21">
        <v>2.2222219999999999</v>
      </c>
      <c r="N472" s="21">
        <v>2</v>
      </c>
      <c r="O472" s="21">
        <v>2.4580250000000001</v>
      </c>
    </row>
    <row r="473" spans="1:15" x14ac:dyDescent="0.3">
      <c r="A473" s="9">
        <v>2014</v>
      </c>
      <c r="B473" t="s">
        <v>158</v>
      </c>
      <c r="C473" t="s">
        <v>488</v>
      </c>
      <c r="D473" s="2">
        <v>8601807.2410000004</v>
      </c>
      <c r="E473" s="2">
        <v>2861043.298</v>
      </c>
      <c r="F473" s="2">
        <v>11462850.539000001</v>
      </c>
      <c r="G473" s="2">
        <v>-5740763.943</v>
      </c>
      <c r="H473" s="2">
        <v>4441.7700000000004</v>
      </c>
      <c r="I473" s="1">
        <v>3992.346</v>
      </c>
      <c r="J473" s="21">
        <v>2.2105260000000002</v>
      </c>
      <c r="K473" s="21">
        <v>2.4210530000000001</v>
      </c>
      <c r="L473" s="21">
        <v>2.3157890000000001</v>
      </c>
      <c r="M473" s="21">
        <v>2.4397820000000001</v>
      </c>
      <c r="N473" s="21">
        <v>2.5933109999999999</v>
      </c>
      <c r="O473" s="21">
        <v>3.0933109999999999</v>
      </c>
    </row>
    <row r="474" spans="1:15" x14ac:dyDescent="0.3">
      <c r="A474" s="9">
        <v>2014</v>
      </c>
      <c r="B474" t="s">
        <v>134</v>
      </c>
      <c r="C474" t="s">
        <v>488</v>
      </c>
      <c r="D474" s="2">
        <v>1214955667.3610001</v>
      </c>
      <c r="E474" s="2">
        <v>1498157777.8150001</v>
      </c>
      <c r="F474" s="2">
        <v>2713113445.1760001</v>
      </c>
      <c r="G474" s="2">
        <v>283202110.454</v>
      </c>
      <c r="H474" s="2">
        <v>48218.87</v>
      </c>
      <c r="I474" s="1">
        <v>81489.66</v>
      </c>
      <c r="J474" s="21">
        <v>4.0980980000000002</v>
      </c>
      <c r="K474" s="21">
        <v>4.3232949999999999</v>
      </c>
      <c r="L474" s="21">
        <v>3.744272</v>
      </c>
      <c r="M474" s="21">
        <v>4.122776</v>
      </c>
      <c r="N474" s="21">
        <v>4.1679219999999999</v>
      </c>
      <c r="O474" s="21">
        <v>4.3608130000000003</v>
      </c>
    </row>
    <row r="475" spans="1:15" x14ac:dyDescent="0.3">
      <c r="A475" s="9">
        <v>2014</v>
      </c>
      <c r="B475" t="s">
        <v>250</v>
      </c>
      <c r="C475" t="s">
        <v>276</v>
      </c>
      <c r="D475" s="2">
        <v>14600200</v>
      </c>
      <c r="E475" s="2">
        <v>12398019.630999999</v>
      </c>
      <c r="F475" s="2">
        <v>26998219.630999997</v>
      </c>
      <c r="G475" s="2">
        <v>-2202180.3690000009</v>
      </c>
      <c r="H475" s="2">
        <v>1962.66</v>
      </c>
      <c r="I475" s="1">
        <v>26962.562999999998</v>
      </c>
      <c r="J475" s="21">
        <v>2.216488</v>
      </c>
      <c r="K475" s="21">
        <v>2.669054</v>
      </c>
      <c r="L475" s="21">
        <v>2.7272729999999998</v>
      </c>
      <c r="M475" s="21">
        <v>2.3718319999999999</v>
      </c>
      <c r="N475" s="21">
        <v>2.903635</v>
      </c>
      <c r="O475" s="21">
        <v>2.8600469999999998</v>
      </c>
    </row>
    <row r="476" spans="1:15" x14ac:dyDescent="0.3">
      <c r="A476" s="9">
        <v>2014</v>
      </c>
      <c r="B476" t="s">
        <v>135</v>
      </c>
      <c r="C476" t="s">
        <v>488</v>
      </c>
      <c r="D476" s="2">
        <v>62180636.372000001</v>
      </c>
      <c r="E476" s="2">
        <v>35755371.471000001</v>
      </c>
      <c r="F476" s="2">
        <v>97936007.842999995</v>
      </c>
      <c r="G476" s="2">
        <v>-26425264.901000001</v>
      </c>
      <c r="H476" s="2">
        <v>21726.89</v>
      </c>
      <c r="I476" s="1">
        <v>11264.726000000001</v>
      </c>
      <c r="J476" s="21">
        <v>3.3608180000000001</v>
      </c>
      <c r="K476" s="21">
        <v>3.1662750000000002</v>
      </c>
      <c r="L476" s="21">
        <v>2.9702459999999999</v>
      </c>
      <c r="M476" s="21">
        <v>3.2271329999999998</v>
      </c>
      <c r="N476" s="21">
        <v>3.0271330000000001</v>
      </c>
      <c r="O476" s="21">
        <v>3.5040770000000001</v>
      </c>
    </row>
    <row r="477" spans="1:15" x14ac:dyDescent="0.3">
      <c r="A477" s="9">
        <v>2014</v>
      </c>
      <c r="B477" t="s">
        <v>432</v>
      </c>
      <c r="C477" t="s">
        <v>498</v>
      </c>
      <c r="D477" s="2">
        <v>18263243.838</v>
      </c>
      <c r="E477" s="2">
        <v>10890690.739</v>
      </c>
      <c r="F477" s="2">
        <v>29153934.577</v>
      </c>
      <c r="G477" s="2">
        <v>-7372553.0989999995</v>
      </c>
      <c r="H477" s="2">
        <v>3687.75</v>
      </c>
      <c r="I477" s="1">
        <v>15923.558999999999</v>
      </c>
      <c r="J477" s="21">
        <v>2.75</v>
      </c>
      <c r="K477" s="21">
        <v>2.535714</v>
      </c>
      <c r="L477" s="21">
        <v>2.8690479999999998</v>
      </c>
      <c r="M477" s="21">
        <v>2.6831480000000001</v>
      </c>
      <c r="N477" s="21">
        <v>2.6831480000000001</v>
      </c>
      <c r="O477" s="21">
        <v>3.2393580000000002</v>
      </c>
    </row>
    <row r="478" spans="1:15" x14ac:dyDescent="0.3">
      <c r="A478" s="9">
        <v>2014</v>
      </c>
      <c r="B478" t="s">
        <v>244</v>
      </c>
      <c r="C478" t="s">
        <v>276</v>
      </c>
      <c r="D478" s="2">
        <v>2509210.1469999999</v>
      </c>
      <c r="E478" s="2">
        <v>1946667.591</v>
      </c>
      <c r="F478" s="2">
        <v>4455877.7379999999</v>
      </c>
      <c r="G478" s="2">
        <v>-562542.55599999987</v>
      </c>
      <c r="H478" s="2">
        <v>729.798</v>
      </c>
      <c r="I478" s="1">
        <v>11805.509</v>
      </c>
      <c r="J478" s="21">
        <v>2.3404470000000002</v>
      </c>
      <c r="K478" s="21">
        <v>2.097318</v>
      </c>
      <c r="L478" s="21">
        <v>2.4705879999999998</v>
      </c>
      <c r="M478" s="21">
        <v>2.347318</v>
      </c>
      <c r="N478" s="21">
        <v>2.409818</v>
      </c>
      <c r="O478" s="21">
        <v>3.097318</v>
      </c>
    </row>
    <row r="479" spans="1:15" x14ac:dyDescent="0.3">
      <c r="A479" s="9">
        <v>2014</v>
      </c>
      <c r="B479" t="s">
        <v>245</v>
      </c>
      <c r="C479" t="s">
        <v>276</v>
      </c>
      <c r="D479" s="2">
        <v>194215.71100000001</v>
      </c>
      <c r="E479" s="2">
        <v>166054.83199999999</v>
      </c>
      <c r="F479" s="2">
        <v>360270.54300000001</v>
      </c>
      <c r="G479" s="2">
        <v>-28160.879000000015</v>
      </c>
      <c r="H479" s="2">
        <v>662.38199999999995</v>
      </c>
      <c r="I479" s="1">
        <v>1725.7439999999999</v>
      </c>
      <c r="J479" s="21">
        <v>2.4285709999999998</v>
      </c>
      <c r="K479" s="21">
        <v>2.285714</v>
      </c>
      <c r="L479" s="21">
        <v>2.285714</v>
      </c>
      <c r="M479" s="21">
        <v>2.5714290000000002</v>
      </c>
      <c r="N479" s="21">
        <v>2.285714</v>
      </c>
      <c r="O479" s="21">
        <v>2.714286</v>
      </c>
    </row>
    <row r="480" spans="1:15" x14ac:dyDescent="0.3">
      <c r="A480" s="9">
        <v>2014</v>
      </c>
      <c r="B480" t="s">
        <v>433</v>
      </c>
      <c r="C480" t="s">
        <v>498</v>
      </c>
      <c r="D480" s="2">
        <v>1783310.8470000001</v>
      </c>
      <c r="E480" s="2">
        <v>1174049.92</v>
      </c>
      <c r="F480" s="2">
        <v>2957360.767</v>
      </c>
      <c r="G480" s="2">
        <v>-609260.92700000014</v>
      </c>
      <c r="H480" s="2">
        <v>4029.78</v>
      </c>
      <c r="I480" s="1">
        <v>763.39300000000003</v>
      </c>
      <c r="J480" s="21">
        <v>2.4575840000000002</v>
      </c>
      <c r="K480" s="21">
        <v>2.3950659999999999</v>
      </c>
      <c r="L480" s="21">
        <v>2.4291170000000002</v>
      </c>
      <c r="M480" s="21">
        <v>2.2702939999999998</v>
      </c>
      <c r="N480" s="21">
        <v>2.470294</v>
      </c>
      <c r="O480" s="21">
        <v>2.742693</v>
      </c>
    </row>
    <row r="481" spans="1:15" x14ac:dyDescent="0.3">
      <c r="A481" s="9">
        <v>2014</v>
      </c>
      <c r="B481" t="s">
        <v>434</v>
      </c>
      <c r="C481" t="s">
        <v>498</v>
      </c>
      <c r="D481" s="2">
        <v>3765491.2510000002</v>
      </c>
      <c r="E481" s="2">
        <v>957017.35499999998</v>
      </c>
      <c r="F481" s="2">
        <v>4722508.6060000006</v>
      </c>
      <c r="G481" s="2">
        <v>-2808473.8960000002</v>
      </c>
      <c r="H481" s="2">
        <v>829.91099999999994</v>
      </c>
      <c r="I481" s="1">
        <v>10572.466</v>
      </c>
      <c r="J481" s="21">
        <v>2.25</v>
      </c>
      <c r="K481" s="21">
        <v>1.9980469999999999</v>
      </c>
      <c r="L481" s="21">
        <v>2.2671739999999998</v>
      </c>
      <c r="M481" s="21">
        <v>2.1447560000000001</v>
      </c>
      <c r="N481" s="21">
        <v>2.315823</v>
      </c>
      <c r="O481" s="21">
        <v>2.6261670000000001</v>
      </c>
    </row>
    <row r="482" spans="1:15" x14ac:dyDescent="0.3">
      <c r="A482" s="9">
        <v>2014</v>
      </c>
      <c r="B482" t="s">
        <v>435</v>
      </c>
      <c r="C482" t="s">
        <v>498</v>
      </c>
      <c r="D482" s="2">
        <v>11051074.293</v>
      </c>
      <c r="E482" s="2">
        <v>8117100</v>
      </c>
      <c r="F482" s="2">
        <v>19168174.292999998</v>
      </c>
      <c r="G482" s="2">
        <v>-2933974.2929999996</v>
      </c>
      <c r="H482" s="2">
        <v>2242.71</v>
      </c>
      <c r="I482" s="1">
        <v>8809.2160000000003</v>
      </c>
      <c r="J482" s="21">
        <v>2.6956519999999999</v>
      </c>
      <c r="K482" s="21">
        <v>2.2424810000000002</v>
      </c>
      <c r="L482" s="21">
        <v>2.7879360000000002</v>
      </c>
      <c r="M482" s="21">
        <v>2.469754</v>
      </c>
      <c r="N482" s="21">
        <v>2.6061179999999999</v>
      </c>
      <c r="O482" s="21">
        <v>2.7879360000000002</v>
      </c>
    </row>
    <row r="483" spans="1:15" x14ac:dyDescent="0.3">
      <c r="A483" s="9">
        <v>2014</v>
      </c>
      <c r="B483" t="s">
        <v>126</v>
      </c>
      <c r="C483" t="s">
        <v>488</v>
      </c>
      <c r="D483" s="2">
        <v>104178438</v>
      </c>
      <c r="E483" s="2">
        <v>112536243.771</v>
      </c>
      <c r="F483" s="2">
        <v>216714681.771</v>
      </c>
      <c r="G483" s="2">
        <v>8357805.7709999979</v>
      </c>
      <c r="H483" s="2">
        <v>14182.7</v>
      </c>
      <c r="I483" s="1">
        <v>9813.3349999999991</v>
      </c>
      <c r="J483" s="21">
        <v>2.9702380000000002</v>
      </c>
      <c r="K483" s="21">
        <v>3.179665</v>
      </c>
      <c r="L483" s="21">
        <v>3.4018869999999999</v>
      </c>
      <c r="M483" s="21">
        <v>3.3349099999999998</v>
      </c>
      <c r="N483" s="21">
        <v>3.8232370000000002</v>
      </c>
      <c r="O483" s="21">
        <v>4.0591299999999997</v>
      </c>
    </row>
    <row r="484" spans="1:15" x14ac:dyDescent="0.3">
      <c r="A484" s="9">
        <v>2014</v>
      </c>
      <c r="B484" t="s">
        <v>436</v>
      </c>
      <c r="C484" t="s">
        <v>488</v>
      </c>
      <c r="D484" s="2">
        <v>5371918.8799999999</v>
      </c>
      <c r="E484" s="2">
        <v>5051299.7489999998</v>
      </c>
      <c r="F484" s="2">
        <v>10423218.629000001</v>
      </c>
      <c r="G484" s="2">
        <v>-320619.13100000005</v>
      </c>
      <c r="H484" s="2">
        <v>54527.56</v>
      </c>
      <c r="I484" s="1">
        <v>328.459</v>
      </c>
      <c r="J484" s="21">
        <v>3.5384609999999999</v>
      </c>
      <c r="K484" s="21">
        <v>3.342209</v>
      </c>
      <c r="L484" s="21">
        <v>3.1538460000000001</v>
      </c>
      <c r="M484" s="21">
        <v>3.4615390000000001</v>
      </c>
      <c r="N484" s="21">
        <v>3.3846150000000002</v>
      </c>
      <c r="O484" s="21">
        <v>3.5088759999999999</v>
      </c>
    </row>
    <row r="485" spans="1:15" x14ac:dyDescent="0.3">
      <c r="A485" s="9">
        <v>2014</v>
      </c>
      <c r="B485" t="s">
        <v>437</v>
      </c>
      <c r="C485" t="s">
        <v>501</v>
      </c>
      <c r="D485" s="2">
        <v>459369463.60299999</v>
      </c>
      <c r="E485" s="2">
        <v>317544642.25700003</v>
      </c>
      <c r="F485" s="2">
        <v>776914105.86000001</v>
      </c>
      <c r="G485" s="2">
        <v>-141824821.34599996</v>
      </c>
      <c r="H485" s="2">
        <v>1610.36</v>
      </c>
      <c r="I485" s="1">
        <v>1293859.294</v>
      </c>
      <c r="J485" s="21">
        <v>2.717276</v>
      </c>
      <c r="K485" s="21">
        <v>2.877227</v>
      </c>
      <c r="L485" s="21">
        <v>3.1982780000000002</v>
      </c>
      <c r="M485" s="21">
        <v>3.0293190000000001</v>
      </c>
      <c r="N485" s="21">
        <v>3.1098020000000002</v>
      </c>
      <c r="O485" s="21">
        <v>3.5108329999999999</v>
      </c>
    </row>
    <row r="486" spans="1:15" x14ac:dyDescent="0.3">
      <c r="A486" s="9">
        <v>2014</v>
      </c>
      <c r="B486" t="s">
        <v>9</v>
      </c>
      <c r="C486" t="s">
        <v>17</v>
      </c>
      <c r="D486" s="2">
        <v>178179340.19800001</v>
      </c>
      <c r="E486" s="2">
        <v>176036194.33199999</v>
      </c>
      <c r="F486" s="2">
        <v>354215534.52999997</v>
      </c>
      <c r="G486" s="2">
        <v>-2143145.8660000265</v>
      </c>
      <c r="H486" s="2">
        <v>3533.61</v>
      </c>
      <c r="I486" s="1">
        <v>255131.11600000001</v>
      </c>
      <c r="J486" s="21">
        <v>2.8695650000000001</v>
      </c>
      <c r="K486" s="21">
        <v>2.9187150000000002</v>
      </c>
      <c r="L486" s="21">
        <v>2.8739309999999998</v>
      </c>
      <c r="M486" s="21">
        <v>3.209638</v>
      </c>
      <c r="N486" s="21">
        <v>3.1079690000000002</v>
      </c>
      <c r="O486" s="21">
        <v>3.5290219999999999</v>
      </c>
    </row>
    <row r="487" spans="1:15" x14ac:dyDescent="0.3">
      <c r="A487" s="9">
        <v>2014</v>
      </c>
      <c r="B487" t="s">
        <v>159</v>
      </c>
      <c r="C487" t="s">
        <v>137</v>
      </c>
      <c r="D487" s="2">
        <v>59990400</v>
      </c>
      <c r="E487" s="2">
        <v>84506036.564999998</v>
      </c>
      <c r="F487" s="2">
        <v>144496436.565</v>
      </c>
      <c r="G487" s="2">
        <v>24515636.564999998</v>
      </c>
      <c r="H487" s="2">
        <v>6704.31</v>
      </c>
      <c r="I487" s="1">
        <v>35006.080000000002</v>
      </c>
      <c r="J487" s="21">
        <v>1.9806459999999999</v>
      </c>
      <c r="K487" s="21">
        <v>2.184437</v>
      </c>
      <c r="L487" s="21">
        <v>2.3088899999999999</v>
      </c>
      <c r="M487" s="21">
        <v>2.1451760000000002</v>
      </c>
      <c r="N487" s="21">
        <v>2.3118129999999999</v>
      </c>
      <c r="O487" s="21">
        <v>2.8512420000000001</v>
      </c>
    </row>
    <row r="488" spans="1:15" x14ac:dyDescent="0.3">
      <c r="A488" s="9">
        <v>2014</v>
      </c>
      <c r="B488" t="s">
        <v>125</v>
      </c>
      <c r="C488" t="s">
        <v>488</v>
      </c>
      <c r="D488" s="2">
        <v>82595130.511000007</v>
      </c>
      <c r="E488" s="2">
        <v>123071289.031</v>
      </c>
      <c r="F488" s="2">
        <v>205666419.542</v>
      </c>
      <c r="G488" s="2">
        <v>40476158.519999996</v>
      </c>
      <c r="H488" s="2">
        <v>55534.1</v>
      </c>
      <c r="I488" s="1">
        <v>4686.3469999999998</v>
      </c>
      <c r="J488" s="21">
        <v>3.5384609999999999</v>
      </c>
      <c r="K488" s="21">
        <v>3.342209</v>
      </c>
      <c r="L488" s="21">
        <v>3.1538460000000001</v>
      </c>
      <c r="M488" s="21">
        <v>3.4615390000000001</v>
      </c>
      <c r="N488" s="21">
        <v>3.3846150000000002</v>
      </c>
      <c r="O488" s="21">
        <v>3.5088759999999999</v>
      </c>
    </row>
    <row r="489" spans="1:15" x14ac:dyDescent="0.3">
      <c r="A489" s="9">
        <v>2014</v>
      </c>
      <c r="B489" t="s">
        <v>160</v>
      </c>
      <c r="C489" t="s">
        <v>137</v>
      </c>
      <c r="D489" s="2">
        <v>72331780</v>
      </c>
      <c r="E489" s="2">
        <v>68965008</v>
      </c>
      <c r="F489" s="2">
        <v>141296788</v>
      </c>
      <c r="G489" s="2">
        <v>-3366772</v>
      </c>
      <c r="H489" s="2">
        <v>37750.29</v>
      </c>
      <c r="I489" s="1">
        <v>7941.3289999999997</v>
      </c>
      <c r="J489" s="21">
        <v>3.101191</v>
      </c>
      <c r="K489" s="21">
        <v>3.1123020000000001</v>
      </c>
      <c r="L489" s="21">
        <v>2.7123020000000002</v>
      </c>
      <c r="M489" s="21">
        <v>3.351191</v>
      </c>
      <c r="N489" s="21">
        <v>3.198016</v>
      </c>
      <c r="O489" s="21">
        <v>4.1761900000000001</v>
      </c>
    </row>
    <row r="490" spans="1:15" x14ac:dyDescent="0.3">
      <c r="A490" s="9">
        <v>2014</v>
      </c>
      <c r="B490" t="s">
        <v>124</v>
      </c>
      <c r="C490" t="s">
        <v>488</v>
      </c>
      <c r="D490" s="2">
        <v>474082558.91000003</v>
      </c>
      <c r="E490" s="2">
        <v>529528733.45099998</v>
      </c>
      <c r="F490" s="2">
        <v>1003611292.3610001</v>
      </c>
      <c r="G490" s="2">
        <v>55446174.540999949</v>
      </c>
      <c r="H490" s="2">
        <v>35456.68</v>
      </c>
      <c r="I490" s="1">
        <v>59585.667999999998</v>
      </c>
      <c r="J490" s="21">
        <v>3.3556940000000002</v>
      </c>
      <c r="K490" s="21">
        <v>3.7759230000000001</v>
      </c>
      <c r="L490" s="21">
        <v>3.5381529999999999</v>
      </c>
      <c r="M490" s="21">
        <v>3.6249500000000001</v>
      </c>
      <c r="N490" s="21">
        <v>3.8353609999999998</v>
      </c>
      <c r="O490" s="21">
        <v>4.0489800000000002</v>
      </c>
    </row>
    <row r="491" spans="1:15" x14ac:dyDescent="0.3">
      <c r="A491" s="9">
        <v>2014</v>
      </c>
      <c r="B491" t="s">
        <v>438</v>
      </c>
      <c r="C491" t="s">
        <v>276</v>
      </c>
      <c r="D491" s="2">
        <v>5835517.2779999999</v>
      </c>
      <c r="E491" s="2">
        <v>1451988.3370000001</v>
      </c>
      <c r="F491" s="2">
        <v>7287505.6150000002</v>
      </c>
      <c r="G491" s="2">
        <v>-4383528.9409999996</v>
      </c>
      <c r="H491" s="2">
        <v>4953.22</v>
      </c>
      <c r="I491" s="1">
        <v>2862.087</v>
      </c>
      <c r="J491" s="21">
        <v>2.8775050000000002</v>
      </c>
      <c r="K491" s="21">
        <v>2.8421069999999999</v>
      </c>
      <c r="L491" s="21">
        <v>2.7850679999999999</v>
      </c>
      <c r="M491" s="21">
        <v>2.7157399999999998</v>
      </c>
      <c r="N491" s="21">
        <v>2.7157399999999998</v>
      </c>
      <c r="O491" s="21">
        <v>3.1405949999999998</v>
      </c>
    </row>
    <row r="492" spans="1:15" x14ac:dyDescent="0.3">
      <c r="A492" s="9">
        <v>2014</v>
      </c>
      <c r="B492" t="s">
        <v>439</v>
      </c>
      <c r="C492" t="s">
        <v>500</v>
      </c>
      <c r="D492" s="2">
        <v>812184751.778</v>
      </c>
      <c r="E492" s="2">
        <v>690217466.34099996</v>
      </c>
      <c r="F492" s="2">
        <v>1502402218.119</v>
      </c>
      <c r="G492" s="2">
        <v>-121967285.43700004</v>
      </c>
      <c r="H492" s="2">
        <v>38156.33</v>
      </c>
      <c r="I492" s="1">
        <v>128162.87300000001</v>
      </c>
      <c r="J492" s="21">
        <v>3.781139</v>
      </c>
      <c r="K492" s="21">
        <v>4.1554250000000001</v>
      </c>
      <c r="L492" s="21">
        <v>3.5184389999999999</v>
      </c>
      <c r="M492" s="21">
        <v>3.9315669999999998</v>
      </c>
      <c r="N492" s="21">
        <v>3.9523799999999998</v>
      </c>
      <c r="O492" s="21">
        <v>4.2394800000000004</v>
      </c>
    </row>
    <row r="493" spans="1:15" x14ac:dyDescent="0.3">
      <c r="A493" s="9">
        <v>2014</v>
      </c>
      <c r="B493" t="s">
        <v>161</v>
      </c>
      <c r="C493" t="s">
        <v>137</v>
      </c>
      <c r="D493" s="2">
        <v>22740257.835999999</v>
      </c>
      <c r="E493" s="2">
        <v>8385330.1359999999</v>
      </c>
      <c r="F493" s="2">
        <v>31125587.971999999</v>
      </c>
      <c r="G493" s="2">
        <v>-14354927.699999999</v>
      </c>
      <c r="H493" s="2">
        <v>4129.99</v>
      </c>
      <c r="I493" s="1">
        <v>8809.3060000000005</v>
      </c>
      <c r="J493" s="21">
        <v>2.596212</v>
      </c>
      <c r="K493" s="21">
        <v>2.5901519999999998</v>
      </c>
      <c r="L493" s="21">
        <v>2.9556819999999999</v>
      </c>
      <c r="M493" s="21">
        <v>2.9393940000000001</v>
      </c>
      <c r="N493" s="21">
        <v>2.6666669999999999</v>
      </c>
      <c r="O493" s="21">
        <v>3.459975</v>
      </c>
    </row>
    <row r="494" spans="1:15" x14ac:dyDescent="0.3">
      <c r="A494" s="9">
        <v>2014</v>
      </c>
      <c r="B494" t="s">
        <v>440</v>
      </c>
      <c r="C494" t="s">
        <v>137</v>
      </c>
      <c r="D494" s="2">
        <v>41295455.968999997</v>
      </c>
      <c r="E494" s="2">
        <v>79458749.148000002</v>
      </c>
      <c r="F494" s="2">
        <v>120754205.117</v>
      </c>
      <c r="G494" s="2">
        <v>38163293.179000005</v>
      </c>
      <c r="H494" s="2">
        <v>12712.1</v>
      </c>
      <c r="I494" s="1">
        <v>17487.778999999999</v>
      </c>
      <c r="J494" s="21">
        <v>2.3261129999999999</v>
      </c>
      <c r="K494" s="21">
        <v>2.3830230000000001</v>
      </c>
      <c r="L494" s="21">
        <v>2.6760660000000001</v>
      </c>
      <c r="M494" s="21">
        <v>2.7163560000000002</v>
      </c>
      <c r="N494" s="21">
        <v>2.8326709999999999</v>
      </c>
      <c r="O494" s="21">
        <v>3.2351190000000001</v>
      </c>
    </row>
    <row r="495" spans="1:15" x14ac:dyDescent="0.3">
      <c r="A495" s="9">
        <v>2014</v>
      </c>
      <c r="B495" t="s">
        <v>246</v>
      </c>
      <c r="C495" t="s">
        <v>276</v>
      </c>
      <c r="D495" s="2">
        <v>18418615.789999999</v>
      </c>
      <c r="E495" s="2">
        <v>5948626.943</v>
      </c>
      <c r="F495" s="2">
        <v>24367242.732999999</v>
      </c>
      <c r="G495" s="2">
        <v>-12469988.846999999</v>
      </c>
      <c r="H495" s="2">
        <v>1431.32</v>
      </c>
      <c r="I495" s="1">
        <v>46024.25</v>
      </c>
      <c r="J495" s="21">
        <v>1.9576389999999999</v>
      </c>
      <c r="K495" s="21">
        <v>2.4027780000000001</v>
      </c>
      <c r="L495" s="21">
        <v>3.1527780000000001</v>
      </c>
      <c r="M495" s="21">
        <v>2.6527780000000001</v>
      </c>
      <c r="N495" s="21">
        <v>3.0277780000000001</v>
      </c>
      <c r="O495" s="21">
        <v>3.5798610000000002</v>
      </c>
    </row>
    <row r="496" spans="1:15" x14ac:dyDescent="0.3">
      <c r="A496" s="9">
        <v>2014</v>
      </c>
      <c r="B496" t="s">
        <v>479</v>
      </c>
      <c r="C496" t="s">
        <v>500</v>
      </c>
      <c r="D496" s="2">
        <v>525556977.99800003</v>
      </c>
      <c r="E496" s="2">
        <v>573074773.09000003</v>
      </c>
      <c r="F496" s="2">
        <v>1098631751.0880001</v>
      </c>
      <c r="G496" s="2">
        <v>47517795.092000008</v>
      </c>
      <c r="H496" s="2">
        <v>27811.37</v>
      </c>
      <c r="I496" s="1">
        <v>50385.56</v>
      </c>
      <c r="J496" s="21">
        <v>3.4715720000000001</v>
      </c>
      <c r="K496" s="21">
        <v>3.7910159999999999</v>
      </c>
      <c r="L496" s="21">
        <v>3.437586</v>
      </c>
      <c r="M496" s="21">
        <v>3.6635209999999998</v>
      </c>
      <c r="N496" s="21">
        <v>3.6891690000000001</v>
      </c>
      <c r="O496" s="21">
        <v>3.9958770000000001</v>
      </c>
    </row>
    <row r="497" spans="1:15" x14ac:dyDescent="0.3">
      <c r="A497" s="9">
        <v>2014</v>
      </c>
      <c r="B497" t="s">
        <v>162</v>
      </c>
      <c r="C497" t="s">
        <v>137</v>
      </c>
      <c r="D497" s="2">
        <v>31488655.171999998</v>
      </c>
      <c r="E497" s="2">
        <v>101131954.619</v>
      </c>
      <c r="F497" s="2">
        <v>132620609.79100001</v>
      </c>
      <c r="G497" s="2">
        <v>69643299.446999997</v>
      </c>
      <c r="H497" s="2">
        <v>40278.050000000003</v>
      </c>
      <c r="I497" s="1">
        <v>3782.45</v>
      </c>
      <c r="J497" s="21">
        <v>2.694661</v>
      </c>
      <c r="K497" s="21">
        <v>3.1590880000000001</v>
      </c>
      <c r="L497" s="21">
        <v>2.7590880000000002</v>
      </c>
      <c r="M497" s="21">
        <v>2.9565079999999999</v>
      </c>
      <c r="N497" s="21">
        <v>3.1590880000000001</v>
      </c>
      <c r="O497" s="21">
        <v>3.3949859999999998</v>
      </c>
    </row>
    <row r="498" spans="1:15" x14ac:dyDescent="0.3">
      <c r="A498" s="9">
        <v>2014</v>
      </c>
      <c r="B498" t="s">
        <v>10</v>
      </c>
      <c r="C498" t="s">
        <v>17</v>
      </c>
      <c r="D498" s="2">
        <v>4452378.8899999997</v>
      </c>
      <c r="E498" s="2">
        <v>2572201.0019999999</v>
      </c>
      <c r="F498" s="2">
        <v>7024579.8919999991</v>
      </c>
      <c r="G498" s="2">
        <v>-1880177.8879999998</v>
      </c>
      <c r="H498" s="2">
        <v>2075.14</v>
      </c>
      <c r="I498" s="1">
        <v>6576.3969999999999</v>
      </c>
      <c r="J498" s="21">
        <v>2.4451390000000002</v>
      </c>
      <c r="K498" s="21">
        <v>2.2062499999999998</v>
      </c>
      <c r="L498" s="21">
        <v>2.5037039999999999</v>
      </c>
      <c r="M498" s="21">
        <v>2.308951</v>
      </c>
      <c r="N498" s="21">
        <v>2.1978390000000001</v>
      </c>
      <c r="O498" s="21">
        <v>2.6513580000000001</v>
      </c>
    </row>
    <row r="499" spans="1:15" x14ac:dyDescent="0.3">
      <c r="A499" s="9">
        <v>2014</v>
      </c>
      <c r="B499" t="s">
        <v>123</v>
      </c>
      <c r="C499" t="s">
        <v>488</v>
      </c>
      <c r="D499" s="2">
        <v>16798358.932999998</v>
      </c>
      <c r="E499" s="2">
        <v>13602815.460000001</v>
      </c>
      <c r="F499" s="2">
        <v>30401174.392999999</v>
      </c>
      <c r="G499" s="2">
        <v>-3195543.4729999974</v>
      </c>
      <c r="H499" s="2">
        <v>15680.89</v>
      </c>
      <c r="I499" s="1">
        <v>2016.125</v>
      </c>
      <c r="J499" s="21">
        <v>3.2215750000000001</v>
      </c>
      <c r="K499" s="21">
        <v>3.0291510000000001</v>
      </c>
      <c r="L499" s="21">
        <v>3.3762989999999999</v>
      </c>
      <c r="M499" s="21">
        <v>3.209473</v>
      </c>
      <c r="N499" s="21">
        <v>3.5031249999999998</v>
      </c>
      <c r="O499" s="21">
        <v>4.0591480000000004</v>
      </c>
    </row>
    <row r="500" spans="1:15" x14ac:dyDescent="0.3">
      <c r="A500" s="9">
        <v>2014</v>
      </c>
      <c r="B500" t="s">
        <v>163</v>
      </c>
      <c r="C500" t="s">
        <v>137</v>
      </c>
      <c r="D500" s="2">
        <v>20487427.600000001</v>
      </c>
      <c r="E500" s="2">
        <v>4548378</v>
      </c>
      <c r="F500" s="2">
        <v>25035805.600000001</v>
      </c>
      <c r="G500" s="2">
        <v>-15939049.600000001</v>
      </c>
      <c r="H500" s="2">
        <v>8619.26</v>
      </c>
      <c r="I500" s="1">
        <v>5603.2790000000014</v>
      </c>
      <c r="J500" s="21">
        <v>2.2944439999999999</v>
      </c>
      <c r="K500" s="21">
        <v>2.5277780000000001</v>
      </c>
      <c r="L500" s="21">
        <v>2.5277780000000001</v>
      </c>
      <c r="M500" s="21">
        <v>2.8888889999999998</v>
      </c>
      <c r="N500" s="21">
        <v>3.2222219999999999</v>
      </c>
      <c r="O500" s="21">
        <v>2.8888889999999998</v>
      </c>
    </row>
    <row r="501" spans="1:15" x14ac:dyDescent="0.3">
      <c r="A501" s="9">
        <v>2014</v>
      </c>
      <c r="B501" t="s">
        <v>247</v>
      </c>
      <c r="C501" t="s">
        <v>276</v>
      </c>
      <c r="D501" s="2">
        <v>2207265.7280000001</v>
      </c>
      <c r="E501" s="2">
        <v>818116.23300000001</v>
      </c>
      <c r="F501" s="2">
        <v>3025381.9610000001</v>
      </c>
      <c r="G501" s="2">
        <v>-1389149.4950000001</v>
      </c>
      <c r="H501" s="2">
        <v>1336.39</v>
      </c>
      <c r="I501" s="1">
        <v>2145.7849999999999</v>
      </c>
      <c r="J501" s="21">
        <v>2.2222219999999999</v>
      </c>
      <c r="K501" s="21">
        <v>2.3503090000000002</v>
      </c>
      <c r="L501" s="21">
        <v>2.4753090000000002</v>
      </c>
      <c r="M501" s="21">
        <v>2.2253090000000002</v>
      </c>
      <c r="N501" s="21">
        <v>2.3503090000000002</v>
      </c>
      <c r="O501" s="21">
        <v>2.6003090000000002</v>
      </c>
    </row>
    <row r="502" spans="1:15" x14ac:dyDescent="0.3">
      <c r="A502" s="9">
        <v>2014</v>
      </c>
      <c r="B502" t="s">
        <v>251</v>
      </c>
      <c r="C502" t="s">
        <v>276</v>
      </c>
      <c r="D502" s="2">
        <v>1996600</v>
      </c>
      <c r="E502" s="2">
        <v>444400</v>
      </c>
      <c r="F502" s="2">
        <v>2441000</v>
      </c>
      <c r="G502" s="2">
        <v>-1552200</v>
      </c>
      <c r="H502" s="2">
        <v>777.02099999999996</v>
      </c>
      <c r="I502" s="1">
        <v>4390.7370000000001</v>
      </c>
      <c r="J502" s="21">
        <v>2.5714290000000002</v>
      </c>
      <c r="K502" s="21">
        <v>2.5714290000000002</v>
      </c>
      <c r="L502" s="21">
        <v>2.5714290000000002</v>
      </c>
      <c r="M502" s="21">
        <v>2.8571430000000002</v>
      </c>
      <c r="N502" s="21">
        <v>2.5714290000000002</v>
      </c>
      <c r="O502" s="21">
        <v>2.5714290000000002</v>
      </c>
    </row>
    <row r="503" spans="1:15" x14ac:dyDescent="0.3">
      <c r="A503" s="9">
        <v>2014</v>
      </c>
      <c r="B503" t="s">
        <v>248</v>
      </c>
      <c r="C503" t="s">
        <v>276</v>
      </c>
      <c r="D503" s="2">
        <v>18994049.344999999</v>
      </c>
      <c r="E503" s="2">
        <v>20826000</v>
      </c>
      <c r="F503" s="2">
        <v>39820049.344999999</v>
      </c>
      <c r="G503" s="2">
        <v>1831950.6550000012</v>
      </c>
      <c r="H503" s="2">
        <v>3876.41</v>
      </c>
      <c r="I503" s="1">
        <v>6204.1080000000002</v>
      </c>
      <c r="J503" s="21">
        <v>2.4117649999999999</v>
      </c>
      <c r="K503" s="21">
        <v>2.2941180000000001</v>
      </c>
      <c r="L503" s="21">
        <v>2.2941180000000001</v>
      </c>
      <c r="M503" s="21">
        <v>2.2941180000000001</v>
      </c>
      <c r="N503" s="21">
        <v>2.8544550000000002</v>
      </c>
      <c r="O503" s="21">
        <v>2.8544550000000002</v>
      </c>
    </row>
    <row r="504" spans="1:15" x14ac:dyDescent="0.3">
      <c r="A504" s="9">
        <v>2014</v>
      </c>
      <c r="B504" t="s">
        <v>122</v>
      </c>
      <c r="C504" t="s">
        <v>488</v>
      </c>
      <c r="D504" s="2">
        <v>35217366.876999997</v>
      </c>
      <c r="E504" s="2">
        <v>32394296.287</v>
      </c>
      <c r="F504" s="2">
        <v>67611663.164000005</v>
      </c>
      <c r="G504" s="2">
        <v>-2823070.5899999961</v>
      </c>
      <c r="H504" s="2">
        <v>16584.72</v>
      </c>
      <c r="I504" s="1">
        <v>2961.846</v>
      </c>
      <c r="J504" s="21">
        <v>3.0446749999999998</v>
      </c>
      <c r="K504" s="21">
        <v>3.1847989999999999</v>
      </c>
      <c r="L504" s="21">
        <v>3.0981070000000002</v>
      </c>
      <c r="M504" s="21">
        <v>2.9926469999999998</v>
      </c>
      <c r="N504" s="21">
        <v>3.1734070000000001</v>
      </c>
      <c r="O504" s="21">
        <v>3.6018110000000001</v>
      </c>
    </row>
    <row r="505" spans="1:15" x14ac:dyDescent="0.3">
      <c r="A505" s="9">
        <v>2014</v>
      </c>
      <c r="B505" t="s">
        <v>121</v>
      </c>
      <c r="C505" t="s">
        <v>488</v>
      </c>
      <c r="D505" s="2">
        <v>23850012.348999999</v>
      </c>
      <c r="E505" s="2">
        <v>19106352.079999998</v>
      </c>
      <c r="F505" s="2">
        <v>42956364.428999998</v>
      </c>
      <c r="G505" s="2">
        <v>-4743660.2690000013</v>
      </c>
      <c r="H505" s="2">
        <v>120449.61</v>
      </c>
      <c r="I505" s="1">
        <v>556.31600000000003</v>
      </c>
      <c r="J505" s="21">
        <v>3.8181820000000002</v>
      </c>
      <c r="K505" s="21">
        <v>3.9090910000000001</v>
      </c>
      <c r="L505" s="21">
        <v>3.8181820000000002</v>
      </c>
      <c r="M505" s="21">
        <v>3.783471</v>
      </c>
      <c r="N505" s="21">
        <v>3.6834709999999999</v>
      </c>
      <c r="O505" s="21">
        <v>4.7058770000000001</v>
      </c>
    </row>
    <row r="506" spans="1:15" x14ac:dyDescent="0.3">
      <c r="A506" s="9">
        <v>2014</v>
      </c>
      <c r="B506" t="s">
        <v>252</v>
      </c>
      <c r="C506" t="s">
        <v>276</v>
      </c>
      <c r="D506" s="2">
        <v>3354796.0219999999</v>
      </c>
      <c r="E506" s="2">
        <v>2243189.6469999999</v>
      </c>
      <c r="F506" s="2">
        <v>5597985.6689999998</v>
      </c>
      <c r="G506" s="2">
        <v>-1111606.375</v>
      </c>
      <c r="H506" s="2">
        <v>452.81</v>
      </c>
      <c r="I506" s="1">
        <v>23589.800999999999</v>
      </c>
      <c r="J506" s="21">
        <v>2.0568179999999998</v>
      </c>
      <c r="K506" s="21">
        <v>2.1477270000000002</v>
      </c>
      <c r="L506" s="21">
        <v>2.381313</v>
      </c>
      <c r="M506" s="21">
        <v>2.329545</v>
      </c>
      <c r="N506" s="21">
        <v>2.2904040000000001</v>
      </c>
      <c r="O506" s="21">
        <v>3.0744950000000002</v>
      </c>
    </row>
    <row r="507" spans="1:15" x14ac:dyDescent="0.3">
      <c r="A507" s="9">
        <v>2014</v>
      </c>
      <c r="B507" t="s">
        <v>253</v>
      </c>
      <c r="C507" t="s">
        <v>276</v>
      </c>
      <c r="D507" s="2">
        <v>2774368.0380000002</v>
      </c>
      <c r="E507" s="2">
        <v>1341897.6810000001</v>
      </c>
      <c r="F507" s="2">
        <v>4116265.7190000005</v>
      </c>
      <c r="G507" s="2">
        <v>-1432470.3570000001</v>
      </c>
      <c r="H507" s="2">
        <v>343.97899999999998</v>
      </c>
      <c r="I507" s="1">
        <v>17068.838</v>
      </c>
      <c r="J507" s="21">
        <v>2.785714</v>
      </c>
      <c r="K507" s="21">
        <v>3.042141</v>
      </c>
      <c r="L507" s="21">
        <v>2.6254740000000001</v>
      </c>
      <c r="M507" s="21">
        <v>2.8614600000000001</v>
      </c>
      <c r="N507" s="21">
        <v>2.6306910000000001</v>
      </c>
      <c r="O507" s="21">
        <v>2.9891549999999998</v>
      </c>
    </row>
    <row r="508" spans="1:15" x14ac:dyDescent="0.3">
      <c r="A508" s="9">
        <v>2014</v>
      </c>
      <c r="B508" t="s">
        <v>18</v>
      </c>
      <c r="C508" t="s">
        <v>17</v>
      </c>
      <c r="D508" s="2">
        <v>208823428.627</v>
      </c>
      <c r="E508" s="2">
        <v>234134976.85699999</v>
      </c>
      <c r="F508" s="2">
        <v>442958405.48399997</v>
      </c>
      <c r="G508" s="2">
        <v>25311548.229999989</v>
      </c>
      <c r="H508" s="2">
        <v>11008.87</v>
      </c>
      <c r="I508" s="1">
        <v>30228.017</v>
      </c>
      <c r="J508" s="21">
        <v>3.3677199999999998</v>
      </c>
      <c r="K508" s="21">
        <v>3.5589520000000001</v>
      </c>
      <c r="L508" s="21">
        <v>3.6443300000000001</v>
      </c>
      <c r="M508" s="21">
        <v>3.4656389999999999</v>
      </c>
      <c r="N508" s="21">
        <v>3.5819179999999999</v>
      </c>
      <c r="O508" s="21">
        <v>3.9171399999999998</v>
      </c>
    </row>
    <row r="509" spans="1:15" x14ac:dyDescent="0.3">
      <c r="A509" s="9">
        <v>2014</v>
      </c>
      <c r="B509" t="s">
        <v>443</v>
      </c>
      <c r="C509" t="s">
        <v>487</v>
      </c>
      <c r="D509" s="2">
        <v>1992748.7860000001</v>
      </c>
      <c r="E509" s="2">
        <v>300900</v>
      </c>
      <c r="F509" s="2">
        <v>2293648.7860000003</v>
      </c>
      <c r="G509" s="2">
        <v>-1691848.7860000001</v>
      </c>
      <c r="H509" s="2">
        <v>10787.47</v>
      </c>
      <c r="I509" s="1">
        <v>408.24700000000001</v>
      </c>
      <c r="J509" s="21">
        <v>2.9528629999999998</v>
      </c>
      <c r="K509" s="21">
        <v>2.5621399999999999</v>
      </c>
      <c r="L509" s="21">
        <v>2.9192830000000001</v>
      </c>
      <c r="M509" s="21">
        <v>2.7916669999999999</v>
      </c>
      <c r="N509" s="21">
        <v>2.7011989999999999</v>
      </c>
      <c r="O509" s="21">
        <v>2.5114800000000002</v>
      </c>
    </row>
    <row r="510" spans="1:15" x14ac:dyDescent="0.3">
      <c r="A510" s="9">
        <v>2014</v>
      </c>
      <c r="B510" t="s">
        <v>254</v>
      </c>
      <c r="C510" t="s">
        <v>276</v>
      </c>
      <c r="D510" s="2">
        <v>3743126.3429999999</v>
      </c>
      <c r="E510" s="2">
        <v>2791717.4939999999</v>
      </c>
      <c r="F510" s="2">
        <v>6534843.8369999994</v>
      </c>
      <c r="G510" s="2">
        <v>-951408.84899999993</v>
      </c>
      <c r="H510" s="2">
        <v>872.02700000000004</v>
      </c>
      <c r="I510" s="1">
        <v>16962.846000000001</v>
      </c>
      <c r="J510" s="21">
        <v>2.0833330000000001</v>
      </c>
      <c r="K510" s="21">
        <v>2.2027779999999999</v>
      </c>
      <c r="L510" s="21">
        <v>2.802778</v>
      </c>
      <c r="M510" s="21">
        <v>2.2027779999999999</v>
      </c>
      <c r="N510" s="21">
        <v>2.7027779999999999</v>
      </c>
      <c r="O510" s="21">
        <v>2.9027780000000001</v>
      </c>
    </row>
    <row r="511" spans="1:15" x14ac:dyDescent="0.3">
      <c r="A511" s="9">
        <v>2014</v>
      </c>
      <c r="B511" t="s">
        <v>119</v>
      </c>
      <c r="C511" t="s">
        <v>488</v>
      </c>
      <c r="D511" s="2">
        <v>6797242.9100000001</v>
      </c>
      <c r="E511" s="2">
        <v>2928995.3</v>
      </c>
      <c r="F511" s="2">
        <v>9726238.2100000009</v>
      </c>
      <c r="G511" s="2">
        <v>-3868247.6100000003</v>
      </c>
      <c r="H511" s="2">
        <v>26319.61</v>
      </c>
      <c r="I511" s="1">
        <v>425.57</v>
      </c>
      <c r="J511" s="21">
        <v>3</v>
      </c>
      <c r="K511" s="21">
        <v>3.0769229999999999</v>
      </c>
      <c r="L511" s="21">
        <v>3.230769</v>
      </c>
      <c r="M511" s="21">
        <v>3</v>
      </c>
      <c r="N511" s="21">
        <v>3.1538460000000001</v>
      </c>
      <c r="O511" s="21">
        <v>3.1538460000000001</v>
      </c>
    </row>
    <row r="512" spans="1:15" x14ac:dyDescent="0.3">
      <c r="A512" s="9">
        <v>2014</v>
      </c>
      <c r="B512" t="s">
        <v>255</v>
      </c>
      <c r="C512" t="s">
        <v>276</v>
      </c>
      <c r="D512" s="2">
        <v>2646300</v>
      </c>
      <c r="E512" s="2">
        <v>2139810.5630000001</v>
      </c>
      <c r="F512" s="2">
        <v>4786110.5630000001</v>
      </c>
      <c r="G512" s="2">
        <v>-506489.43699999992</v>
      </c>
      <c r="H512" s="2">
        <v>1326.67</v>
      </c>
      <c r="I512" s="1">
        <v>4063.92</v>
      </c>
      <c r="J512" s="21">
        <v>1.925</v>
      </c>
      <c r="K512" s="21">
        <v>2.4</v>
      </c>
      <c r="L512" s="21">
        <v>2.0666669999999998</v>
      </c>
      <c r="M512" s="21">
        <v>2.0583330000000002</v>
      </c>
      <c r="N512" s="21">
        <v>2.2250000000000001</v>
      </c>
      <c r="O512" s="21">
        <v>2.75</v>
      </c>
    </row>
    <row r="513" spans="1:15" x14ac:dyDescent="0.3">
      <c r="A513" s="9">
        <v>2014</v>
      </c>
      <c r="B513" t="s">
        <v>256</v>
      </c>
      <c r="C513" t="s">
        <v>276</v>
      </c>
      <c r="D513" s="2">
        <v>5607223.1569999997</v>
      </c>
      <c r="E513" s="2">
        <v>3093874.6940000001</v>
      </c>
      <c r="F513" s="2">
        <v>8701097.8509999998</v>
      </c>
      <c r="G513" s="2">
        <v>-2513348.4629999995</v>
      </c>
      <c r="H513" s="2">
        <v>10151.73</v>
      </c>
      <c r="I513" s="1">
        <v>1257.2190000000001</v>
      </c>
      <c r="J513" s="21">
        <v>2.25</v>
      </c>
      <c r="K513" s="21">
        <v>2.5</v>
      </c>
      <c r="L513" s="21">
        <v>2.625</v>
      </c>
      <c r="M513" s="21">
        <v>2.4832589999999999</v>
      </c>
      <c r="N513" s="21">
        <v>2.3404020000000001</v>
      </c>
      <c r="O513" s="21">
        <v>2.875</v>
      </c>
    </row>
    <row r="514" spans="1:15" x14ac:dyDescent="0.3">
      <c r="A514" s="9">
        <v>2014</v>
      </c>
      <c r="B514" t="s">
        <v>445</v>
      </c>
      <c r="C514" t="s">
        <v>498</v>
      </c>
      <c r="D514" s="2">
        <v>399976864.21700001</v>
      </c>
      <c r="E514" s="2">
        <v>396881845.72899997</v>
      </c>
      <c r="F514" s="2">
        <v>796858709.94599998</v>
      </c>
      <c r="G514" s="2">
        <v>-3095018.4880000353</v>
      </c>
      <c r="H514" s="2">
        <v>10980.99</v>
      </c>
      <c r="I514" s="1">
        <v>124221.6</v>
      </c>
      <c r="J514" s="21">
        <v>2.688755</v>
      </c>
      <c r="K514" s="21">
        <v>3.036238</v>
      </c>
      <c r="L514" s="21">
        <v>3.1922009999999998</v>
      </c>
      <c r="M514" s="21">
        <v>3.118379</v>
      </c>
      <c r="N514" s="21">
        <v>3.1426729999999998</v>
      </c>
      <c r="O514" s="21">
        <v>3.5704009999999999</v>
      </c>
    </row>
    <row r="515" spans="1:15" x14ac:dyDescent="0.3">
      <c r="A515" s="9">
        <v>2014</v>
      </c>
      <c r="B515" t="s">
        <v>446</v>
      </c>
      <c r="C515" t="s">
        <v>500</v>
      </c>
      <c r="D515" s="2">
        <v>5131455.4400000004</v>
      </c>
      <c r="E515" s="2">
        <v>5774330.8959999997</v>
      </c>
      <c r="F515" s="2">
        <v>10905786.335999999</v>
      </c>
      <c r="G515" s="2">
        <v>642875.45599999931</v>
      </c>
      <c r="H515" s="2">
        <v>4081.02</v>
      </c>
      <c r="I515" s="1">
        <v>2923.8960000000002</v>
      </c>
      <c r="J515" s="21">
        <v>2.2000000000000002</v>
      </c>
      <c r="K515" s="21">
        <v>2.2870509999999999</v>
      </c>
      <c r="L515" s="21">
        <v>2.6203850000000002</v>
      </c>
      <c r="M515" s="21">
        <v>2.3349690000000001</v>
      </c>
      <c r="N515" s="21">
        <v>2.1295160000000002</v>
      </c>
      <c r="O515" s="21">
        <v>2.5141309999999999</v>
      </c>
    </row>
    <row r="516" spans="1:15" x14ac:dyDescent="0.3">
      <c r="A516" s="9">
        <v>2014</v>
      </c>
      <c r="B516" t="s">
        <v>118</v>
      </c>
      <c r="C516" t="s">
        <v>488</v>
      </c>
      <c r="D516" s="2">
        <v>2366751.42</v>
      </c>
      <c r="E516" s="2">
        <v>440658.74099999998</v>
      </c>
      <c r="F516" s="2">
        <v>2807410.1609999998</v>
      </c>
      <c r="G516" s="2">
        <v>-1926092.679</v>
      </c>
      <c r="H516" s="2">
        <v>7389.89</v>
      </c>
      <c r="I516" s="1">
        <v>627.67399999999998</v>
      </c>
      <c r="J516" s="21">
        <v>2.8322340000000001</v>
      </c>
      <c r="K516" s="21">
        <v>2.8395609999999998</v>
      </c>
      <c r="L516" s="21">
        <v>3.1472530000000001</v>
      </c>
      <c r="M516" s="21">
        <v>2.4549449999999999</v>
      </c>
      <c r="N516" s="21">
        <v>2.7626369999999998</v>
      </c>
      <c r="O516" s="21">
        <v>3.1879849999999998</v>
      </c>
    </row>
    <row r="517" spans="1:15" x14ac:dyDescent="0.3">
      <c r="A517" s="9">
        <v>2014</v>
      </c>
      <c r="B517" t="s">
        <v>258</v>
      </c>
      <c r="C517" t="s">
        <v>276</v>
      </c>
      <c r="D517" s="2">
        <v>8743074.2589999996</v>
      </c>
      <c r="E517" s="2">
        <v>4725331.3619999997</v>
      </c>
      <c r="F517" s="2">
        <v>13468405.620999999</v>
      </c>
      <c r="G517" s="2">
        <v>-4017742.8969999999</v>
      </c>
      <c r="H517" s="2">
        <v>619.90700000000004</v>
      </c>
      <c r="I517" s="1">
        <v>27212.382000000001</v>
      </c>
      <c r="J517" s="21">
        <v>2.261218</v>
      </c>
      <c r="K517" s="21">
        <v>2.1538460000000001</v>
      </c>
      <c r="L517" s="21">
        <v>2.0769229999999999</v>
      </c>
      <c r="M517" s="21">
        <v>2.1021269999999999</v>
      </c>
      <c r="N517" s="21">
        <v>2.0769229999999999</v>
      </c>
      <c r="O517" s="21">
        <v>2.7371799999999999</v>
      </c>
    </row>
    <row r="518" spans="1:15" x14ac:dyDescent="0.3">
      <c r="A518" s="9">
        <v>2014</v>
      </c>
      <c r="B518" t="s">
        <v>11</v>
      </c>
      <c r="C518" t="s">
        <v>17</v>
      </c>
      <c r="D518" s="2">
        <v>16220180.228</v>
      </c>
      <c r="E518" s="2">
        <v>11451860.539999999</v>
      </c>
      <c r="F518" s="2">
        <v>27672040.767999999</v>
      </c>
      <c r="G518" s="2">
        <v>-4768319.688000001</v>
      </c>
      <c r="H518" s="2">
        <v>1230.53</v>
      </c>
      <c r="I518" s="1">
        <v>51924.182000000001</v>
      </c>
      <c r="J518" s="21">
        <v>1.9684520000000001</v>
      </c>
      <c r="K518" s="21">
        <v>2.1428569999999998</v>
      </c>
      <c r="L518" s="21">
        <v>2.1419410000000001</v>
      </c>
      <c r="M518" s="21">
        <v>2.0714290000000002</v>
      </c>
      <c r="N518" s="21">
        <v>2.3571430000000002</v>
      </c>
      <c r="O518" s="21">
        <v>2.8342489999999998</v>
      </c>
    </row>
    <row r="519" spans="1:15" x14ac:dyDescent="0.3">
      <c r="A519" s="9">
        <v>2014</v>
      </c>
      <c r="B519" t="s">
        <v>259</v>
      </c>
      <c r="C519" t="s">
        <v>276</v>
      </c>
      <c r="D519" s="2">
        <v>8530994.3499999996</v>
      </c>
      <c r="E519" s="2">
        <v>4612060</v>
      </c>
      <c r="F519" s="2">
        <v>13143054.35</v>
      </c>
      <c r="G519" s="2">
        <v>-3918934.3499999996</v>
      </c>
      <c r="H519" s="2">
        <v>5717.76</v>
      </c>
      <c r="I519" s="1">
        <v>2370.9920000000002</v>
      </c>
      <c r="J519" s="21">
        <v>2.2727270000000002</v>
      </c>
      <c r="K519" s="21">
        <v>2.5707930000000001</v>
      </c>
      <c r="L519" s="21">
        <v>2.6957930000000001</v>
      </c>
      <c r="M519" s="21">
        <v>2.6877870000000001</v>
      </c>
      <c r="N519" s="21">
        <v>2.5594290000000002</v>
      </c>
      <c r="O519" s="21">
        <v>3.1466419999999999</v>
      </c>
    </row>
    <row r="520" spans="1:15" x14ac:dyDescent="0.3">
      <c r="A520" s="9">
        <v>2014</v>
      </c>
      <c r="B520" t="s">
        <v>448</v>
      </c>
      <c r="C520" t="s">
        <v>487</v>
      </c>
      <c r="D520" s="2">
        <v>7590089.8909999998</v>
      </c>
      <c r="E520" s="2">
        <v>900858.62699999998</v>
      </c>
      <c r="F520" s="2">
        <v>8490948.5179999992</v>
      </c>
      <c r="G520" s="2">
        <v>-6689231.2639999995</v>
      </c>
      <c r="H520" s="2">
        <v>705.94</v>
      </c>
      <c r="I520" s="1">
        <v>28323.241000000002</v>
      </c>
      <c r="J520" s="21">
        <v>2.3125</v>
      </c>
      <c r="K520" s="21">
        <v>2.2614339999999999</v>
      </c>
      <c r="L520" s="21">
        <v>2.637305</v>
      </c>
      <c r="M520" s="21">
        <v>2.5</v>
      </c>
      <c r="N520" s="21">
        <v>2.7235399999999998</v>
      </c>
      <c r="O520" s="21">
        <v>3.056873</v>
      </c>
    </row>
    <row r="521" spans="1:15" x14ac:dyDescent="0.3">
      <c r="A521" s="9">
        <v>2014</v>
      </c>
      <c r="B521" t="s">
        <v>117</v>
      </c>
      <c r="C521" t="s">
        <v>488</v>
      </c>
      <c r="D521" s="2">
        <v>589569928.46000004</v>
      </c>
      <c r="E521" s="2">
        <v>672410498.27999997</v>
      </c>
      <c r="F521" s="2">
        <v>1261980426.74</v>
      </c>
      <c r="G521" s="2">
        <v>82840569.819999933</v>
      </c>
      <c r="H521" s="2">
        <v>52914.14</v>
      </c>
      <c r="I521" s="1">
        <v>16889.356</v>
      </c>
      <c r="J521" s="21">
        <v>3.9639950000000002</v>
      </c>
      <c r="K521" s="21">
        <v>4.229527</v>
      </c>
      <c r="L521" s="21">
        <v>3.641035</v>
      </c>
      <c r="M521" s="21">
        <v>4.1274040000000003</v>
      </c>
      <c r="N521" s="21">
        <v>4.0732419999999996</v>
      </c>
      <c r="O521" s="21">
        <v>4.3369710000000001</v>
      </c>
    </row>
    <row r="522" spans="1:15" x14ac:dyDescent="0.3">
      <c r="A522" s="9">
        <v>2014</v>
      </c>
      <c r="B522" t="s">
        <v>449</v>
      </c>
      <c r="C522" t="s">
        <v>497</v>
      </c>
      <c r="D522" s="2">
        <v>42509938.256999999</v>
      </c>
      <c r="E522" s="2">
        <v>41619847.774999999</v>
      </c>
      <c r="F522" s="2">
        <v>84129786.032000005</v>
      </c>
      <c r="G522" s="2">
        <v>-890090.48200000077</v>
      </c>
      <c r="H522" s="2">
        <v>43857.78</v>
      </c>
      <c r="I522" s="1">
        <v>4566.7</v>
      </c>
      <c r="J522" s="21">
        <v>3.921443</v>
      </c>
      <c r="K522" s="21">
        <v>3.671443</v>
      </c>
      <c r="L522" s="21">
        <v>3.671443</v>
      </c>
      <c r="M522" s="21">
        <v>3.5555560000000002</v>
      </c>
      <c r="N522" s="21">
        <v>3.3333330000000001</v>
      </c>
      <c r="O522" s="21">
        <v>3.7231920000000001</v>
      </c>
    </row>
    <row r="523" spans="1:15" x14ac:dyDescent="0.3">
      <c r="A523" s="9">
        <v>2014</v>
      </c>
      <c r="B523" t="s">
        <v>450</v>
      </c>
      <c r="C523" t="s">
        <v>276</v>
      </c>
      <c r="D523" s="2">
        <v>6945800</v>
      </c>
      <c r="E523" s="2">
        <v>4973501.4340000004</v>
      </c>
      <c r="F523" s="2">
        <v>11919301.434</v>
      </c>
      <c r="G523" s="2">
        <v>-1972298.5659999996</v>
      </c>
      <c r="H523" s="2">
        <v>1975.47</v>
      </c>
      <c r="I523" s="1">
        <v>6013.9970000000003</v>
      </c>
      <c r="J523" s="21">
        <v>2.6638269999999999</v>
      </c>
      <c r="K523" s="21">
        <v>2.2025619999999999</v>
      </c>
      <c r="L523" s="21">
        <v>2.6941459999999999</v>
      </c>
      <c r="M523" s="21">
        <v>2.5802489999999998</v>
      </c>
      <c r="N523" s="21">
        <v>2.5769570000000002</v>
      </c>
      <c r="O523" s="21">
        <v>3.165664</v>
      </c>
    </row>
    <row r="524" spans="1:15" x14ac:dyDescent="0.3">
      <c r="A524" s="9">
        <v>2014</v>
      </c>
      <c r="B524" t="s">
        <v>260</v>
      </c>
      <c r="C524" t="s">
        <v>276</v>
      </c>
      <c r="D524" s="2">
        <v>2151091.9649999999</v>
      </c>
      <c r="E524" s="2">
        <v>1444502</v>
      </c>
      <c r="F524" s="2">
        <v>3595593.9649999999</v>
      </c>
      <c r="G524" s="2">
        <v>-706589.96499999985</v>
      </c>
      <c r="H524" s="2">
        <v>481.61200000000002</v>
      </c>
      <c r="I524" s="1">
        <v>19148.219000000001</v>
      </c>
      <c r="J524" s="21">
        <v>2.4855429999999998</v>
      </c>
      <c r="K524" s="21">
        <v>2.079882</v>
      </c>
      <c r="L524" s="21">
        <v>2.3846150000000002</v>
      </c>
      <c r="M524" s="21">
        <v>2.2768739999999998</v>
      </c>
      <c r="N524" s="21">
        <v>2.3602069999999999</v>
      </c>
      <c r="O524" s="21">
        <v>2.7582710000000001</v>
      </c>
    </row>
    <row r="525" spans="1:15" x14ac:dyDescent="0.3">
      <c r="A525" s="9">
        <v>2014</v>
      </c>
      <c r="B525" t="s">
        <v>261</v>
      </c>
      <c r="C525" t="s">
        <v>276</v>
      </c>
      <c r="D525" s="2">
        <v>58300000</v>
      </c>
      <c r="E525" s="2">
        <v>102878499.711</v>
      </c>
      <c r="F525" s="2">
        <v>161178499.711</v>
      </c>
      <c r="G525" s="2">
        <v>44578499.710999995</v>
      </c>
      <c r="H525" s="2">
        <v>3268.39</v>
      </c>
      <c r="I525" s="1">
        <v>176460.50200000001</v>
      </c>
      <c r="J525" s="21">
        <v>2.3486289999999999</v>
      </c>
      <c r="K525" s="21">
        <v>2.5593279999999998</v>
      </c>
      <c r="L525" s="21">
        <v>2.627793</v>
      </c>
      <c r="M525" s="21">
        <v>2.7024759999999999</v>
      </c>
      <c r="N525" s="21">
        <v>3.156793</v>
      </c>
      <c r="O525" s="21">
        <v>3.464486</v>
      </c>
    </row>
    <row r="526" spans="1:15" x14ac:dyDescent="0.3">
      <c r="A526" s="9">
        <v>2014</v>
      </c>
      <c r="B526" t="s">
        <v>115</v>
      </c>
      <c r="C526" t="s">
        <v>488</v>
      </c>
      <c r="D526" s="2">
        <v>89439400.934</v>
      </c>
      <c r="E526" s="2">
        <v>144611289.84299999</v>
      </c>
      <c r="F526" s="2">
        <v>234050690.77700001</v>
      </c>
      <c r="G526" s="2">
        <v>55171888.908999994</v>
      </c>
      <c r="H526" s="2">
        <v>96837.61</v>
      </c>
      <c r="I526" s="1">
        <v>5140.3109999999997</v>
      </c>
      <c r="J526" s="21">
        <v>4.2077900000000001</v>
      </c>
      <c r="K526" s="21">
        <v>4.1919409999999999</v>
      </c>
      <c r="L526" s="21">
        <v>3.4227110000000001</v>
      </c>
      <c r="M526" s="21">
        <v>4.1919409999999999</v>
      </c>
      <c r="N526" s="21">
        <v>3.4996339999999999</v>
      </c>
      <c r="O526" s="21">
        <v>4.3585830000000003</v>
      </c>
    </row>
    <row r="527" spans="1:15" x14ac:dyDescent="0.3">
      <c r="A527" s="9">
        <v>2014</v>
      </c>
      <c r="B527" t="s">
        <v>164</v>
      </c>
      <c r="C527" t="s">
        <v>137</v>
      </c>
      <c r="D527" s="2">
        <v>29303100.254999999</v>
      </c>
      <c r="E527" s="2">
        <v>50718324.402999997</v>
      </c>
      <c r="F527" s="2">
        <v>80021424.657999992</v>
      </c>
      <c r="G527" s="2">
        <v>21415224.147999998</v>
      </c>
      <c r="H527" s="2">
        <v>21814.15</v>
      </c>
      <c r="I527" s="1">
        <v>3960.9250000000002</v>
      </c>
      <c r="J527" s="21">
        <v>2.6346150000000002</v>
      </c>
      <c r="K527" s="21">
        <v>2.8846150000000002</v>
      </c>
      <c r="L527" s="21">
        <v>3.4090910000000001</v>
      </c>
      <c r="M527" s="21">
        <v>2.8374130000000002</v>
      </c>
      <c r="N527" s="21">
        <v>2.8374130000000002</v>
      </c>
      <c r="O527" s="21">
        <v>3.2919580000000002</v>
      </c>
    </row>
    <row r="528" spans="1:15" x14ac:dyDescent="0.3">
      <c r="A528" s="9">
        <v>2014</v>
      </c>
      <c r="B528" t="s">
        <v>451</v>
      </c>
      <c r="C528" t="s">
        <v>487</v>
      </c>
      <c r="D528" s="2">
        <v>47544888.942000002</v>
      </c>
      <c r="E528" s="2">
        <v>24722182.149</v>
      </c>
      <c r="F528" s="2">
        <v>72267071.091000006</v>
      </c>
      <c r="G528" s="2">
        <v>-22822706.793000001</v>
      </c>
      <c r="H528" s="2">
        <v>1312.43</v>
      </c>
      <c r="I528" s="1">
        <v>185546.25700000001</v>
      </c>
      <c r="J528" s="21">
        <v>2.8421050000000001</v>
      </c>
      <c r="K528" s="21">
        <v>2.6698710000000001</v>
      </c>
      <c r="L528" s="21">
        <v>3.081636</v>
      </c>
      <c r="M528" s="21">
        <v>2.7875179999999999</v>
      </c>
      <c r="N528" s="21">
        <v>2.7286950000000001</v>
      </c>
      <c r="O528" s="21">
        <v>2.7875179999999999</v>
      </c>
    </row>
    <row r="529" spans="1:15" x14ac:dyDescent="0.3">
      <c r="A529" s="9">
        <v>2014</v>
      </c>
      <c r="B529" t="s">
        <v>453</v>
      </c>
      <c r="C529" t="s">
        <v>498</v>
      </c>
      <c r="D529" s="2">
        <v>24400500</v>
      </c>
      <c r="E529" s="2">
        <v>12959956.513</v>
      </c>
      <c r="F529" s="2">
        <v>37360456.512999997</v>
      </c>
      <c r="G529" s="2">
        <v>-11440543.487</v>
      </c>
      <c r="H529" s="2">
        <v>12756.95</v>
      </c>
      <c r="I529" s="1">
        <v>3903.9859999999999</v>
      </c>
      <c r="J529" s="21">
        <v>3.1497139999999999</v>
      </c>
      <c r="K529" s="21">
        <v>2.9959150000000001</v>
      </c>
      <c r="L529" s="21">
        <v>3.1834150000000001</v>
      </c>
      <c r="M529" s="21">
        <v>2.8656860000000002</v>
      </c>
      <c r="N529" s="21">
        <v>3.3362750000000001</v>
      </c>
      <c r="O529" s="21">
        <v>3.6303920000000001</v>
      </c>
    </row>
    <row r="530" spans="1:15" x14ac:dyDescent="0.3">
      <c r="A530" s="9">
        <v>2014</v>
      </c>
      <c r="B530" t="s">
        <v>454</v>
      </c>
      <c r="C530" t="s">
        <v>497</v>
      </c>
      <c r="D530" s="2">
        <v>3999707.4810000001</v>
      </c>
      <c r="E530" s="2">
        <v>8794235.1439999994</v>
      </c>
      <c r="F530" s="2">
        <v>12793942.625</v>
      </c>
      <c r="G530" s="2">
        <v>4794527.6629999988</v>
      </c>
      <c r="H530" s="2">
        <v>2973.29</v>
      </c>
      <c r="I530" s="1">
        <v>7755.7849999999999</v>
      </c>
      <c r="J530" s="21">
        <v>2.4</v>
      </c>
      <c r="K530" s="21">
        <v>2.2279369999999998</v>
      </c>
      <c r="L530" s="21">
        <v>2.4666670000000002</v>
      </c>
      <c r="M530" s="21">
        <v>2.4666670000000002</v>
      </c>
      <c r="N530" s="21">
        <v>2.266667</v>
      </c>
      <c r="O530" s="21">
        <v>2.733333</v>
      </c>
    </row>
    <row r="531" spans="1:15" x14ac:dyDescent="0.3">
      <c r="A531" s="9">
        <v>2014</v>
      </c>
      <c r="B531" t="s">
        <v>455</v>
      </c>
      <c r="C531" t="s">
        <v>498</v>
      </c>
      <c r="D531" s="2">
        <v>12168557.586999999</v>
      </c>
      <c r="E531" s="2">
        <v>9635735.1870000008</v>
      </c>
      <c r="F531" s="2">
        <v>21804292.774</v>
      </c>
      <c r="G531" s="2">
        <v>-2532822.3999999985</v>
      </c>
      <c r="H531" s="2">
        <v>6050.04</v>
      </c>
      <c r="I531" s="1">
        <v>6552.5839999999998</v>
      </c>
      <c r="J531" s="21">
        <v>2.493614</v>
      </c>
      <c r="K531" s="21">
        <v>2.4552999999999998</v>
      </c>
      <c r="L531" s="21">
        <v>2.8256700000000001</v>
      </c>
      <c r="M531" s="21">
        <v>2.7558859999999998</v>
      </c>
      <c r="N531" s="21">
        <v>2.893564</v>
      </c>
      <c r="O531" s="21">
        <v>3.216688</v>
      </c>
    </row>
    <row r="532" spans="1:15" x14ac:dyDescent="0.3">
      <c r="A532" s="9">
        <v>2014</v>
      </c>
      <c r="B532" t="s">
        <v>456</v>
      </c>
      <c r="C532" t="s">
        <v>498</v>
      </c>
      <c r="D532" s="2">
        <v>42177197.901000001</v>
      </c>
      <c r="E532" s="2">
        <v>38645855.012000002</v>
      </c>
      <c r="F532" s="2">
        <v>80823052.913000003</v>
      </c>
      <c r="G532" s="2">
        <v>-3531342.8889999986</v>
      </c>
      <c r="H532" s="2">
        <v>6561.78</v>
      </c>
      <c r="I532" s="1">
        <v>30973.353999999999</v>
      </c>
      <c r="J532" s="21">
        <v>2.46875</v>
      </c>
      <c r="K532" s="21">
        <v>2.7203629999999999</v>
      </c>
      <c r="L532" s="21">
        <v>2.9375</v>
      </c>
      <c r="M532" s="21">
        <v>2.78125</v>
      </c>
      <c r="N532" s="21">
        <v>2.8125</v>
      </c>
      <c r="O532" s="21">
        <v>3.298387</v>
      </c>
    </row>
    <row r="533" spans="1:15" x14ac:dyDescent="0.3">
      <c r="A533" s="9">
        <v>2014</v>
      </c>
      <c r="B533" t="s">
        <v>12</v>
      </c>
      <c r="C533" t="s">
        <v>17</v>
      </c>
      <c r="D533" s="2">
        <v>67718868.518999994</v>
      </c>
      <c r="E533" s="2">
        <v>61809755.229999997</v>
      </c>
      <c r="F533" s="2">
        <v>129528623.74899998</v>
      </c>
      <c r="G533" s="2">
        <v>-5909113.2889999971</v>
      </c>
      <c r="H533" s="2">
        <v>2849.27</v>
      </c>
      <c r="I533" s="1">
        <v>100102.249</v>
      </c>
      <c r="J533" s="21">
        <v>3</v>
      </c>
      <c r="K533" s="21">
        <v>2.6</v>
      </c>
      <c r="L533" s="21">
        <v>3.3333330000000001</v>
      </c>
      <c r="M533" s="21">
        <v>2.9333330000000002</v>
      </c>
      <c r="N533" s="21">
        <v>3</v>
      </c>
      <c r="O533" s="21">
        <v>3.0666669999999998</v>
      </c>
    </row>
    <row r="534" spans="1:15" x14ac:dyDescent="0.3">
      <c r="A534" s="9">
        <v>2014</v>
      </c>
      <c r="B534" t="s">
        <v>114</v>
      </c>
      <c r="C534" t="s">
        <v>488</v>
      </c>
      <c r="D534" s="2">
        <v>216687292.345</v>
      </c>
      <c r="E534" s="2">
        <v>214476794.17300001</v>
      </c>
      <c r="F534" s="2">
        <v>431164086.51800001</v>
      </c>
      <c r="G534" s="2">
        <v>-2210498.1719999909</v>
      </c>
      <c r="H534" s="2">
        <v>14342.83</v>
      </c>
      <c r="I534" s="1">
        <v>38293.06</v>
      </c>
      <c r="J534" s="21">
        <v>3.2553399999999999</v>
      </c>
      <c r="K534" s="21">
        <v>3.0833330000000001</v>
      </c>
      <c r="L534" s="21">
        <v>3.4567489999999998</v>
      </c>
      <c r="M534" s="21">
        <v>3.4650080000000001</v>
      </c>
      <c r="N534" s="21">
        <v>3.543212</v>
      </c>
      <c r="O534" s="21">
        <v>4.133248</v>
      </c>
    </row>
    <row r="535" spans="1:15" x14ac:dyDescent="0.3">
      <c r="A535" s="9">
        <v>2014</v>
      </c>
      <c r="B535" t="s">
        <v>113</v>
      </c>
      <c r="C535" t="s">
        <v>488</v>
      </c>
      <c r="D535" s="2">
        <v>78395890.972000003</v>
      </c>
      <c r="E535" s="2">
        <v>63834385.666000001</v>
      </c>
      <c r="F535" s="2">
        <v>142230276.63800001</v>
      </c>
      <c r="G535" s="2">
        <v>-14561505.306000002</v>
      </c>
      <c r="H535" s="2">
        <v>22112.54</v>
      </c>
      <c r="I535" s="1">
        <v>10471.168</v>
      </c>
      <c r="J535" s="21">
        <v>3.2631579999999998</v>
      </c>
      <c r="K535" s="21">
        <v>3.3721139999999998</v>
      </c>
      <c r="L535" s="21">
        <v>3.42767</v>
      </c>
      <c r="M535" s="21">
        <v>3.7131219999999998</v>
      </c>
      <c r="N535" s="21">
        <v>3.7131219999999998</v>
      </c>
      <c r="O535" s="21">
        <v>3.868503</v>
      </c>
    </row>
    <row r="536" spans="1:15" x14ac:dyDescent="0.3">
      <c r="A536" s="9">
        <v>2014</v>
      </c>
      <c r="B536" t="s">
        <v>165</v>
      </c>
      <c r="C536" t="s">
        <v>137</v>
      </c>
      <c r="D536" s="2">
        <v>30447655.949000001</v>
      </c>
      <c r="E536" s="2">
        <v>131591553.318</v>
      </c>
      <c r="F536" s="2">
        <v>162039209.26700002</v>
      </c>
      <c r="G536" s="2">
        <v>101143897.369</v>
      </c>
      <c r="H536" s="2">
        <v>93054.14</v>
      </c>
      <c r="I536" s="1">
        <v>2374.4189999999999</v>
      </c>
      <c r="J536" s="21">
        <v>3.2068180000000002</v>
      </c>
      <c r="K536" s="21">
        <v>3.4391409999999998</v>
      </c>
      <c r="L536" s="21">
        <v>3.550252</v>
      </c>
      <c r="M536" s="21">
        <v>3.550252</v>
      </c>
      <c r="N536" s="21">
        <v>3.469697</v>
      </c>
      <c r="O536" s="21">
        <v>3.8696969999999999</v>
      </c>
    </row>
    <row r="537" spans="1:15" x14ac:dyDescent="0.3">
      <c r="A537" s="9">
        <v>2014</v>
      </c>
      <c r="B537" t="s">
        <v>111</v>
      </c>
      <c r="C537" t="s">
        <v>488</v>
      </c>
      <c r="D537" s="2">
        <v>77889070.908999994</v>
      </c>
      <c r="E537" s="2">
        <v>69877890.843999997</v>
      </c>
      <c r="F537" s="2">
        <v>147766961.75299999</v>
      </c>
      <c r="G537" s="2">
        <v>-8011180.0649999976</v>
      </c>
      <c r="H537" s="2">
        <v>10004.879999999999</v>
      </c>
      <c r="I537" s="1">
        <v>19972.736000000001</v>
      </c>
      <c r="J537" s="21">
        <v>2.8326220000000002</v>
      </c>
      <c r="K537" s="21">
        <v>2.7733059999999998</v>
      </c>
      <c r="L537" s="21">
        <v>3.322581</v>
      </c>
      <c r="M537" s="21">
        <v>3.19678</v>
      </c>
      <c r="N537" s="21">
        <v>3.3903279999999998</v>
      </c>
      <c r="O537" s="21">
        <v>3.9989759999999999</v>
      </c>
    </row>
    <row r="538" spans="1:15" x14ac:dyDescent="0.3">
      <c r="A538" s="9">
        <v>2014</v>
      </c>
      <c r="B538" t="s">
        <v>110</v>
      </c>
      <c r="C538" t="s">
        <v>488</v>
      </c>
      <c r="D538" s="2">
        <v>286648776.87800002</v>
      </c>
      <c r="E538" s="2">
        <v>497833528.84799999</v>
      </c>
      <c r="F538" s="2">
        <v>784482305.72600007</v>
      </c>
      <c r="G538" s="2">
        <v>211184751.96999997</v>
      </c>
      <c r="H538" s="2">
        <v>14305.57</v>
      </c>
      <c r="I538" s="1">
        <v>143761.378</v>
      </c>
      <c r="J538" s="21">
        <v>2.2000000000000002</v>
      </c>
      <c r="K538" s="21">
        <v>2.5899420000000002</v>
      </c>
      <c r="L538" s="21">
        <v>2.6408049999999998</v>
      </c>
      <c r="M538" s="21">
        <v>2.7398340000000001</v>
      </c>
      <c r="N538" s="21">
        <v>2.8514050000000002</v>
      </c>
      <c r="O538" s="21">
        <v>3.137022</v>
      </c>
    </row>
    <row r="539" spans="1:15" x14ac:dyDescent="0.3">
      <c r="A539" s="9">
        <v>2014</v>
      </c>
      <c r="B539" t="s">
        <v>262</v>
      </c>
      <c r="C539" t="s">
        <v>276</v>
      </c>
      <c r="D539" s="2">
        <v>2469760</v>
      </c>
      <c r="E539" s="2">
        <v>653364.88600000006</v>
      </c>
      <c r="F539" s="2">
        <v>3123124.8859999999</v>
      </c>
      <c r="G539" s="2">
        <v>-1816395.1140000001</v>
      </c>
      <c r="H539" s="2">
        <v>727.96900000000005</v>
      </c>
      <c r="I539" s="1">
        <v>11345.357</v>
      </c>
      <c r="J539" s="21">
        <v>2.5</v>
      </c>
      <c r="K539" s="21">
        <v>2.3219699999999999</v>
      </c>
      <c r="L539" s="21">
        <v>2.7765149999999998</v>
      </c>
      <c r="M539" s="21">
        <v>2.6393939999999998</v>
      </c>
      <c r="N539" s="21">
        <v>2.9393940000000001</v>
      </c>
      <c r="O539" s="21">
        <v>3.339394</v>
      </c>
    </row>
    <row r="540" spans="1:15" x14ac:dyDescent="0.3">
      <c r="A540" s="9">
        <v>2014</v>
      </c>
      <c r="B540" t="s">
        <v>166</v>
      </c>
      <c r="C540" t="s">
        <v>137</v>
      </c>
      <c r="D540" s="2">
        <v>168239638.20300001</v>
      </c>
      <c r="E540" s="2">
        <v>341947182.54400003</v>
      </c>
      <c r="F540" s="2">
        <v>510186820.74700004</v>
      </c>
      <c r="G540" s="2">
        <v>173707544.34100002</v>
      </c>
      <c r="H540" s="2">
        <v>24580.47</v>
      </c>
      <c r="I540" s="1">
        <v>30776.722000000002</v>
      </c>
      <c r="J540" s="21">
        <v>2.8564400000000001</v>
      </c>
      <c r="K540" s="21">
        <v>3.3421799999999999</v>
      </c>
      <c r="L540" s="21">
        <v>2.9321100000000002</v>
      </c>
      <c r="M540" s="21">
        <v>3.1122580000000002</v>
      </c>
      <c r="N540" s="21">
        <v>3.1493340000000001</v>
      </c>
      <c r="O540" s="21">
        <v>3.554646</v>
      </c>
    </row>
    <row r="541" spans="1:15" x14ac:dyDescent="0.3">
      <c r="A541" s="9">
        <v>2014</v>
      </c>
      <c r="B541" t="s">
        <v>264</v>
      </c>
      <c r="C541" t="s">
        <v>276</v>
      </c>
      <c r="D541" s="2">
        <v>6502674.1710000001</v>
      </c>
      <c r="E541" s="2">
        <v>2750172.1370000001</v>
      </c>
      <c r="F541" s="2">
        <v>9252846.3080000002</v>
      </c>
      <c r="G541" s="2">
        <v>-3752502.034</v>
      </c>
      <c r="H541" s="2">
        <v>1361.35</v>
      </c>
      <c r="I541" s="1">
        <v>14546.111000000001</v>
      </c>
      <c r="J541" s="21">
        <v>2.6111110000000002</v>
      </c>
      <c r="K541" s="21">
        <v>2.2999999999999998</v>
      </c>
      <c r="L541" s="21">
        <v>3.0249999999999999</v>
      </c>
      <c r="M541" s="21">
        <v>2.5249999999999999</v>
      </c>
      <c r="N541" s="21">
        <v>2.65</v>
      </c>
      <c r="O541" s="21">
        <v>2.5249999999999999</v>
      </c>
    </row>
    <row r="542" spans="1:15" x14ac:dyDescent="0.3">
      <c r="A542" s="9">
        <v>2014</v>
      </c>
      <c r="B542" t="s">
        <v>109</v>
      </c>
      <c r="C542" t="s">
        <v>488</v>
      </c>
      <c r="D542" s="2">
        <v>20608584.765000001</v>
      </c>
      <c r="E542" s="2">
        <v>14843348.443</v>
      </c>
      <c r="F542" s="2">
        <v>35451933.208000004</v>
      </c>
      <c r="G542" s="2">
        <v>-5765236.3220000006</v>
      </c>
      <c r="H542" s="2">
        <v>6598.94</v>
      </c>
      <c r="I542" s="1">
        <v>8884.7119999999995</v>
      </c>
      <c r="J542" s="21">
        <v>2.3706550000000002</v>
      </c>
      <c r="K542" s="21">
        <v>2.7256680000000002</v>
      </c>
      <c r="L542" s="21">
        <v>3.1195490000000001</v>
      </c>
      <c r="M542" s="21">
        <v>3.0184669999999998</v>
      </c>
      <c r="N542" s="21">
        <v>2.9353120000000001</v>
      </c>
      <c r="O542" s="21">
        <v>3.5527639999999998</v>
      </c>
    </row>
    <row r="543" spans="1:15" x14ac:dyDescent="0.3">
      <c r="A543" s="9">
        <v>2014</v>
      </c>
      <c r="B543" t="s">
        <v>13</v>
      </c>
      <c r="C543" t="s">
        <v>17</v>
      </c>
      <c r="D543" s="2">
        <v>366247321.66000003</v>
      </c>
      <c r="E543" s="2">
        <v>409768670.14300001</v>
      </c>
      <c r="F543" s="2">
        <v>776015991.80299997</v>
      </c>
      <c r="G543" s="2">
        <v>43521348.48299998</v>
      </c>
      <c r="H543" s="2">
        <v>57271.72</v>
      </c>
      <c r="I543" s="1">
        <v>5448.3419999999996</v>
      </c>
      <c r="J543" s="21">
        <v>4.0071149999999998</v>
      </c>
      <c r="K543" s="21">
        <v>4.2785929999999999</v>
      </c>
      <c r="L543" s="21">
        <v>3.7031679999999998</v>
      </c>
      <c r="M543" s="21">
        <v>3.9666980000000001</v>
      </c>
      <c r="N543" s="21">
        <v>3.9048850000000002</v>
      </c>
      <c r="O543" s="21">
        <v>4.2496359999999997</v>
      </c>
    </row>
    <row r="544" spans="1:15" x14ac:dyDescent="0.3">
      <c r="A544" s="9">
        <v>2014</v>
      </c>
      <c r="B544" t="s">
        <v>107</v>
      </c>
      <c r="C544" t="s">
        <v>488</v>
      </c>
      <c r="D544" s="2">
        <v>33933913.630000003</v>
      </c>
      <c r="E544" s="2">
        <v>35955705.450000003</v>
      </c>
      <c r="F544" s="2">
        <v>69889619.080000013</v>
      </c>
      <c r="G544" s="2">
        <v>2021791.8200000003</v>
      </c>
      <c r="H544" s="2">
        <v>24243.95</v>
      </c>
      <c r="I544" s="1">
        <v>2070.8449999999998</v>
      </c>
      <c r="J544" s="21">
        <v>3.113836</v>
      </c>
      <c r="K544" s="21">
        <v>3.3498749999999999</v>
      </c>
      <c r="L544" s="21">
        <v>3.0498750000000001</v>
      </c>
      <c r="M544" s="21">
        <v>3.5085630000000001</v>
      </c>
      <c r="N544" s="21">
        <v>3.5085630000000001</v>
      </c>
      <c r="O544" s="21">
        <v>3.8173059999999999</v>
      </c>
    </row>
    <row r="545" spans="1:15" x14ac:dyDescent="0.3">
      <c r="A545" s="9">
        <v>2014</v>
      </c>
      <c r="B545" t="s">
        <v>461</v>
      </c>
      <c r="C545" t="s">
        <v>497</v>
      </c>
      <c r="D545" s="2">
        <v>499265.60800000001</v>
      </c>
      <c r="E545" s="2">
        <v>458105.73200000002</v>
      </c>
      <c r="F545" s="2">
        <v>957371.34000000008</v>
      </c>
      <c r="G545" s="2">
        <v>-41159.875999999989</v>
      </c>
      <c r="H545" s="2">
        <v>2042.09</v>
      </c>
      <c r="I545" s="1">
        <v>575.50400000000002</v>
      </c>
      <c r="J545" s="21">
        <v>2.492677</v>
      </c>
      <c r="K545" s="21">
        <v>2.463384</v>
      </c>
      <c r="L545" s="21">
        <v>2.219697</v>
      </c>
      <c r="M545" s="21">
        <v>2.7171720000000001</v>
      </c>
      <c r="N545" s="21">
        <v>2.7171720000000001</v>
      </c>
      <c r="O545" s="21">
        <v>2.963384</v>
      </c>
    </row>
    <row r="546" spans="1:15" x14ac:dyDescent="0.3">
      <c r="A546" s="9">
        <v>2014</v>
      </c>
      <c r="B546" t="s">
        <v>268</v>
      </c>
      <c r="C546" t="s">
        <v>276</v>
      </c>
      <c r="D546" s="2">
        <v>99794452.591000006</v>
      </c>
      <c r="E546" s="2">
        <v>92589502.650000006</v>
      </c>
      <c r="F546" s="2">
        <v>192383955.241</v>
      </c>
      <c r="G546" s="2">
        <v>-7204949.9409999996</v>
      </c>
      <c r="H546" s="2">
        <v>6508.78</v>
      </c>
      <c r="I546" s="1">
        <v>54539.571000000004</v>
      </c>
      <c r="J546" s="21">
        <v>3.1078109999999999</v>
      </c>
      <c r="K546" s="21">
        <v>3.2</v>
      </c>
      <c r="L546" s="21">
        <v>3.45</v>
      </c>
      <c r="M546" s="21">
        <v>3.617883</v>
      </c>
      <c r="N546" s="21">
        <v>3.3020930000000002</v>
      </c>
      <c r="O546" s="21">
        <v>3.8810410000000002</v>
      </c>
    </row>
    <row r="547" spans="1:15" x14ac:dyDescent="0.3">
      <c r="A547" s="9">
        <v>2014</v>
      </c>
      <c r="B547" t="s">
        <v>106</v>
      </c>
      <c r="C547" t="s">
        <v>488</v>
      </c>
      <c r="D547" s="2">
        <v>350977772.97000003</v>
      </c>
      <c r="E547" s="2">
        <v>318649311.79400003</v>
      </c>
      <c r="F547" s="2">
        <v>669627084.76400006</v>
      </c>
      <c r="G547" s="2">
        <v>-32328461.175999999</v>
      </c>
      <c r="H547" s="2">
        <v>29686.68</v>
      </c>
      <c r="I547" s="1">
        <v>46521.826999999997</v>
      </c>
      <c r="J547" s="21">
        <v>3.6274700000000002</v>
      </c>
      <c r="K547" s="21">
        <v>3.773806</v>
      </c>
      <c r="L547" s="21">
        <v>3.5051489999999998</v>
      </c>
      <c r="M547" s="21">
        <v>3.8304320000000001</v>
      </c>
      <c r="N547" s="21">
        <v>3.5446279999999999</v>
      </c>
      <c r="O547" s="21">
        <v>4.0742880000000001</v>
      </c>
    </row>
    <row r="548" spans="1:15" x14ac:dyDescent="0.3">
      <c r="A548" s="9">
        <v>2014</v>
      </c>
      <c r="B548" t="s">
        <v>463</v>
      </c>
      <c r="C548" t="s">
        <v>487</v>
      </c>
      <c r="D548" s="2">
        <v>19244461.188000001</v>
      </c>
      <c r="E548" s="2">
        <v>11295485.897</v>
      </c>
      <c r="F548" s="2">
        <v>30539947.085000001</v>
      </c>
      <c r="G548" s="2">
        <v>-7948975.2910000011</v>
      </c>
      <c r="H548" s="2">
        <v>3818.4</v>
      </c>
      <c r="I548" s="1">
        <v>20623.563999999998</v>
      </c>
      <c r="J548" s="21">
        <v>2.5625</v>
      </c>
      <c r="K548" s="21">
        <v>2.2315100000000001</v>
      </c>
      <c r="L548" s="21">
        <v>2.5648439999999999</v>
      </c>
      <c r="M548" s="21">
        <v>2.9053079999999998</v>
      </c>
      <c r="N548" s="21">
        <v>2.7624499999999999</v>
      </c>
      <c r="O548" s="21">
        <v>3.1195930000000001</v>
      </c>
    </row>
    <row r="549" spans="1:15" x14ac:dyDescent="0.3">
      <c r="A549" s="9">
        <v>2014</v>
      </c>
      <c r="B549" t="s">
        <v>269</v>
      </c>
      <c r="C549" t="s">
        <v>276</v>
      </c>
      <c r="D549" s="2">
        <v>9211300</v>
      </c>
      <c r="E549" s="2">
        <v>4350210</v>
      </c>
      <c r="F549" s="2">
        <v>13561510</v>
      </c>
      <c r="G549" s="2">
        <v>-4861090</v>
      </c>
      <c r="H549" s="2">
        <v>1628.5</v>
      </c>
      <c r="I549" s="1">
        <v>37737.913</v>
      </c>
      <c r="J549" s="21">
        <v>1.8665419999999999</v>
      </c>
      <c r="K549" s="21">
        <v>1.897661</v>
      </c>
      <c r="L549" s="21">
        <v>2.2309939999999999</v>
      </c>
      <c r="M549" s="21">
        <v>2.1803689999999998</v>
      </c>
      <c r="N549" s="21">
        <v>2.4156629999999999</v>
      </c>
      <c r="O549" s="21">
        <v>2.3300900000000002</v>
      </c>
    </row>
    <row r="550" spans="1:15" x14ac:dyDescent="0.3">
      <c r="A550" s="9">
        <v>2014</v>
      </c>
      <c r="B550" t="s">
        <v>105</v>
      </c>
      <c r="C550" t="s">
        <v>488</v>
      </c>
      <c r="D550" s="2">
        <v>162257051.13600001</v>
      </c>
      <c r="E550" s="2">
        <v>164680012.83899999</v>
      </c>
      <c r="F550" s="2">
        <v>326937063.97500002</v>
      </c>
      <c r="G550" s="2">
        <v>2422961.7029999793</v>
      </c>
      <c r="H550" s="2">
        <v>58930.15</v>
      </c>
      <c r="I550" s="1">
        <v>9689.3760000000002</v>
      </c>
      <c r="J550" s="21">
        <v>3.75</v>
      </c>
      <c r="K550" s="21">
        <v>4.09375</v>
      </c>
      <c r="L550" s="21">
        <v>3.7562500000000001</v>
      </c>
      <c r="M550" s="21">
        <v>3.9812500000000002</v>
      </c>
      <c r="N550" s="21">
        <v>3.9750000000000001</v>
      </c>
      <c r="O550" s="21">
        <v>4.2583330000000004</v>
      </c>
    </row>
    <row r="551" spans="1:15" x14ac:dyDescent="0.3">
      <c r="A551" s="9">
        <v>2014</v>
      </c>
      <c r="B551" t="s">
        <v>104</v>
      </c>
      <c r="C551" t="s">
        <v>488</v>
      </c>
      <c r="D551" s="2">
        <v>275053992.63499999</v>
      </c>
      <c r="E551" s="2">
        <v>311145884.17799997</v>
      </c>
      <c r="F551" s="2">
        <v>586199876.81299996</v>
      </c>
      <c r="G551" s="2">
        <v>36091891.542999983</v>
      </c>
      <c r="H551" s="2">
        <v>87161.62</v>
      </c>
      <c r="I551" s="1">
        <v>8266.7559999999994</v>
      </c>
      <c r="J551" s="21">
        <v>3.919063</v>
      </c>
      <c r="K551" s="21">
        <v>4.0435939999999997</v>
      </c>
      <c r="L551" s="21">
        <v>3.5770439999999999</v>
      </c>
      <c r="M551" s="21">
        <v>3.7513999999999998</v>
      </c>
      <c r="N551" s="21">
        <v>3.7869809999999999</v>
      </c>
      <c r="O551" s="21">
        <v>4.0587119999999999</v>
      </c>
    </row>
    <row r="552" spans="1:15" x14ac:dyDescent="0.3">
      <c r="A552" s="9">
        <v>2014</v>
      </c>
      <c r="B552" t="s">
        <v>465</v>
      </c>
      <c r="C552" t="s">
        <v>137</v>
      </c>
      <c r="D552" s="2">
        <v>4297400</v>
      </c>
      <c r="E552" s="2">
        <v>959243.07700000005</v>
      </c>
      <c r="F552" s="2">
        <v>5256643.0769999996</v>
      </c>
      <c r="G552" s="2">
        <v>-3338156.923</v>
      </c>
      <c r="H552" s="2">
        <v>1105.2</v>
      </c>
      <c r="I552" s="1">
        <v>8362.7450000000008</v>
      </c>
      <c r="J552" s="21">
        <v>2.3522120000000002</v>
      </c>
      <c r="K552" s="21">
        <v>2.3640910000000002</v>
      </c>
      <c r="L552" s="21">
        <v>2.7277269999999998</v>
      </c>
      <c r="M552" s="21">
        <v>2.4684789999999999</v>
      </c>
      <c r="N552" s="21">
        <v>2.4684789999999999</v>
      </c>
      <c r="O552" s="21">
        <v>2.737212</v>
      </c>
    </row>
    <row r="553" spans="1:15" x14ac:dyDescent="0.3">
      <c r="A553" s="9">
        <v>2014</v>
      </c>
      <c r="B553" t="s">
        <v>14</v>
      </c>
      <c r="C553" t="s">
        <v>17</v>
      </c>
      <c r="D553" s="2">
        <v>227931507.41299999</v>
      </c>
      <c r="E553" s="2">
        <v>227572764.09599999</v>
      </c>
      <c r="F553" s="2">
        <v>455504271.50899994</v>
      </c>
      <c r="G553" s="2">
        <v>-358743.31700000167</v>
      </c>
      <c r="H553" s="2">
        <v>6079.69</v>
      </c>
      <c r="I553" s="1">
        <v>68416.771999999997</v>
      </c>
      <c r="J553" s="21">
        <v>3.2091500000000002</v>
      </c>
      <c r="K553" s="21">
        <v>3.4045100000000001</v>
      </c>
      <c r="L553" s="21">
        <v>3.2956370000000001</v>
      </c>
      <c r="M553" s="21">
        <v>3.2889349999999999</v>
      </c>
      <c r="N553" s="21">
        <v>3.4519630000000001</v>
      </c>
      <c r="O553" s="21">
        <v>3.9562400000000002</v>
      </c>
    </row>
    <row r="554" spans="1:15" x14ac:dyDescent="0.3">
      <c r="A554" s="9">
        <v>2014</v>
      </c>
      <c r="B554" t="s">
        <v>270</v>
      </c>
      <c r="C554" t="s">
        <v>276</v>
      </c>
      <c r="D554" s="2">
        <v>2526212</v>
      </c>
      <c r="E554" s="2">
        <v>1324110</v>
      </c>
      <c r="F554" s="2">
        <v>3850322</v>
      </c>
      <c r="G554" s="2">
        <v>-1202102</v>
      </c>
      <c r="H554" s="2">
        <v>633.06700000000001</v>
      </c>
      <c r="I554" s="1">
        <v>7228.915</v>
      </c>
      <c r="J554" s="21">
        <v>2.0909089999999999</v>
      </c>
      <c r="K554" s="21">
        <v>2.0729340000000001</v>
      </c>
      <c r="L554" s="21">
        <v>2.472934</v>
      </c>
      <c r="M554" s="21">
        <v>2.139669</v>
      </c>
      <c r="N554" s="21">
        <v>2.4888659999999998</v>
      </c>
      <c r="O554" s="21">
        <v>2.599977</v>
      </c>
    </row>
    <row r="555" spans="1:15" x14ac:dyDescent="0.3">
      <c r="A555" s="9">
        <v>2014</v>
      </c>
      <c r="B555" t="s">
        <v>271</v>
      </c>
      <c r="C555" t="s">
        <v>276</v>
      </c>
      <c r="D555" s="2">
        <v>24793340.074999999</v>
      </c>
      <c r="E555" s="2">
        <v>16759747.696</v>
      </c>
      <c r="F555" s="2">
        <v>41553087.770999998</v>
      </c>
      <c r="G555" s="2">
        <v>-8033592.3789999988</v>
      </c>
      <c r="H555" s="2">
        <v>4274.47</v>
      </c>
      <c r="I555" s="1">
        <v>11143.907999999999</v>
      </c>
      <c r="J555" s="21">
        <v>2.015987</v>
      </c>
      <c r="K555" s="21">
        <v>2.2990819999999998</v>
      </c>
      <c r="L555" s="21">
        <v>2.9090910000000001</v>
      </c>
      <c r="M555" s="21">
        <v>2.4220160000000002</v>
      </c>
      <c r="N555" s="21">
        <v>2.4220160000000002</v>
      </c>
      <c r="O555" s="21">
        <v>3.1590449999999999</v>
      </c>
    </row>
    <row r="556" spans="1:15" x14ac:dyDescent="0.3">
      <c r="A556" s="9">
        <v>2014</v>
      </c>
      <c r="B556" t="s">
        <v>168</v>
      </c>
      <c r="C556" t="s">
        <v>137</v>
      </c>
      <c r="D556" s="2">
        <v>242177117.07300001</v>
      </c>
      <c r="E556" s="2">
        <v>157610157.69</v>
      </c>
      <c r="F556" s="2">
        <v>399787274.76300001</v>
      </c>
      <c r="G556" s="2">
        <v>-84566959.383000016</v>
      </c>
      <c r="H556" s="2">
        <v>12022.18</v>
      </c>
      <c r="I556" s="1">
        <v>77030.627999999997</v>
      </c>
      <c r="J556" s="21">
        <v>3.2326540000000001</v>
      </c>
      <c r="K556" s="21">
        <v>3.5330050000000002</v>
      </c>
      <c r="L556" s="21">
        <v>3.1823160000000001</v>
      </c>
      <c r="M556" s="21">
        <v>3.6407889999999998</v>
      </c>
      <c r="N556" s="21">
        <v>3.7732359999999998</v>
      </c>
      <c r="O556" s="21">
        <v>3.684326</v>
      </c>
    </row>
    <row r="557" spans="1:15" x14ac:dyDescent="0.3">
      <c r="A557" s="9">
        <v>2014</v>
      </c>
      <c r="B557" t="s">
        <v>468</v>
      </c>
      <c r="C557" t="s">
        <v>137</v>
      </c>
      <c r="D557" s="2">
        <v>10000000</v>
      </c>
      <c r="E557" s="2">
        <v>17500000</v>
      </c>
      <c r="F557" s="2">
        <v>27500000</v>
      </c>
      <c r="G557" s="2">
        <v>7500000</v>
      </c>
      <c r="H557" s="2">
        <v>7962.37</v>
      </c>
      <c r="I557" s="1">
        <v>5466.241</v>
      </c>
      <c r="J557" s="21">
        <v>2.3144290000000001</v>
      </c>
      <c r="K557" s="21">
        <v>2.0644290000000001</v>
      </c>
      <c r="L557" s="21">
        <v>2.5555560000000002</v>
      </c>
      <c r="M557" s="21">
        <v>2.0720160000000001</v>
      </c>
      <c r="N557" s="21">
        <v>2.3220160000000001</v>
      </c>
      <c r="O557" s="21">
        <v>2.4470160000000001</v>
      </c>
    </row>
    <row r="558" spans="1:15" x14ac:dyDescent="0.3">
      <c r="A558" s="9">
        <v>2014</v>
      </c>
      <c r="B558" t="s">
        <v>169</v>
      </c>
      <c r="C558" t="s">
        <v>137</v>
      </c>
      <c r="D558" s="2">
        <v>298611277.36199999</v>
      </c>
      <c r="E558" s="2">
        <v>380339616.26300001</v>
      </c>
      <c r="F558" s="2">
        <v>678950893.625</v>
      </c>
      <c r="G558" s="2">
        <v>81728338.901000023</v>
      </c>
      <c r="H558" s="2">
        <v>43340.02</v>
      </c>
      <c r="I558" s="1">
        <v>9070.8670000000002</v>
      </c>
      <c r="J558" s="21">
        <v>3.4197899999999999</v>
      </c>
      <c r="K558" s="21">
        <v>3.7039430000000002</v>
      </c>
      <c r="L558" s="21">
        <v>3.2009650000000001</v>
      </c>
      <c r="M558" s="21">
        <v>3.4970729999999999</v>
      </c>
      <c r="N558" s="21">
        <v>3.5742859999999999</v>
      </c>
      <c r="O558" s="21">
        <v>3.915654</v>
      </c>
    </row>
    <row r="559" spans="1:15" x14ac:dyDescent="0.3">
      <c r="A559" s="9">
        <v>2014</v>
      </c>
      <c r="B559" t="s">
        <v>102</v>
      </c>
      <c r="C559" t="s">
        <v>488</v>
      </c>
      <c r="D559" s="2">
        <v>694344323.26100004</v>
      </c>
      <c r="E559" s="2">
        <v>511145442.935</v>
      </c>
      <c r="F559" s="2">
        <v>1205489766.1960001</v>
      </c>
      <c r="G559" s="2">
        <v>-183198880.32600003</v>
      </c>
      <c r="H559" s="2">
        <v>47003.88</v>
      </c>
      <c r="I559" s="1">
        <v>65261.245000000003</v>
      </c>
      <c r="J559" s="21">
        <v>3.9388809999999999</v>
      </c>
      <c r="K559" s="21">
        <v>4.1582610000000004</v>
      </c>
      <c r="L559" s="21">
        <v>3.6296580000000001</v>
      </c>
      <c r="M559" s="21">
        <v>4.028607</v>
      </c>
      <c r="N559" s="21">
        <v>4.0843379999999998</v>
      </c>
      <c r="O559" s="21">
        <v>4.328614</v>
      </c>
    </row>
    <row r="560" spans="1:15" x14ac:dyDescent="0.3">
      <c r="A560" s="9">
        <v>2014</v>
      </c>
      <c r="B560" t="s">
        <v>273</v>
      </c>
      <c r="C560" t="s">
        <v>276</v>
      </c>
      <c r="D560" s="2">
        <v>12691109.568</v>
      </c>
      <c r="E560" s="2">
        <v>4627500</v>
      </c>
      <c r="F560" s="2">
        <v>17318609.568</v>
      </c>
      <c r="G560" s="2">
        <v>-8063609.568</v>
      </c>
      <c r="H560" s="2">
        <v>1069.71</v>
      </c>
      <c r="I560" s="1">
        <v>52234.868999999999</v>
      </c>
      <c r="J560" s="21">
        <v>2.015987</v>
      </c>
      <c r="K560" s="21">
        <v>2.2990819999999998</v>
      </c>
      <c r="L560" s="21">
        <v>2.9090910000000001</v>
      </c>
      <c r="M560" s="21">
        <v>2.4220160000000002</v>
      </c>
      <c r="N560" s="21">
        <v>2.4220160000000002</v>
      </c>
      <c r="O560" s="21">
        <v>3.1590449999999999</v>
      </c>
    </row>
    <row r="561" spans="1:15" x14ac:dyDescent="0.3">
      <c r="A561" s="9">
        <v>2014</v>
      </c>
      <c r="B561" t="s">
        <v>485</v>
      </c>
      <c r="C561" t="s">
        <v>499</v>
      </c>
      <c r="D561" s="2">
        <v>2410855476.2069998</v>
      </c>
      <c r="E561" s="2">
        <v>1619742863.865</v>
      </c>
      <c r="F561" s="2">
        <v>4030598340.0719995</v>
      </c>
      <c r="G561" s="2">
        <v>-791112612.34199977</v>
      </c>
      <c r="H561" s="2">
        <v>54992.73</v>
      </c>
      <c r="I561" s="1">
        <v>321504.60399999999</v>
      </c>
      <c r="J561" s="21">
        <v>3.728529</v>
      </c>
      <c r="K561" s="21">
        <v>4.184653</v>
      </c>
      <c r="L561" s="21">
        <v>3.4480400000000002</v>
      </c>
      <c r="M561" s="21">
        <v>3.970199</v>
      </c>
      <c r="N561" s="21">
        <v>4.1375960000000003</v>
      </c>
      <c r="O561" s="21">
        <v>4.136495</v>
      </c>
    </row>
    <row r="562" spans="1:15" x14ac:dyDescent="0.3">
      <c r="A562" s="9">
        <v>2014</v>
      </c>
      <c r="B562" t="s">
        <v>470</v>
      </c>
      <c r="C562" t="s">
        <v>498</v>
      </c>
      <c r="D562" s="2">
        <v>10762296.786</v>
      </c>
      <c r="E562" s="2">
        <v>9165707.5940000005</v>
      </c>
      <c r="F562" s="2">
        <v>19928004.380000003</v>
      </c>
      <c r="G562" s="2">
        <v>-1596589.1919999998</v>
      </c>
      <c r="H562" s="2">
        <v>16572.36</v>
      </c>
      <c r="I562" s="1">
        <v>3419.5459999999998</v>
      </c>
      <c r="J562" s="21">
        <v>2.3888889999999998</v>
      </c>
      <c r="K562" s="21">
        <v>2.5110749999999999</v>
      </c>
      <c r="L562" s="21">
        <v>2.6387529999999999</v>
      </c>
      <c r="M562" s="21">
        <v>2.5762529999999999</v>
      </c>
      <c r="N562" s="21">
        <v>2.8887529999999999</v>
      </c>
      <c r="O562" s="21">
        <v>3.0598399999999999</v>
      </c>
    </row>
    <row r="563" spans="1:15" x14ac:dyDescent="0.3">
      <c r="A563" s="9">
        <v>2014</v>
      </c>
      <c r="B563" t="s">
        <v>471</v>
      </c>
      <c r="C563" t="s">
        <v>137</v>
      </c>
      <c r="D563" s="2">
        <v>13924749.509</v>
      </c>
      <c r="E563" s="2">
        <v>11500000</v>
      </c>
      <c r="F563" s="2">
        <v>25424749.509</v>
      </c>
      <c r="G563" s="2">
        <v>-2424749.5089999996</v>
      </c>
      <c r="H563" s="2">
        <v>2069.77</v>
      </c>
      <c r="I563" s="1">
        <v>30499.617999999999</v>
      </c>
      <c r="J563" s="21">
        <v>1.8</v>
      </c>
      <c r="K563" s="21">
        <v>2.0111110000000001</v>
      </c>
      <c r="L563" s="21">
        <v>2.2253970000000001</v>
      </c>
      <c r="M563" s="21">
        <v>2.3682539999999999</v>
      </c>
      <c r="N563" s="21">
        <v>2.8666670000000001</v>
      </c>
      <c r="O563" s="21">
        <v>3.0825399999999998</v>
      </c>
    </row>
    <row r="564" spans="1:15" x14ac:dyDescent="0.3">
      <c r="A564" s="9">
        <v>2014</v>
      </c>
      <c r="B564" t="s">
        <v>486</v>
      </c>
      <c r="C564" t="s">
        <v>498</v>
      </c>
      <c r="D564" s="2">
        <v>40136041.397</v>
      </c>
      <c r="E564" s="2">
        <v>74047458.574000001</v>
      </c>
      <c r="F564" s="2">
        <v>114183499.971</v>
      </c>
      <c r="G564" s="2">
        <v>33911417.177000001</v>
      </c>
      <c r="H564" s="2">
        <v>7029.89</v>
      </c>
      <c r="I564" s="1">
        <v>30738.378000000001</v>
      </c>
      <c r="J564" s="21">
        <v>2.3913039999999999</v>
      </c>
      <c r="K564" s="21">
        <v>2.6050819999999999</v>
      </c>
      <c r="L564" s="21">
        <v>2.938415</v>
      </c>
      <c r="M564" s="21">
        <v>2.7637290000000001</v>
      </c>
      <c r="N564" s="21">
        <v>2.9216229999999999</v>
      </c>
      <c r="O564" s="21">
        <v>3.1847810000000001</v>
      </c>
    </row>
    <row r="565" spans="1:15" x14ac:dyDescent="0.3">
      <c r="A565" s="9">
        <v>2014</v>
      </c>
      <c r="B565" t="s">
        <v>16</v>
      </c>
      <c r="C565" t="s">
        <v>17</v>
      </c>
      <c r="D565" s="2">
        <v>147839047.55899999</v>
      </c>
      <c r="E565" s="2">
        <v>150217138.752</v>
      </c>
      <c r="F565" s="2">
        <v>298056186.31099999</v>
      </c>
      <c r="G565" s="2">
        <v>2378091.1930000186</v>
      </c>
      <c r="H565" s="2">
        <v>2047.43</v>
      </c>
      <c r="I565" s="1">
        <v>92544.914999999994</v>
      </c>
      <c r="J565" s="21">
        <v>2.809177</v>
      </c>
      <c r="K565" s="21">
        <v>3.1128629999999999</v>
      </c>
      <c r="L565" s="21">
        <v>3.2173910000000001</v>
      </c>
      <c r="M565" s="21">
        <v>3.092069</v>
      </c>
      <c r="N565" s="21">
        <v>3.192069</v>
      </c>
      <c r="O565" s="21">
        <v>3.490345</v>
      </c>
    </row>
    <row r="566" spans="1:15" x14ac:dyDescent="0.3">
      <c r="A566" s="9">
        <v>2014</v>
      </c>
      <c r="B566" t="s">
        <v>170</v>
      </c>
      <c r="C566" t="s">
        <v>137</v>
      </c>
      <c r="D566" s="2">
        <v>12041580.986</v>
      </c>
      <c r="E566" s="2">
        <v>7792000</v>
      </c>
      <c r="F566" s="2">
        <v>19833580.986000001</v>
      </c>
      <c r="G566" s="2">
        <v>-4249580.9859999996</v>
      </c>
      <c r="H566" s="2">
        <v>1574.25</v>
      </c>
      <c r="I566" s="1">
        <v>26246.327000000001</v>
      </c>
      <c r="J566" s="21">
        <v>1.625</v>
      </c>
      <c r="K566" s="21">
        <v>1.8740699999999999</v>
      </c>
      <c r="L566" s="21">
        <v>2.3504459999999998</v>
      </c>
      <c r="M566" s="21">
        <v>2.2074029999999998</v>
      </c>
      <c r="N566" s="21">
        <v>2.207589</v>
      </c>
      <c r="O566" s="21">
        <v>2.7790180000000002</v>
      </c>
    </row>
    <row r="567" spans="1:15" x14ac:dyDescent="0.3">
      <c r="A567" s="9">
        <v>2014</v>
      </c>
      <c r="B567" t="s">
        <v>274</v>
      </c>
      <c r="C567" t="s">
        <v>276</v>
      </c>
      <c r="D567" s="2">
        <v>9539024.0710000005</v>
      </c>
      <c r="E567" s="2">
        <v>9687918.2349999994</v>
      </c>
      <c r="F567" s="2">
        <v>19226942.306000002</v>
      </c>
      <c r="G567" s="2">
        <v>148894.16399999894</v>
      </c>
      <c r="H567" s="2">
        <v>1727.03</v>
      </c>
      <c r="I567" s="1">
        <v>15620.974</v>
      </c>
      <c r="J567" s="21">
        <v>2.539209</v>
      </c>
      <c r="K567" s="21">
        <v>2.3106059999999999</v>
      </c>
      <c r="L567" s="21">
        <v>2.1287880000000001</v>
      </c>
      <c r="M567" s="21">
        <v>2.4679929999999999</v>
      </c>
      <c r="N567" s="21">
        <v>2.4679929999999999</v>
      </c>
      <c r="O567" s="21">
        <v>2.9126259999999999</v>
      </c>
    </row>
    <row r="568" spans="1:15" x14ac:dyDescent="0.3">
      <c r="A568" s="9">
        <v>2014</v>
      </c>
      <c r="B568" t="s">
        <v>275</v>
      </c>
      <c r="C568" t="s">
        <v>276</v>
      </c>
      <c r="D568" s="2">
        <v>4200000</v>
      </c>
      <c r="E568" s="2">
        <v>3866377.8730000001</v>
      </c>
      <c r="F568" s="2">
        <v>8066377.8729999997</v>
      </c>
      <c r="G568" s="2">
        <v>-333622.12699999986</v>
      </c>
      <c r="H568" s="2">
        <v>1415.03</v>
      </c>
      <c r="I568" s="1">
        <v>15411.674999999999</v>
      </c>
      <c r="J568" s="21">
        <v>1.888889</v>
      </c>
      <c r="K568" s="21">
        <v>2.2484570000000001</v>
      </c>
      <c r="L568" s="21">
        <v>2.2484570000000001</v>
      </c>
      <c r="M568" s="21">
        <v>2.4984570000000001</v>
      </c>
      <c r="N568" s="21">
        <v>2.2202929999999999</v>
      </c>
      <c r="O568" s="21">
        <v>2.9345789999999998</v>
      </c>
    </row>
    <row r="569" spans="1:15" x14ac:dyDescent="0.3">
      <c r="A569" s="9">
        <v>2016</v>
      </c>
      <c r="B569" t="s">
        <v>407</v>
      </c>
      <c r="C569" t="s">
        <v>487</v>
      </c>
      <c r="D569" s="2">
        <v>6534140.4129999997</v>
      </c>
      <c r="E569" s="2">
        <v>596455.33700000006</v>
      </c>
      <c r="F569" s="2">
        <v>7130595.75</v>
      </c>
      <c r="G569" s="2">
        <v>-5937685.0759999994</v>
      </c>
      <c r="H569" s="2">
        <v>560.601</v>
      </c>
      <c r="I569" s="1">
        <v>34656.031999999999</v>
      </c>
      <c r="J569" s="21">
        <v>2.0111469999999998</v>
      </c>
      <c r="K569" s="21">
        <v>1.8354729999999999</v>
      </c>
      <c r="L569" s="21">
        <v>2.3750260000000001</v>
      </c>
      <c r="M569" s="21">
        <v>2.145073</v>
      </c>
      <c r="N569" s="21">
        <v>1.772402</v>
      </c>
      <c r="O569" s="21">
        <v>2.6112030000000002</v>
      </c>
    </row>
    <row r="570" spans="1:15" x14ac:dyDescent="0.3">
      <c r="A570" s="9">
        <v>2016</v>
      </c>
      <c r="B570" t="s">
        <v>98</v>
      </c>
      <c r="C570" t="s">
        <v>488</v>
      </c>
      <c r="D570" s="2">
        <v>4669289.9129999997</v>
      </c>
      <c r="E570" s="2">
        <v>1962117.416</v>
      </c>
      <c r="F570" s="2">
        <v>6631407.3289999999</v>
      </c>
      <c r="G570" s="2">
        <v>-2707172.4969999995</v>
      </c>
      <c r="H570" s="2">
        <v>4126.5600000000004</v>
      </c>
      <c r="I570" s="1">
        <v>2926.348</v>
      </c>
      <c r="J570" s="21">
        <v>2.234391</v>
      </c>
      <c r="K570" s="21">
        <v>1.980952</v>
      </c>
      <c r="L570" s="21">
        <v>2.4848330000000001</v>
      </c>
      <c r="M570" s="21">
        <v>2.4848330000000001</v>
      </c>
      <c r="N570" s="21">
        <v>2.1514989999999998</v>
      </c>
      <c r="O570" s="21">
        <v>3.0504760000000002</v>
      </c>
    </row>
    <row r="571" spans="1:15" x14ac:dyDescent="0.3">
      <c r="A571" s="9">
        <v>2016</v>
      </c>
      <c r="B571" t="s">
        <v>224</v>
      </c>
      <c r="C571" t="s">
        <v>276</v>
      </c>
      <c r="D571" s="2">
        <v>47090683.586000003</v>
      </c>
      <c r="E571" s="2">
        <v>29992101.469999999</v>
      </c>
      <c r="F571" s="2">
        <v>77082785.055999994</v>
      </c>
      <c r="G571" s="2">
        <v>-17098582.116000004</v>
      </c>
      <c r="H571" s="2">
        <v>3921.29</v>
      </c>
      <c r="I571" s="1">
        <v>40606.052000000003</v>
      </c>
      <c r="J571" s="21">
        <v>2.3684210000000001</v>
      </c>
      <c r="K571" s="21">
        <v>2.577318</v>
      </c>
      <c r="L571" s="21">
        <v>2.8010429999999999</v>
      </c>
      <c r="M571" s="21">
        <v>2.9124979999999998</v>
      </c>
      <c r="N571" s="21">
        <v>2.8567710000000002</v>
      </c>
      <c r="O571" s="21">
        <v>3.0796809999999999</v>
      </c>
    </row>
    <row r="572" spans="1:15" x14ac:dyDescent="0.3">
      <c r="A572" s="9">
        <v>2016</v>
      </c>
      <c r="B572" t="s">
        <v>225</v>
      </c>
      <c r="C572" t="s">
        <v>276</v>
      </c>
      <c r="D572" s="2">
        <v>13040500</v>
      </c>
      <c r="E572" s="2">
        <v>27478023.241999999</v>
      </c>
      <c r="F572" s="2">
        <v>40518523.241999999</v>
      </c>
      <c r="G572" s="2">
        <v>14437523.241999999</v>
      </c>
      <c r="H572" s="2">
        <v>3676.83</v>
      </c>
      <c r="I572" s="1">
        <v>28813.463</v>
      </c>
      <c r="J572" s="21">
        <v>1.7968329999999999</v>
      </c>
      <c r="K572" s="21">
        <v>2.1337890000000002</v>
      </c>
      <c r="L572" s="21">
        <v>2.3707379999999998</v>
      </c>
      <c r="M572" s="21">
        <v>2.3106300000000002</v>
      </c>
      <c r="N572" s="21">
        <v>2.2118790000000002</v>
      </c>
      <c r="O572" s="21">
        <v>2.589369</v>
      </c>
    </row>
    <row r="573" spans="1:15" x14ac:dyDescent="0.3">
      <c r="A573" s="9">
        <v>2016</v>
      </c>
      <c r="B573" t="s">
        <v>411</v>
      </c>
      <c r="C573" t="s">
        <v>498</v>
      </c>
      <c r="D573" s="2">
        <v>55609517.490999997</v>
      </c>
      <c r="E573" s="2">
        <v>57733350.413999997</v>
      </c>
      <c r="F573" s="2">
        <v>113342867.905</v>
      </c>
      <c r="G573" s="2">
        <v>2123832.9230000004</v>
      </c>
      <c r="H573" s="2">
        <v>12772.87</v>
      </c>
      <c r="I573" s="1">
        <v>43847.43</v>
      </c>
      <c r="J573" s="21">
        <v>2.6285720000000001</v>
      </c>
      <c r="K573" s="21">
        <v>2.8564120000000002</v>
      </c>
      <c r="L573" s="21">
        <v>2.7596379999999998</v>
      </c>
      <c r="M573" s="21">
        <v>2.8252329999999999</v>
      </c>
      <c r="N573" s="21">
        <v>3.2607309999999998</v>
      </c>
      <c r="O573" s="21">
        <v>3.4709850000000002</v>
      </c>
    </row>
    <row r="574" spans="1:15" x14ac:dyDescent="0.3">
      <c r="A574" s="9">
        <v>2016</v>
      </c>
      <c r="B574" t="s">
        <v>155</v>
      </c>
      <c r="C574" t="s">
        <v>137</v>
      </c>
      <c r="D574" s="2">
        <v>3218457.7059999998</v>
      </c>
      <c r="E574" s="2">
        <v>1807789.51</v>
      </c>
      <c r="F574" s="2">
        <v>5026247.216</v>
      </c>
      <c r="G574" s="2">
        <v>-1410668.1959999998</v>
      </c>
      <c r="H574" s="2">
        <v>3526.34</v>
      </c>
      <c r="I574" s="1">
        <v>2924.8159999999998</v>
      </c>
      <c r="J574" s="21">
        <v>1.9466639999999999</v>
      </c>
      <c r="K574" s="21">
        <v>2.2167729999999999</v>
      </c>
      <c r="L574" s="21">
        <v>2.2151450000000001</v>
      </c>
      <c r="M574" s="21">
        <v>2.2064949999999999</v>
      </c>
      <c r="N574" s="21">
        <v>2.0218859999999999</v>
      </c>
      <c r="O574" s="21">
        <v>2.6040030000000001</v>
      </c>
    </row>
    <row r="575" spans="1:15" x14ac:dyDescent="0.3">
      <c r="A575" s="9">
        <v>2016</v>
      </c>
      <c r="B575" t="s">
        <v>413</v>
      </c>
      <c r="C575" t="s">
        <v>497</v>
      </c>
      <c r="D575" s="2">
        <v>189406027.94100001</v>
      </c>
      <c r="E575" s="2">
        <v>189629974.55899999</v>
      </c>
      <c r="F575" s="2">
        <v>379036002.5</v>
      </c>
      <c r="G575" s="2">
        <v>223946.61799997091</v>
      </c>
      <c r="H575" s="2">
        <v>51982.83</v>
      </c>
      <c r="I575" s="1">
        <v>24125.848000000002</v>
      </c>
      <c r="J575" s="21">
        <v>3.5439569999999998</v>
      </c>
      <c r="K575" s="21">
        <v>3.816468</v>
      </c>
      <c r="L575" s="21">
        <v>3.6336040000000001</v>
      </c>
      <c r="M575" s="21">
        <v>3.871699</v>
      </c>
      <c r="N575" s="21">
        <v>3.871699</v>
      </c>
      <c r="O575" s="21">
        <v>4.0445279999999997</v>
      </c>
    </row>
    <row r="576" spans="1:15" x14ac:dyDescent="0.3">
      <c r="A576" s="9">
        <v>2016</v>
      </c>
      <c r="B576" t="s">
        <v>99</v>
      </c>
      <c r="C576" t="s">
        <v>488</v>
      </c>
      <c r="D576" s="2">
        <v>149987386.05500001</v>
      </c>
      <c r="E576" s="2">
        <v>144700690.21599999</v>
      </c>
      <c r="F576" s="2">
        <v>294688076.27100003</v>
      </c>
      <c r="G576" s="2">
        <v>-5286695.8390000165</v>
      </c>
      <c r="H576" s="2">
        <v>45105.75</v>
      </c>
      <c r="I576" s="1">
        <v>8712.1370000000006</v>
      </c>
      <c r="J576" s="21">
        <v>3.7908740000000001</v>
      </c>
      <c r="K576" s="21">
        <v>4.0784099999999999</v>
      </c>
      <c r="L576" s="21">
        <v>3.8500890000000001</v>
      </c>
      <c r="M576" s="21">
        <v>4.1818629999999999</v>
      </c>
      <c r="N576" s="21">
        <v>4.3557870000000003</v>
      </c>
      <c r="O576" s="21">
        <v>4.3718139999999996</v>
      </c>
    </row>
    <row r="577" spans="1:15" x14ac:dyDescent="0.3">
      <c r="A577" s="9">
        <v>2016</v>
      </c>
      <c r="B577" t="s">
        <v>473</v>
      </c>
      <c r="C577" t="s">
        <v>498</v>
      </c>
      <c r="D577" s="2">
        <v>2816287.9610000001</v>
      </c>
      <c r="E577" s="2">
        <v>481400</v>
      </c>
      <c r="F577" s="2">
        <v>3297687.9610000001</v>
      </c>
      <c r="G577" s="2">
        <v>-2334887.9610000001</v>
      </c>
      <c r="H577" s="2">
        <v>32147.4</v>
      </c>
      <c r="I577" s="1">
        <v>391.23200000000003</v>
      </c>
      <c r="J577" s="21">
        <v>2.6547939999999999</v>
      </c>
      <c r="K577" s="21">
        <v>2.7212960000000002</v>
      </c>
      <c r="L577" s="21">
        <v>2.7965140000000002</v>
      </c>
      <c r="M577" s="21">
        <v>2.7411940000000001</v>
      </c>
      <c r="N577" s="21">
        <v>2.6370939999999998</v>
      </c>
      <c r="O577" s="21">
        <v>2.928102</v>
      </c>
    </row>
    <row r="578" spans="1:15" x14ac:dyDescent="0.3">
      <c r="A578" s="9">
        <v>2016</v>
      </c>
      <c r="B578" t="s">
        <v>157</v>
      </c>
      <c r="C578" t="s">
        <v>137</v>
      </c>
      <c r="D578" s="2">
        <v>9168980.0130000003</v>
      </c>
      <c r="E578" s="2">
        <v>12892354.638</v>
      </c>
      <c r="F578" s="2">
        <v>22061334.651000001</v>
      </c>
      <c r="G578" s="2">
        <v>3723374.625</v>
      </c>
      <c r="H578" s="2">
        <v>22651.91</v>
      </c>
      <c r="I578" s="1">
        <v>1425.171</v>
      </c>
      <c r="J578" s="21">
        <v>3.1410819999999999</v>
      </c>
      <c r="K578" s="21">
        <v>3.095094</v>
      </c>
      <c r="L578" s="21">
        <v>3.3274849999999998</v>
      </c>
      <c r="M578" s="21">
        <v>3.383041</v>
      </c>
      <c r="N578" s="21">
        <v>3.324776</v>
      </c>
      <c r="O578" s="21">
        <v>3.5834489999999999</v>
      </c>
    </row>
    <row r="579" spans="1:15" x14ac:dyDescent="0.3">
      <c r="A579" s="9">
        <v>2016</v>
      </c>
      <c r="B579" t="s">
        <v>414</v>
      </c>
      <c r="C579" t="s">
        <v>487</v>
      </c>
      <c r="D579" s="2">
        <v>44832100</v>
      </c>
      <c r="E579" s="2">
        <v>34199779.104999997</v>
      </c>
      <c r="F579" s="2">
        <v>79031879.104999989</v>
      </c>
      <c r="G579" s="2">
        <v>-10632320.895000003</v>
      </c>
      <c r="H579" s="2">
        <v>1458.85</v>
      </c>
      <c r="I579" s="1">
        <v>162951.56</v>
      </c>
      <c r="J579" s="21">
        <v>2.567212</v>
      </c>
      <c r="K579" s="21">
        <v>2.48</v>
      </c>
      <c r="L579" s="21">
        <v>2.73</v>
      </c>
      <c r="M579" s="21">
        <v>2.6739389999999998</v>
      </c>
      <c r="N579" s="21">
        <v>2.5938789999999998</v>
      </c>
      <c r="O579" s="21">
        <v>2.9012120000000001</v>
      </c>
    </row>
    <row r="580" spans="1:15" x14ac:dyDescent="0.3">
      <c r="A580" s="9">
        <v>2016</v>
      </c>
      <c r="B580" t="s">
        <v>100</v>
      </c>
      <c r="C580" t="s">
        <v>488</v>
      </c>
      <c r="D580" s="2">
        <v>27609883.699999999</v>
      </c>
      <c r="E580" s="2">
        <v>23537354.5</v>
      </c>
      <c r="F580" s="2">
        <v>51147238.200000003</v>
      </c>
      <c r="G580" s="2">
        <v>-4072529.1999999993</v>
      </c>
      <c r="H580" s="2">
        <v>5022.47</v>
      </c>
      <c r="I580" s="1">
        <v>9480.0419999999995</v>
      </c>
      <c r="J580" s="21">
        <v>2.062392</v>
      </c>
      <c r="K580" s="21">
        <v>2.0996839999999999</v>
      </c>
      <c r="L580" s="21">
        <v>2.6240410000000001</v>
      </c>
      <c r="M580" s="21">
        <v>2.316265</v>
      </c>
      <c r="N580" s="21">
        <v>2.1645840000000001</v>
      </c>
      <c r="O580" s="21">
        <v>3.0409229999999998</v>
      </c>
    </row>
    <row r="581" spans="1:15" x14ac:dyDescent="0.3">
      <c r="A581" s="9">
        <v>2016</v>
      </c>
      <c r="B581" t="s">
        <v>101</v>
      </c>
      <c r="C581" t="s">
        <v>488</v>
      </c>
      <c r="D581" s="2">
        <v>372712712.54400003</v>
      </c>
      <c r="E581" s="2">
        <v>398033265.36000001</v>
      </c>
      <c r="F581" s="2">
        <v>770745977.90400004</v>
      </c>
      <c r="G581" s="2">
        <v>25320552.815999985</v>
      </c>
      <c r="H581" s="2">
        <v>41545.96</v>
      </c>
      <c r="I581" s="1">
        <v>11358.379000000001</v>
      </c>
      <c r="J581" s="21">
        <v>3.8296990000000002</v>
      </c>
      <c r="K581" s="21">
        <v>4.0535569999999996</v>
      </c>
      <c r="L581" s="21">
        <v>4.0509969999999997</v>
      </c>
      <c r="M581" s="21">
        <v>4.0706020000000001</v>
      </c>
      <c r="N581" s="21">
        <v>4.2243940000000002</v>
      </c>
      <c r="O581" s="21">
        <v>4.4261869999999996</v>
      </c>
    </row>
    <row r="582" spans="1:15" x14ac:dyDescent="0.3">
      <c r="A582" s="9">
        <v>2016</v>
      </c>
      <c r="B582" t="s">
        <v>226</v>
      </c>
      <c r="C582" t="s">
        <v>276</v>
      </c>
      <c r="D582" s="2">
        <v>2630157.5989999999</v>
      </c>
      <c r="E582" s="2">
        <v>1774303.682</v>
      </c>
      <c r="F582" s="2">
        <v>4404461.2809999995</v>
      </c>
      <c r="G582" s="2">
        <v>-855853.9169999999</v>
      </c>
      <c r="H582" s="2">
        <v>791.495</v>
      </c>
      <c r="I582" s="1">
        <v>10872.298000000001</v>
      </c>
      <c r="J582" s="21">
        <v>2.1971500000000002</v>
      </c>
      <c r="K582" s="21">
        <v>2.3914740000000001</v>
      </c>
      <c r="L582" s="21">
        <v>2.5492309999999998</v>
      </c>
      <c r="M582" s="21">
        <v>2.471603</v>
      </c>
      <c r="N582" s="21">
        <v>2.230769</v>
      </c>
      <c r="O582" s="21">
        <v>2.6906620000000001</v>
      </c>
    </row>
    <row r="583" spans="1:15" x14ac:dyDescent="0.3">
      <c r="A583" s="9">
        <v>2016</v>
      </c>
      <c r="B583" t="s">
        <v>417</v>
      </c>
      <c r="C583" t="s">
        <v>487</v>
      </c>
      <c r="D583" s="2">
        <v>1002759.017</v>
      </c>
      <c r="E583" s="2">
        <v>520804.18599999999</v>
      </c>
      <c r="F583" s="2">
        <v>1523563.203</v>
      </c>
      <c r="G583" s="2">
        <v>-481954.83100000001</v>
      </c>
      <c r="H583" s="2">
        <v>2675.39</v>
      </c>
      <c r="I583" s="1">
        <v>797.76499999999999</v>
      </c>
      <c r="J583" s="21">
        <v>2.209524</v>
      </c>
      <c r="K583" s="21">
        <v>1.9558439999999999</v>
      </c>
      <c r="L583" s="21">
        <v>2.5012989999999999</v>
      </c>
      <c r="M583" s="21">
        <v>2.2952379999999999</v>
      </c>
      <c r="N583" s="21">
        <v>2.1952379999999998</v>
      </c>
      <c r="O583" s="21">
        <v>2.6952379999999998</v>
      </c>
    </row>
    <row r="584" spans="1:15" x14ac:dyDescent="0.3">
      <c r="A584" s="9">
        <v>2016</v>
      </c>
      <c r="B584" t="s">
        <v>474</v>
      </c>
      <c r="C584" t="s">
        <v>498</v>
      </c>
      <c r="D584" s="2">
        <v>8515081.0510000009</v>
      </c>
      <c r="E584" s="2">
        <v>7228167.7019999996</v>
      </c>
      <c r="F584" s="2">
        <v>15743248.753</v>
      </c>
      <c r="G584" s="2">
        <v>-1286913.3490000013</v>
      </c>
      <c r="H584" s="2">
        <v>3128.69</v>
      </c>
      <c r="I584" s="1">
        <v>10887.882</v>
      </c>
      <c r="J584" s="21">
        <v>1.967352</v>
      </c>
      <c r="K584" s="21">
        <v>2.1096680000000001</v>
      </c>
      <c r="L584" s="21">
        <v>2.3991699999999998</v>
      </c>
      <c r="M584" s="21">
        <v>1.8992659999999999</v>
      </c>
      <c r="N584" s="21">
        <v>2.3056160000000001</v>
      </c>
      <c r="O584" s="21">
        <v>2.791455</v>
      </c>
    </row>
    <row r="585" spans="1:15" x14ac:dyDescent="0.3">
      <c r="A585" s="9">
        <v>2016</v>
      </c>
      <c r="B585" t="s">
        <v>227</v>
      </c>
      <c r="C585" t="s">
        <v>276</v>
      </c>
      <c r="D585" s="2">
        <v>6102721.5750000002</v>
      </c>
      <c r="E585" s="2">
        <v>7320705.8300000001</v>
      </c>
      <c r="F585" s="2">
        <v>13423427.405000001</v>
      </c>
      <c r="G585" s="2">
        <v>1217984.2549999999</v>
      </c>
      <c r="H585" s="2">
        <v>6958.34</v>
      </c>
      <c r="I585" s="1">
        <v>2250.2600000000002</v>
      </c>
      <c r="J585" s="21">
        <v>3.049388</v>
      </c>
      <c r="K585" s="21">
        <v>2.95539</v>
      </c>
      <c r="L585" s="21">
        <v>2.9080270000000001</v>
      </c>
      <c r="M585" s="21">
        <v>2.7351619999999999</v>
      </c>
      <c r="N585" s="21">
        <v>2.8851619999999998</v>
      </c>
      <c r="O585" s="21">
        <v>3.7187399999999999</v>
      </c>
    </row>
    <row r="586" spans="1:15" x14ac:dyDescent="0.3">
      <c r="A586" s="9">
        <v>2016</v>
      </c>
      <c r="B586" t="s">
        <v>419</v>
      </c>
      <c r="C586" t="s">
        <v>498</v>
      </c>
      <c r="D586" s="2">
        <v>137552002.46599999</v>
      </c>
      <c r="E586" s="2">
        <v>185235399.10100001</v>
      </c>
      <c r="F586" s="2">
        <v>322787401.56700003</v>
      </c>
      <c r="G586" s="2">
        <v>47683396.63500002</v>
      </c>
      <c r="H586" s="2">
        <v>8752.33</v>
      </c>
      <c r="I586" s="1">
        <v>207652.86499999999</v>
      </c>
      <c r="J586" s="21">
        <v>2.7571840000000001</v>
      </c>
      <c r="K586" s="21">
        <v>3.110258</v>
      </c>
      <c r="L586" s="21">
        <v>2.8989319999999998</v>
      </c>
      <c r="M586" s="21">
        <v>3.122646</v>
      </c>
      <c r="N586" s="21">
        <v>3.2801969999999998</v>
      </c>
      <c r="O586" s="21">
        <v>3.391947</v>
      </c>
    </row>
    <row r="587" spans="1:15" x14ac:dyDescent="0.3">
      <c r="A587" s="9">
        <v>2016</v>
      </c>
      <c r="B587" t="s">
        <v>7</v>
      </c>
      <c r="C587" t="s">
        <v>17</v>
      </c>
      <c r="D587" s="2">
        <v>2678505.8640000001</v>
      </c>
      <c r="E587" s="2">
        <v>4875075.307</v>
      </c>
      <c r="F587" s="2">
        <v>7553581.1710000001</v>
      </c>
      <c r="G587" s="2">
        <v>2196569.443</v>
      </c>
      <c r="H587" s="2">
        <v>27318.05</v>
      </c>
      <c r="I587" s="1">
        <v>423.19600000000003</v>
      </c>
      <c r="J587" s="21">
        <v>2.7818179999999999</v>
      </c>
      <c r="K587" s="21">
        <v>2.7477269999999998</v>
      </c>
      <c r="L587" s="21">
        <v>2.9977269999999998</v>
      </c>
      <c r="M587" s="21">
        <v>2.5672730000000001</v>
      </c>
      <c r="N587" s="21">
        <v>2.9064930000000002</v>
      </c>
      <c r="O587" s="21">
        <v>3.1922079999999999</v>
      </c>
    </row>
    <row r="588" spans="1:15" x14ac:dyDescent="0.3">
      <c r="A588" s="9">
        <v>2016</v>
      </c>
      <c r="B588" t="s">
        <v>120</v>
      </c>
      <c r="C588" t="s">
        <v>488</v>
      </c>
      <c r="D588" s="2">
        <v>28958139.912999999</v>
      </c>
      <c r="E588" s="2">
        <v>26688182.909000002</v>
      </c>
      <c r="F588" s="2">
        <v>55646322.821999997</v>
      </c>
      <c r="G588" s="2">
        <v>-2269957.0039999969</v>
      </c>
      <c r="H588" s="2">
        <v>7496.08</v>
      </c>
      <c r="I588" s="1">
        <v>7131.4939999999997</v>
      </c>
      <c r="J588" s="21">
        <v>2.4</v>
      </c>
      <c r="K588" s="21">
        <v>2.3510529999999998</v>
      </c>
      <c r="L588" s="21">
        <v>2.93</v>
      </c>
      <c r="M588" s="21">
        <v>3.057436</v>
      </c>
      <c r="N588" s="21">
        <v>2.7194739999999999</v>
      </c>
      <c r="O588" s="21">
        <v>3.3091840000000001</v>
      </c>
    </row>
    <row r="589" spans="1:15" x14ac:dyDescent="0.3">
      <c r="A589" s="9">
        <v>2016</v>
      </c>
      <c r="B589" t="s">
        <v>228</v>
      </c>
      <c r="C589" t="s">
        <v>276</v>
      </c>
      <c r="D589" s="2">
        <v>3342727.12</v>
      </c>
      <c r="E589" s="2">
        <v>2520012.338</v>
      </c>
      <c r="F589" s="2">
        <v>5862739.4580000006</v>
      </c>
      <c r="G589" s="2">
        <v>-822714.78200000012</v>
      </c>
      <c r="H589" s="2">
        <v>584.21299999999997</v>
      </c>
      <c r="I589" s="1">
        <v>18646.433000000001</v>
      </c>
      <c r="J589" s="21">
        <v>2.5517240000000001</v>
      </c>
      <c r="K589" s="21">
        <v>2.6685120000000002</v>
      </c>
      <c r="L589" s="21">
        <v>2.7311429999999999</v>
      </c>
      <c r="M589" s="21">
        <v>2.7815400000000001</v>
      </c>
      <c r="N589" s="21">
        <v>2.4852439999999998</v>
      </c>
      <c r="O589" s="21">
        <v>3.1322580000000002</v>
      </c>
    </row>
    <row r="590" spans="1:15" x14ac:dyDescent="0.3">
      <c r="A590" s="9">
        <v>2016</v>
      </c>
      <c r="B590" t="s">
        <v>229</v>
      </c>
      <c r="C590" t="s">
        <v>276</v>
      </c>
      <c r="D590" s="2">
        <v>625328.49199999997</v>
      </c>
      <c r="E590" s="2">
        <v>123055.821</v>
      </c>
      <c r="F590" s="2">
        <v>748384.31299999997</v>
      </c>
      <c r="G590" s="2">
        <v>-502272.67099999997</v>
      </c>
      <c r="H590" s="2">
        <v>298.00599999999997</v>
      </c>
      <c r="I590" s="1">
        <v>10524.117</v>
      </c>
      <c r="J590" s="21">
        <v>2.0169760000000001</v>
      </c>
      <c r="K590" s="21">
        <v>1.98495</v>
      </c>
      <c r="L590" s="21">
        <v>2.41805</v>
      </c>
      <c r="M590" s="21">
        <v>2.461408</v>
      </c>
      <c r="N590" s="21">
        <v>2.677575</v>
      </c>
      <c r="O590" s="21">
        <v>3.4494039999999999</v>
      </c>
    </row>
    <row r="591" spans="1:15" x14ac:dyDescent="0.3">
      <c r="A591" s="9">
        <v>2016</v>
      </c>
      <c r="B591" t="s">
        <v>8</v>
      </c>
      <c r="C591" t="s">
        <v>17</v>
      </c>
      <c r="D591" s="2">
        <v>14100832</v>
      </c>
      <c r="E591" s="2">
        <v>10069331.577</v>
      </c>
      <c r="F591" s="2">
        <v>24170163.577</v>
      </c>
      <c r="G591" s="2">
        <v>-4031500.4230000004</v>
      </c>
      <c r="H591" s="2">
        <v>1270.48</v>
      </c>
      <c r="I591" s="1">
        <v>15762.37</v>
      </c>
      <c r="J591" s="21">
        <v>2.6153849999999998</v>
      </c>
      <c r="K591" s="21">
        <v>2.3629190000000002</v>
      </c>
      <c r="L591" s="21">
        <v>3.1129190000000002</v>
      </c>
      <c r="M591" s="21">
        <v>2.6048650000000002</v>
      </c>
      <c r="N591" s="21">
        <v>2.7048649999999999</v>
      </c>
      <c r="O591" s="21">
        <v>3.3046479999999998</v>
      </c>
    </row>
    <row r="592" spans="1:15" x14ac:dyDescent="0.3">
      <c r="A592" s="9">
        <v>2016</v>
      </c>
      <c r="B592" t="s">
        <v>231</v>
      </c>
      <c r="C592" t="s">
        <v>276</v>
      </c>
      <c r="D592" s="2">
        <v>4898887.03</v>
      </c>
      <c r="E592" s="2">
        <v>3304636.7</v>
      </c>
      <c r="F592" s="2">
        <v>8203523.7300000004</v>
      </c>
      <c r="G592" s="2">
        <v>-1594250.33</v>
      </c>
      <c r="H592" s="2">
        <v>1377.87</v>
      </c>
      <c r="I592" s="1">
        <v>23439.188999999998</v>
      </c>
      <c r="J592" s="21">
        <v>2.0909089999999999</v>
      </c>
      <c r="K592" s="21">
        <v>2.2056930000000001</v>
      </c>
      <c r="L592" s="21">
        <v>1.983471</v>
      </c>
      <c r="M592" s="21">
        <v>2.3168039999999999</v>
      </c>
      <c r="N592" s="21">
        <v>2.0369609999999998</v>
      </c>
      <c r="O592" s="21">
        <v>2.2869609999999998</v>
      </c>
    </row>
    <row r="593" spans="1:15" x14ac:dyDescent="0.3">
      <c r="A593" s="9">
        <v>2016</v>
      </c>
      <c r="B593" t="s">
        <v>420</v>
      </c>
      <c r="C593" t="s">
        <v>499</v>
      </c>
      <c r="D593" s="2">
        <v>402966133.66100001</v>
      </c>
      <c r="E593" s="2">
        <v>389071103.12800002</v>
      </c>
      <c r="F593" s="2">
        <v>792037236.78900003</v>
      </c>
      <c r="G593" s="2">
        <v>-13895030.532999992</v>
      </c>
      <c r="H593" s="2">
        <v>42446.55</v>
      </c>
      <c r="I593" s="1">
        <v>36289.822</v>
      </c>
      <c r="J593" s="21">
        <v>3.9520710000000001</v>
      </c>
      <c r="K593" s="21">
        <v>4.1416139999999997</v>
      </c>
      <c r="L593" s="21">
        <v>3.5583429999999998</v>
      </c>
      <c r="M593" s="21">
        <v>3.8971930000000001</v>
      </c>
      <c r="N593" s="21">
        <v>4.1008969999999998</v>
      </c>
      <c r="O593" s="21">
        <v>4.0093930000000002</v>
      </c>
    </row>
    <row r="594" spans="1:15" x14ac:dyDescent="0.3">
      <c r="A594" s="9">
        <v>2016</v>
      </c>
      <c r="B594" t="s">
        <v>233</v>
      </c>
      <c r="C594" t="s">
        <v>276</v>
      </c>
      <c r="D594" s="2">
        <v>2500000</v>
      </c>
      <c r="E594" s="2">
        <v>1800000</v>
      </c>
      <c r="F594" s="2">
        <v>4300000</v>
      </c>
      <c r="G594" s="2">
        <v>-700000</v>
      </c>
      <c r="H594" s="2">
        <v>851.54399999999998</v>
      </c>
      <c r="I594" s="1">
        <v>14452.543</v>
      </c>
      <c r="J594" s="21">
        <v>2.0772590000000002</v>
      </c>
      <c r="K594" s="21">
        <v>2.0743740000000002</v>
      </c>
      <c r="L594" s="21">
        <v>2.405843</v>
      </c>
      <c r="M594" s="21">
        <v>2.0586350000000002</v>
      </c>
      <c r="N594" s="21">
        <v>2.071723</v>
      </c>
      <c r="O594" s="21">
        <v>2.2541509999999998</v>
      </c>
    </row>
    <row r="595" spans="1:15" x14ac:dyDescent="0.3">
      <c r="A595" s="9">
        <v>2016</v>
      </c>
      <c r="B595" t="s">
        <v>421</v>
      </c>
      <c r="C595" t="s">
        <v>498</v>
      </c>
      <c r="D595" s="2">
        <v>59352044.171999998</v>
      </c>
      <c r="E595" s="2">
        <v>60717528.241999999</v>
      </c>
      <c r="F595" s="2">
        <v>120069572.414</v>
      </c>
      <c r="G595" s="2">
        <v>1365484.0700000003</v>
      </c>
      <c r="H595" s="2">
        <v>13775.71</v>
      </c>
      <c r="I595" s="1">
        <v>17909.754000000001</v>
      </c>
      <c r="J595" s="21">
        <v>3.1904759999999999</v>
      </c>
      <c r="K595" s="21">
        <v>2.7713190000000001</v>
      </c>
      <c r="L595" s="21">
        <v>3.2956919999999998</v>
      </c>
      <c r="M595" s="21">
        <v>2.9729459999999999</v>
      </c>
      <c r="N595" s="21">
        <v>3.5045310000000001</v>
      </c>
      <c r="O595" s="21">
        <v>3.7114950000000002</v>
      </c>
    </row>
    <row r="596" spans="1:15" x14ac:dyDescent="0.3">
      <c r="A596" s="9">
        <v>2016</v>
      </c>
      <c r="B596" t="s">
        <v>422</v>
      </c>
      <c r="C596" t="s">
        <v>500</v>
      </c>
      <c r="D596" s="2">
        <v>1587920688.1619999</v>
      </c>
      <c r="E596" s="2">
        <v>2097637171.895</v>
      </c>
      <c r="F596" s="2">
        <v>3685557860.0570002</v>
      </c>
      <c r="G596" s="2">
        <v>509716483.73300004</v>
      </c>
      <c r="H596" s="2">
        <v>8115.83</v>
      </c>
      <c r="I596" s="1">
        <v>1403500.365</v>
      </c>
      <c r="J596" s="21">
        <v>3.318883</v>
      </c>
      <c r="K596" s="21">
        <v>3.7523590000000002</v>
      </c>
      <c r="L596" s="21">
        <v>3.7049609999999999</v>
      </c>
      <c r="M596" s="21">
        <v>3.6200709999999998</v>
      </c>
      <c r="N596" s="21">
        <v>3.6767020000000001</v>
      </c>
      <c r="O596" s="21">
        <v>3.8962840000000001</v>
      </c>
    </row>
    <row r="597" spans="1:15" x14ac:dyDescent="0.3">
      <c r="A597" s="9">
        <v>2016</v>
      </c>
      <c r="B597" t="s">
        <v>475</v>
      </c>
      <c r="C597" t="s">
        <v>500</v>
      </c>
      <c r="D597" s="2">
        <v>547124448.11099994</v>
      </c>
      <c r="E597" s="2">
        <v>516588130.93300003</v>
      </c>
      <c r="F597" s="2">
        <v>1063712579.0439999</v>
      </c>
      <c r="G597" s="2">
        <v>-30536317.177999914</v>
      </c>
      <c r="H597" s="2">
        <v>43496.3</v>
      </c>
      <c r="I597" s="1">
        <v>7302.8429999999998</v>
      </c>
      <c r="J597" s="21">
        <v>3.9377209999999998</v>
      </c>
      <c r="K597" s="21">
        <v>4.1025989999999997</v>
      </c>
      <c r="L597" s="21">
        <v>4.0546829999999998</v>
      </c>
      <c r="M597" s="21">
        <v>3.9998800000000001</v>
      </c>
      <c r="N597" s="21">
        <v>4.0279049999999996</v>
      </c>
      <c r="O597" s="21">
        <v>4.2896869999999998</v>
      </c>
    </row>
    <row r="598" spans="1:15" x14ac:dyDescent="0.3">
      <c r="A598" s="9">
        <v>2016</v>
      </c>
      <c r="B598" t="s">
        <v>477</v>
      </c>
      <c r="C598" t="s">
        <v>500</v>
      </c>
      <c r="D598" s="2">
        <v>230930098.259</v>
      </c>
      <c r="E598" s="2">
        <v>280478676.09899998</v>
      </c>
      <c r="F598" s="2">
        <v>511408774.35799998</v>
      </c>
      <c r="G598" s="2">
        <v>49548577.839999974</v>
      </c>
      <c r="H598" s="2">
        <v>22572.7</v>
      </c>
      <c r="I598" s="1">
        <v>23556.705999999998</v>
      </c>
      <c r="J598" s="21">
        <v>3.23244</v>
      </c>
      <c r="K598" s="21">
        <v>3.5726110000000002</v>
      </c>
      <c r="L598" s="21">
        <v>3.5745079999999998</v>
      </c>
      <c r="M598" s="21">
        <v>3.9503879999999998</v>
      </c>
      <c r="N598" s="21">
        <v>3.5867520000000002</v>
      </c>
      <c r="O598" s="21">
        <v>4.2494170000000002</v>
      </c>
    </row>
    <row r="599" spans="1:15" x14ac:dyDescent="0.3">
      <c r="A599" s="9">
        <v>2016</v>
      </c>
      <c r="B599" t="s">
        <v>423</v>
      </c>
      <c r="C599" t="s">
        <v>498</v>
      </c>
      <c r="D599" s="2">
        <v>44831142.873999998</v>
      </c>
      <c r="E599" s="2">
        <v>31044991.243000001</v>
      </c>
      <c r="F599" s="2">
        <v>75876134.116999999</v>
      </c>
      <c r="G599" s="2">
        <v>-13786151.630999997</v>
      </c>
      <c r="H599" s="2">
        <v>5799.62</v>
      </c>
      <c r="I599" s="1">
        <v>48653.419000000002</v>
      </c>
      <c r="J599" s="21">
        <v>2.2079710000000001</v>
      </c>
      <c r="K599" s="21">
        <v>2.4291510000000001</v>
      </c>
      <c r="L599" s="21">
        <v>2.5503130000000001</v>
      </c>
      <c r="M599" s="21">
        <v>2.672612</v>
      </c>
      <c r="N599" s="21">
        <v>2.5533700000000001</v>
      </c>
      <c r="O599" s="21">
        <v>3.2314349999999998</v>
      </c>
    </row>
    <row r="600" spans="1:15" x14ac:dyDescent="0.3">
      <c r="A600" s="9">
        <v>2016</v>
      </c>
      <c r="B600" t="s">
        <v>234</v>
      </c>
      <c r="C600" t="s">
        <v>276</v>
      </c>
      <c r="D600" s="2">
        <v>219324.753</v>
      </c>
      <c r="E600" s="2">
        <v>30643.769</v>
      </c>
      <c r="F600" s="2">
        <v>249968.522</v>
      </c>
      <c r="G600" s="2">
        <v>-188680.984</v>
      </c>
      <c r="H600" s="2">
        <v>759.68399999999997</v>
      </c>
      <c r="I600" s="1">
        <v>795.601</v>
      </c>
      <c r="J600" s="21">
        <v>2.632571</v>
      </c>
      <c r="K600" s="21">
        <v>2.3641200000000002</v>
      </c>
      <c r="L600" s="21">
        <v>2.5761500000000002</v>
      </c>
      <c r="M600" s="21">
        <v>2.6049340000000001</v>
      </c>
      <c r="N600" s="21">
        <v>2.4382670000000002</v>
      </c>
      <c r="O600" s="21">
        <v>2.8194720000000002</v>
      </c>
    </row>
    <row r="601" spans="1:15" x14ac:dyDescent="0.3">
      <c r="A601" s="9">
        <v>2016</v>
      </c>
      <c r="B601" t="s">
        <v>235</v>
      </c>
      <c r="C601" t="s">
        <v>276</v>
      </c>
      <c r="D601" s="2">
        <v>5071093.7089999998</v>
      </c>
      <c r="E601" s="2">
        <v>4355757.8640000001</v>
      </c>
      <c r="F601" s="2">
        <v>9426851.5729999989</v>
      </c>
      <c r="G601" s="2">
        <v>-715335.84499999974</v>
      </c>
      <c r="H601" s="2">
        <v>439.01</v>
      </c>
      <c r="I601" s="1">
        <v>5125.8209999999999</v>
      </c>
      <c r="J601" s="21">
        <v>2.2231130000000001</v>
      </c>
      <c r="K601" s="21">
        <v>2.0099179999999999</v>
      </c>
      <c r="L601" s="21">
        <v>2.3291949999999999</v>
      </c>
      <c r="M601" s="21">
        <v>2.333415</v>
      </c>
      <c r="N601" s="21">
        <v>2.369828</v>
      </c>
      <c r="O601" s="21">
        <v>2.9433889999999998</v>
      </c>
    </row>
    <row r="602" spans="1:15" x14ac:dyDescent="0.3">
      <c r="A602" s="9">
        <v>2016</v>
      </c>
      <c r="B602" t="s">
        <v>424</v>
      </c>
      <c r="C602" t="s">
        <v>498</v>
      </c>
      <c r="D602" s="2">
        <v>15321512.291999999</v>
      </c>
      <c r="E602" s="2">
        <v>8256029.2070000004</v>
      </c>
      <c r="F602" s="2">
        <v>23577541.498999998</v>
      </c>
      <c r="G602" s="2">
        <v>-7065483.084999999</v>
      </c>
      <c r="H602" s="2">
        <v>11779.24</v>
      </c>
      <c r="I602" s="1">
        <v>4857.2740000000003</v>
      </c>
      <c r="J602" s="21">
        <v>2.3256410000000001</v>
      </c>
      <c r="K602" s="21">
        <v>2.317628</v>
      </c>
      <c r="L602" s="21">
        <v>2.8932440000000001</v>
      </c>
      <c r="M602" s="21">
        <v>2.551282</v>
      </c>
      <c r="N602" s="21">
        <v>2.773504</v>
      </c>
      <c r="O602" s="21">
        <v>2.9751270000000001</v>
      </c>
    </row>
    <row r="603" spans="1:15" x14ac:dyDescent="0.3">
      <c r="A603" s="9">
        <v>2016</v>
      </c>
      <c r="B603" t="s">
        <v>236</v>
      </c>
      <c r="C603" t="s">
        <v>276</v>
      </c>
      <c r="D603" s="2">
        <v>8404078.2970000003</v>
      </c>
      <c r="E603" s="2">
        <v>10604810.362</v>
      </c>
      <c r="F603" s="2">
        <v>19008888.659000002</v>
      </c>
      <c r="G603" s="2">
        <v>2200732.0649999995</v>
      </c>
      <c r="H603" s="2">
        <v>1450.92</v>
      </c>
      <c r="I603" s="1">
        <v>23695.919000000002</v>
      </c>
      <c r="J603" s="21">
        <v>2.6666669999999999</v>
      </c>
      <c r="K603" s="21">
        <v>2.4632480000000001</v>
      </c>
      <c r="L603" s="21">
        <v>2.5367519999999999</v>
      </c>
      <c r="M603" s="21">
        <v>2.6172360000000001</v>
      </c>
      <c r="N603" s="21">
        <v>2.6157699999999999</v>
      </c>
      <c r="O603" s="21">
        <v>2.7066789999999998</v>
      </c>
    </row>
    <row r="604" spans="1:15" x14ac:dyDescent="0.3">
      <c r="A604" s="9">
        <v>2016</v>
      </c>
      <c r="B604" t="s">
        <v>127</v>
      </c>
      <c r="C604" t="s">
        <v>488</v>
      </c>
      <c r="D604" s="2">
        <v>21829864.971000001</v>
      </c>
      <c r="E604" s="2">
        <v>13647534.058</v>
      </c>
      <c r="F604" s="2">
        <v>35477399.028999999</v>
      </c>
      <c r="G604" s="2">
        <v>-8182330.9130000006</v>
      </c>
      <c r="H604" s="2">
        <v>12367.8</v>
      </c>
      <c r="I604" s="1">
        <v>4213.2650000000003</v>
      </c>
      <c r="J604" s="21">
        <v>3.0742419999999999</v>
      </c>
      <c r="K604" s="21">
        <v>2.989697</v>
      </c>
      <c r="L604" s="21">
        <v>3.1153659999999999</v>
      </c>
      <c r="M604" s="21">
        <v>3.2145060000000001</v>
      </c>
      <c r="N604" s="21">
        <v>3.1645059999999998</v>
      </c>
      <c r="O604" s="21">
        <v>3.3890189999999998</v>
      </c>
    </row>
    <row r="605" spans="1:15" x14ac:dyDescent="0.3">
      <c r="A605" s="9">
        <v>2016</v>
      </c>
      <c r="B605" t="s">
        <v>128</v>
      </c>
      <c r="C605" t="s">
        <v>488</v>
      </c>
      <c r="D605" s="2">
        <v>6604059.335</v>
      </c>
      <c r="E605" s="2">
        <v>1920371.402</v>
      </c>
      <c r="F605" s="2">
        <v>8524430.7369999997</v>
      </c>
      <c r="G605" s="2">
        <v>-4683687.9330000002</v>
      </c>
      <c r="H605" s="2">
        <v>24119.95</v>
      </c>
      <c r="I605" s="1">
        <v>850.76748094410004</v>
      </c>
      <c r="J605" s="21">
        <v>3.1111110000000002</v>
      </c>
      <c r="K605" s="21">
        <v>3</v>
      </c>
      <c r="L605" s="21">
        <v>2.7972980000000001</v>
      </c>
      <c r="M605" s="21">
        <v>2.7222219999999999</v>
      </c>
      <c r="N605" s="21">
        <v>2.5389430000000002</v>
      </c>
      <c r="O605" s="21">
        <v>3.7934100000000002</v>
      </c>
    </row>
    <row r="606" spans="1:15" x14ac:dyDescent="0.3">
      <c r="A606" s="9">
        <v>2016</v>
      </c>
      <c r="B606" t="s">
        <v>129</v>
      </c>
      <c r="C606" t="s">
        <v>488</v>
      </c>
      <c r="D606" s="2">
        <v>142327655.949</v>
      </c>
      <c r="E606" s="2">
        <v>162087332.19</v>
      </c>
      <c r="F606" s="2">
        <v>304414988.139</v>
      </c>
      <c r="G606" s="2">
        <v>19759676.240999997</v>
      </c>
      <c r="H606" s="2">
        <v>18485.240000000002</v>
      </c>
      <c r="I606" s="1">
        <v>10610.947</v>
      </c>
      <c r="J606" s="21">
        <v>3.580444</v>
      </c>
      <c r="K606" s="21">
        <v>3.357148</v>
      </c>
      <c r="L606" s="21">
        <v>3.6506099999999999</v>
      </c>
      <c r="M606" s="21">
        <v>3.6483989999999999</v>
      </c>
      <c r="N606" s="21">
        <v>3.84138</v>
      </c>
      <c r="O606" s="21">
        <v>3.9448180000000002</v>
      </c>
    </row>
    <row r="607" spans="1:15" x14ac:dyDescent="0.3">
      <c r="A607" s="9">
        <v>2016</v>
      </c>
      <c r="B607" t="s">
        <v>130</v>
      </c>
      <c r="C607" t="s">
        <v>488</v>
      </c>
      <c r="D607" s="2">
        <v>84427760.620000005</v>
      </c>
      <c r="E607" s="2">
        <v>94729013.060000002</v>
      </c>
      <c r="F607" s="2">
        <v>179156773.68000001</v>
      </c>
      <c r="G607" s="2">
        <v>10301252.439999998</v>
      </c>
      <c r="H607" s="2">
        <v>54665.22</v>
      </c>
      <c r="I607" s="1">
        <v>5711.87</v>
      </c>
      <c r="J607" s="21">
        <v>3.819922</v>
      </c>
      <c r="K607" s="21">
        <v>3.7459030000000002</v>
      </c>
      <c r="L607" s="21">
        <v>3.6584569999999998</v>
      </c>
      <c r="M607" s="21">
        <v>4.0105579999999996</v>
      </c>
      <c r="N607" s="21">
        <v>3.7360709999999999</v>
      </c>
      <c r="O607" s="21">
        <v>3.9243049999999999</v>
      </c>
    </row>
    <row r="608" spans="1:15" x14ac:dyDescent="0.3">
      <c r="A608" s="9">
        <v>2016</v>
      </c>
      <c r="B608" t="s">
        <v>238</v>
      </c>
      <c r="C608" t="s">
        <v>137</v>
      </c>
      <c r="D608" s="2">
        <v>705176.68200000003</v>
      </c>
      <c r="E608" s="2">
        <v>138980.14199999999</v>
      </c>
      <c r="F608" s="2">
        <v>844156.82400000002</v>
      </c>
      <c r="G608" s="2">
        <v>-566196.54</v>
      </c>
      <c r="H608" s="2">
        <v>1902.75</v>
      </c>
      <c r="I608" s="1">
        <v>942.33299999999997</v>
      </c>
      <c r="J608" s="21">
        <v>2.3744779999999999</v>
      </c>
      <c r="K608" s="21">
        <v>2.297812</v>
      </c>
      <c r="L608" s="21">
        <v>2.4805280000000001</v>
      </c>
      <c r="M608" s="21">
        <v>1.956725</v>
      </c>
      <c r="N608" s="21">
        <v>2.0900590000000001</v>
      </c>
      <c r="O608" s="21">
        <v>2.6900580000000001</v>
      </c>
    </row>
    <row r="609" spans="1:15" x14ac:dyDescent="0.3">
      <c r="A609" s="9">
        <v>2016</v>
      </c>
      <c r="B609" t="s">
        <v>425</v>
      </c>
      <c r="C609" t="s">
        <v>498</v>
      </c>
      <c r="D609" s="2">
        <v>217249.88800000001</v>
      </c>
      <c r="E609" s="2">
        <v>24708.649000000001</v>
      </c>
      <c r="F609" s="2">
        <v>241958.53700000001</v>
      </c>
      <c r="G609" s="2">
        <v>-192541.239</v>
      </c>
      <c r="H609" s="2">
        <v>8220.1299999999992</v>
      </c>
      <c r="I609" s="1">
        <v>73.543000000000006</v>
      </c>
      <c r="J609" s="21">
        <v>2.3878789999999999</v>
      </c>
      <c r="K609" s="21">
        <v>2.2896969999999999</v>
      </c>
      <c r="L609" s="21">
        <v>2.6701009999999998</v>
      </c>
      <c r="M609" s="21">
        <v>2.677222</v>
      </c>
      <c r="N609" s="21">
        <v>2.6272220000000002</v>
      </c>
      <c r="O609" s="21">
        <v>3.062424</v>
      </c>
    </row>
    <row r="610" spans="1:15" x14ac:dyDescent="0.3">
      <c r="A610" s="9">
        <v>2016</v>
      </c>
      <c r="B610" t="s">
        <v>426</v>
      </c>
      <c r="C610" t="s">
        <v>498</v>
      </c>
      <c r="D610" s="2">
        <v>17788807.960000001</v>
      </c>
      <c r="E610" s="2">
        <v>9839600</v>
      </c>
      <c r="F610" s="2">
        <v>27628407.960000001</v>
      </c>
      <c r="G610" s="2">
        <v>-7949207.9600000009</v>
      </c>
      <c r="H610" s="2">
        <v>7189.4</v>
      </c>
      <c r="I610" s="1">
        <v>10648.790999999999</v>
      </c>
      <c r="J610" s="21">
        <v>2.3878789999999999</v>
      </c>
      <c r="K610" s="21">
        <v>2.2896969999999999</v>
      </c>
      <c r="L610" s="21">
        <v>2.6701009999999998</v>
      </c>
      <c r="M610" s="21">
        <v>2.677222</v>
      </c>
      <c r="N610" s="21">
        <v>2.6272220000000002</v>
      </c>
      <c r="O610" s="21">
        <v>3.062424</v>
      </c>
    </row>
    <row r="611" spans="1:15" x14ac:dyDescent="0.3">
      <c r="A611" s="9">
        <v>2016</v>
      </c>
      <c r="B611" t="s">
        <v>427</v>
      </c>
      <c r="C611" t="s">
        <v>498</v>
      </c>
      <c r="D611" s="2">
        <v>16188692.759</v>
      </c>
      <c r="E611" s="2">
        <v>16797664.624000002</v>
      </c>
      <c r="F611" s="2">
        <v>32986357.383000001</v>
      </c>
      <c r="G611" s="2">
        <v>608971.86500000209</v>
      </c>
      <c r="H611" s="2">
        <v>6046.3</v>
      </c>
      <c r="I611" s="1">
        <v>16385.067999999999</v>
      </c>
      <c r="J611" s="21">
        <v>2.6393800000000001</v>
      </c>
      <c r="K611" s="21">
        <v>2.4692099999999999</v>
      </c>
      <c r="L611" s="21">
        <v>2.9532690000000001</v>
      </c>
      <c r="M611" s="21">
        <v>2.6593339999999999</v>
      </c>
      <c r="N611" s="21">
        <v>2.6493340000000001</v>
      </c>
      <c r="O611" s="21">
        <v>3.2326860000000002</v>
      </c>
    </row>
    <row r="612" spans="1:15" x14ac:dyDescent="0.3">
      <c r="A612" s="9">
        <v>2016</v>
      </c>
      <c r="B612" t="s">
        <v>239</v>
      </c>
      <c r="C612" t="s">
        <v>276</v>
      </c>
      <c r="D612" s="2">
        <v>58052631.648999996</v>
      </c>
      <c r="E612" s="2">
        <v>25468000</v>
      </c>
      <c r="F612" s="2">
        <v>83520631.648999989</v>
      </c>
      <c r="G612" s="2">
        <v>-32584631.648999996</v>
      </c>
      <c r="H612" s="2">
        <v>3686.07</v>
      </c>
      <c r="I612" s="1">
        <v>95688.680999999997</v>
      </c>
      <c r="J612" s="21">
        <v>2.7496200000000002</v>
      </c>
      <c r="K612" s="21">
        <v>3.0724100000000001</v>
      </c>
      <c r="L612" s="21">
        <v>3.2732610000000002</v>
      </c>
      <c r="M612" s="21">
        <v>3.2039849999999999</v>
      </c>
      <c r="N612" s="21">
        <v>3.1503519999999998</v>
      </c>
      <c r="O612" s="21">
        <v>3.6279319999999999</v>
      </c>
    </row>
    <row r="613" spans="1:15" x14ac:dyDescent="0.3">
      <c r="A613" s="9">
        <v>2016</v>
      </c>
      <c r="B613" t="s">
        <v>428</v>
      </c>
      <c r="C613" t="s">
        <v>498</v>
      </c>
      <c r="D613" s="2">
        <v>9829302.0370000005</v>
      </c>
      <c r="E613" s="2">
        <v>5419576.5250000004</v>
      </c>
      <c r="F613" s="2">
        <v>15248878.562000001</v>
      </c>
      <c r="G613" s="2">
        <v>-4409725.5120000001</v>
      </c>
      <c r="H613" s="2">
        <v>3704.24</v>
      </c>
      <c r="I613" s="1">
        <v>6344.7219999999998</v>
      </c>
      <c r="J613" s="21">
        <v>2.373656</v>
      </c>
      <c r="K613" s="21">
        <v>2.249288</v>
      </c>
      <c r="L613" s="21">
        <v>2.8182239999999998</v>
      </c>
      <c r="M613" s="21">
        <v>2.6600969999999999</v>
      </c>
      <c r="N613" s="21">
        <v>2.7771819999999998</v>
      </c>
      <c r="O613" s="21">
        <v>3.2897270000000001</v>
      </c>
    </row>
    <row r="614" spans="1:15" x14ac:dyDescent="0.3">
      <c r="A614" s="9">
        <v>2016</v>
      </c>
      <c r="B614" t="s">
        <v>240</v>
      </c>
      <c r="C614" t="s">
        <v>276</v>
      </c>
      <c r="D614" s="2">
        <v>2322059.0699999998</v>
      </c>
      <c r="E614" s="2">
        <v>4900000</v>
      </c>
      <c r="F614" s="2">
        <v>7222059.0700000003</v>
      </c>
      <c r="G614" s="2">
        <v>2577940.9300000002</v>
      </c>
      <c r="H614" s="2">
        <v>9196.2900000000009</v>
      </c>
      <c r="I614" s="1">
        <v>1221.49</v>
      </c>
      <c r="J614" s="21">
        <v>1.875</v>
      </c>
      <c r="K614" s="21">
        <v>1.5</v>
      </c>
      <c r="L614" s="21">
        <v>1.890625</v>
      </c>
      <c r="M614" s="21">
        <v>1.75</v>
      </c>
      <c r="N614" s="21">
        <v>1.890625</v>
      </c>
      <c r="O614" s="21">
        <v>2.3191959999999998</v>
      </c>
    </row>
    <row r="615" spans="1:15" x14ac:dyDescent="0.3">
      <c r="A615" s="9">
        <v>2016</v>
      </c>
      <c r="B615" t="s">
        <v>241</v>
      </c>
      <c r="C615" t="s">
        <v>276</v>
      </c>
      <c r="D615" s="2">
        <v>1032506.562</v>
      </c>
      <c r="E615" s="2">
        <v>424333.33500000002</v>
      </c>
      <c r="F615" s="2">
        <v>1456839.8970000001</v>
      </c>
      <c r="G615" s="2">
        <v>-608173.22699999996</v>
      </c>
      <c r="H615" s="2">
        <v>860.27300000000002</v>
      </c>
      <c r="I615" s="1">
        <v>4954.6450000000004</v>
      </c>
      <c r="J615" s="21">
        <v>2.006993</v>
      </c>
      <c r="K615" s="21">
        <v>2.0629369999999998</v>
      </c>
      <c r="L615" s="21">
        <v>2.1608390000000002</v>
      </c>
      <c r="M615" s="21">
        <v>2.24864</v>
      </c>
      <c r="N615" s="21">
        <v>2.0264180000000001</v>
      </c>
      <c r="O615" s="21">
        <v>2.4966200000000001</v>
      </c>
    </row>
    <row r="616" spans="1:15" x14ac:dyDescent="0.3">
      <c r="A616" s="9">
        <v>2016</v>
      </c>
      <c r="B616" t="s">
        <v>131</v>
      </c>
      <c r="C616" t="s">
        <v>488</v>
      </c>
      <c r="D616" s="2">
        <v>15682263.347999999</v>
      </c>
      <c r="E616" s="2">
        <v>13967429.426000001</v>
      </c>
      <c r="F616" s="2">
        <v>29649692.774</v>
      </c>
      <c r="G616" s="2">
        <v>-1714833.9219999984</v>
      </c>
      <c r="H616" s="2">
        <v>18235.580000000002</v>
      </c>
      <c r="I616" s="1">
        <v>1312.442</v>
      </c>
      <c r="J616" s="21">
        <v>3.4118249999999999</v>
      </c>
      <c r="K616" s="21">
        <v>3.1763499999999998</v>
      </c>
      <c r="L616" s="21">
        <v>3.07308</v>
      </c>
      <c r="M616" s="21">
        <v>3.1763499999999998</v>
      </c>
      <c r="N616" s="21">
        <v>3.254</v>
      </c>
      <c r="O616" s="21">
        <v>4.0775300000000003</v>
      </c>
    </row>
    <row r="617" spans="1:15" x14ac:dyDescent="0.3">
      <c r="A617" s="9">
        <v>2016</v>
      </c>
      <c r="B617" t="s">
        <v>429</v>
      </c>
      <c r="C617" t="s">
        <v>276</v>
      </c>
      <c r="D617" s="2">
        <v>16632808.518999999</v>
      </c>
      <c r="E617" s="2">
        <v>2918700.9339999999</v>
      </c>
      <c r="F617" s="2">
        <v>19551509.452999998</v>
      </c>
      <c r="G617" s="2">
        <v>-13714107.584999999</v>
      </c>
      <c r="H617" s="2">
        <v>777.29399999999998</v>
      </c>
      <c r="I617" s="1">
        <v>102403.196</v>
      </c>
      <c r="J617" s="21">
        <v>2.5989429999999998</v>
      </c>
      <c r="K617" s="21">
        <v>2.1176740000000001</v>
      </c>
      <c r="L617" s="21">
        <v>2.562729</v>
      </c>
      <c r="M617" s="21">
        <v>2.3676740000000001</v>
      </c>
      <c r="N617" s="21">
        <v>2.1781130000000002</v>
      </c>
      <c r="O617" s="21">
        <v>2.3708040000000001</v>
      </c>
    </row>
    <row r="618" spans="1:15" x14ac:dyDescent="0.3">
      <c r="A618" s="9">
        <v>2016</v>
      </c>
      <c r="B618" t="s">
        <v>430</v>
      </c>
      <c r="C618" t="s">
        <v>497</v>
      </c>
      <c r="D618" s="2">
        <v>2316409.8569999998</v>
      </c>
      <c r="E618" s="2">
        <v>925878.39500000002</v>
      </c>
      <c r="F618" s="2">
        <v>3242288.2519999999</v>
      </c>
      <c r="G618" s="2">
        <v>-1390531.4619999998</v>
      </c>
      <c r="H618" s="2">
        <v>5209.3100000000004</v>
      </c>
      <c r="I618" s="1">
        <v>898.76</v>
      </c>
      <c r="J618" s="21">
        <v>2.3318430000000001</v>
      </c>
      <c r="K618" s="21">
        <v>2.2456960000000001</v>
      </c>
      <c r="L618" s="21">
        <v>2.211138</v>
      </c>
      <c r="M618" s="21">
        <v>2.2522440000000001</v>
      </c>
      <c r="N618" s="21">
        <v>2.2456960000000001</v>
      </c>
      <c r="O618" s="21">
        <v>2.6028389999999999</v>
      </c>
    </row>
    <row r="619" spans="1:15" x14ac:dyDescent="0.3">
      <c r="A619" s="9">
        <v>2016</v>
      </c>
      <c r="B619" t="s">
        <v>132</v>
      </c>
      <c r="C619" t="s">
        <v>488</v>
      </c>
      <c r="D619" s="2">
        <v>60501949.553999998</v>
      </c>
      <c r="E619" s="2">
        <v>57325871.718000002</v>
      </c>
      <c r="F619" s="2">
        <v>117827821.272</v>
      </c>
      <c r="G619" s="2">
        <v>-3176077.8359999955</v>
      </c>
      <c r="H619" s="2">
        <v>43582.43</v>
      </c>
      <c r="I619" s="1">
        <v>5503.1319999999996</v>
      </c>
      <c r="J619" s="21">
        <v>4.0053640000000001</v>
      </c>
      <c r="K619" s="21">
        <v>4.007231</v>
      </c>
      <c r="L619" s="21">
        <v>3.507231</v>
      </c>
      <c r="M619" s="21">
        <v>3.883877</v>
      </c>
      <c r="N619" s="21">
        <v>4.0385390000000001</v>
      </c>
      <c r="O619" s="21">
        <v>4.1412680000000002</v>
      </c>
    </row>
    <row r="620" spans="1:15" x14ac:dyDescent="0.3">
      <c r="A620" s="9">
        <v>2016</v>
      </c>
      <c r="B620" t="s">
        <v>133</v>
      </c>
      <c r="C620" t="s">
        <v>488</v>
      </c>
      <c r="D620" s="2">
        <v>560554862.70200002</v>
      </c>
      <c r="E620" s="2">
        <v>488885072.44300002</v>
      </c>
      <c r="F620" s="2">
        <v>1049439935.145</v>
      </c>
      <c r="G620" s="2">
        <v>-71669790.259000003</v>
      </c>
      <c r="H620" s="2">
        <v>38253.42</v>
      </c>
      <c r="I620" s="1">
        <v>66986.394</v>
      </c>
      <c r="J620" s="21">
        <v>3.7135180000000001</v>
      </c>
      <c r="K620" s="21">
        <v>4.0110150000000004</v>
      </c>
      <c r="L620" s="21">
        <v>3.641893</v>
      </c>
      <c r="M620" s="21">
        <v>3.8151540000000002</v>
      </c>
      <c r="N620" s="21">
        <v>4.0206379999999999</v>
      </c>
      <c r="O620" s="21">
        <v>4.2468399999999997</v>
      </c>
    </row>
    <row r="621" spans="1:15" x14ac:dyDescent="0.3">
      <c r="A621" s="9">
        <v>2016</v>
      </c>
      <c r="B621" t="s">
        <v>242</v>
      </c>
      <c r="C621" t="s">
        <v>276</v>
      </c>
      <c r="D621" s="2">
        <v>2214294.5660000001</v>
      </c>
      <c r="E621" s="2">
        <v>4362672.8640000001</v>
      </c>
      <c r="F621" s="2">
        <v>6576967.4299999997</v>
      </c>
      <c r="G621" s="2">
        <v>2148378.298</v>
      </c>
      <c r="H621" s="2">
        <v>7082.29</v>
      </c>
      <c r="I621" s="1">
        <v>1979.7860000000001</v>
      </c>
      <c r="J621" s="21">
        <v>2.069849</v>
      </c>
      <c r="K621" s="21">
        <v>2.0459429999999998</v>
      </c>
      <c r="L621" s="21">
        <v>2.281237</v>
      </c>
      <c r="M621" s="21">
        <v>2.1211690000000001</v>
      </c>
      <c r="N621" s="21">
        <v>2.0676600000000001</v>
      </c>
      <c r="O621" s="21">
        <v>2.5223770000000001</v>
      </c>
    </row>
    <row r="622" spans="1:15" x14ac:dyDescent="0.3">
      <c r="A622" s="9">
        <v>2016</v>
      </c>
      <c r="B622" t="s">
        <v>158</v>
      </c>
      <c r="C622" t="s">
        <v>488</v>
      </c>
      <c r="D622" s="2">
        <v>7235769.557</v>
      </c>
      <c r="E622" s="2">
        <v>2113733.9029999999</v>
      </c>
      <c r="F622" s="2">
        <v>9349503.4600000009</v>
      </c>
      <c r="G622" s="2">
        <v>-5122035.6540000001</v>
      </c>
      <c r="H622" s="2">
        <v>3856.07</v>
      </c>
      <c r="I622" s="1">
        <v>3925.4050000000002</v>
      </c>
      <c r="J622" s="21">
        <v>2.2588379999999999</v>
      </c>
      <c r="K622" s="21">
        <v>2.1666669999999999</v>
      </c>
      <c r="L622" s="21">
        <v>2.3497469999999998</v>
      </c>
      <c r="M622" s="21">
        <v>2.0770200000000001</v>
      </c>
      <c r="N622" s="21">
        <v>2.4406569999999999</v>
      </c>
      <c r="O622" s="21">
        <v>2.8042929999999999</v>
      </c>
    </row>
    <row r="623" spans="1:15" x14ac:dyDescent="0.3">
      <c r="A623" s="9">
        <v>2016</v>
      </c>
      <c r="B623" t="s">
        <v>134</v>
      </c>
      <c r="C623" t="s">
        <v>488</v>
      </c>
      <c r="D623" s="2">
        <v>1060672017.229</v>
      </c>
      <c r="E623" s="2">
        <v>1340752046.1700001</v>
      </c>
      <c r="F623" s="2">
        <v>2401424063.3990002</v>
      </c>
      <c r="G623" s="2">
        <v>280080028.9410001</v>
      </c>
      <c r="H623" s="2">
        <v>42460.69</v>
      </c>
      <c r="I623" s="1">
        <v>81914.672000000006</v>
      </c>
      <c r="J623" s="21">
        <v>4.1230669999999998</v>
      </c>
      <c r="K623" s="21">
        <v>4.4393560000000001</v>
      </c>
      <c r="L623" s="21">
        <v>3.8572410000000001</v>
      </c>
      <c r="M623" s="21">
        <v>4.2790499999999998</v>
      </c>
      <c r="N623" s="21">
        <v>4.26539</v>
      </c>
      <c r="O623" s="21">
        <v>4.4533680000000002</v>
      </c>
    </row>
    <row r="624" spans="1:15" x14ac:dyDescent="0.3">
      <c r="A624" s="9">
        <v>2016</v>
      </c>
      <c r="B624" t="s">
        <v>250</v>
      </c>
      <c r="C624" t="s">
        <v>276</v>
      </c>
      <c r="D624" s="2">
        <v>12920110</v>
      </c>
      <c r="E624" s="2">
        <v>10655796.413000001</v>
      </c>
      <c r="F624" s="2">
        <v>23575906.413000003</v>
      </c>
      <c r="G624" s="2">
        <v>-2264313.5869999994</v>
      </c>
      <c r="H624" s="2">
        <v>1941.46</v>
      </c>
      <c r="I624" s="1">
        <v>28206.727999999999</v>
      </c>
      <c r="J624" s="21">
        <v>2.4568940000000001</v>
      </c>
      <c r="K624" s="21">
        <v>2.484248</v>
      </c>
      <c r="L624" s="21">
        <v>2.7141730000000002</v>
      </c>
      <c r="M624" s="21">
        <v>2.5384039999999999</v>
      </c>
      <c r="N624" s="21">
        <v>2.5153650000000001</v>
      </c>
      <c r="O624" s="21">
        <v>3.2096149999999999</v>
      </c>
    </row>
    <row r="625" spans="1:15" x14ac:dyDescent="0.3">
      <c r="A625" s="9">
        <v>2016</v>
      </c>
      <c r="B625" t="s">
        <v>135</v>
      </c>
      <c r="C625" t="s">
        <v>488</v>
      </c>
      <c r="D625" s="2">
        <v>47595035.419</v>
      </c>
      <c r="E625" s="2">
        <v>27810924.840999998</v>
      </c>
      <c r="F625" s="2">
        <v>75405960.25999999</v>
      </c>
      <c r="G625" s="2">
        <v>-19784110.578000002</v>
      </c>
      <c r="H625" s="2">
        <v>18110.87</v>
      </c>
      <c r="I625" s="1">
        <v>11183.716</v>
      </c>
      <c r="J625" s="21">
        <v>2.8548249999999999</v>
      </c>
      <c r="K625" s="21">
        <v>3.3163840000000002</v>
      </c>
      <c r="L625" s="21">
        <v>2.9708600000000001</v>
      </c>
      <c r="M625" s="21">
        <v>2.9105470000000002</v>
      </c>
      <c r="N625" s="21">
        <v>3.5925069999999999</v>
      </c>
      <c r="O625" s="21">
        <v>3.8475290000000002</v>
      </c>
    </row>
    <row r="626" spans="1:15" x14ac:dyDescent="0.3">
      <c r="A626" s="9">
        <v>2016</v>
      </c>
      <c r="B626" t="s">
        <v>432</v>
      </c>
      <c r="C626" t="s">
        <v>498</v>
      </c>
      <c r="D626" s="2">
        <v>16978677.827</v>
      </c>
      <c r="E626" s="2">
        <v>10591329.597999999</v>
      </c>
      <c r="F626" s="2">
        <v>27570007.424999997</v>
      </c>
      <c r="G626" s="2">
        <v>-6387348.2290000003</v>
      </c>
      <c r="H626" s="2">
        <v>4140.72</v>
      </c>
      <c r="I626" s="1">
        <v>16582.469000000001</v>
      </c>
      <c r="J626" s="21">
        <v>2.4718270000000002</v>
      </c>
      <c r="K626" s="21">
        <v>2.2013500000000001</v>
      </c>
      <c r="L626" s="21">
        <v>2.4124680000000001</v>
      </c>
      <c r="M626" s="21">
        <v>2.2971569999999999</v>
      </c>
      <c r="N626" s="21">
        <v>2.4568759999999998</v>
      </c>
      <c r="O626" s="21">
        <v>2.9841579999999999</v>
      </c>
    </row>
    <row r="627" spans="1:15" x14ac:dyDescent="0.3">
      <c r="A627" s="9">
        <v>2016</v>
      </c>
      <c r="B627" t="s">
        <v>244</v>
      </c>
      <c r="C627" t="s">
        <v>276</v>
      </c>
      <c r="D627" s="2">
        <v>4322122.5480000004</v>
      </c>
      <c r="E627" s="2">
        <v>2414000</v>
      </c>
      <c r="F627" s="2">
        <v>6736122.5480000004</v>
      </c>
      <c r="G627" s="2">
        <v>-1908122.5480000004</v>
      </c>
      <c r="H627" s="2">
        <v>687.11800000000005</v>
      </c>
      <c r="I627" s="1">
        <v>12395.924000000001</v>
      </c>
      <c r="J627" s="21">
        <v>2.2820510000000001</v>
      </c>
      <c r="K627" s="21">
        <v>2.0116550000000002</v>
      </c>
      <c r="L627" s="21">
        <v>2.3752909999999998</v>
      </c>
      <c r="M627" s="21">
        <v>2.5423460000000002</v>
      </c>
      <c r="N627" s="21">
        <v>2.5423460000000002</v>
      </c>
      <c r="O627" s="21">
        <v>2.3754469999999999</v>
      </c>
    </row>
    <row r="628" spans="1:15" x14ac:dyDescent="0.3">
      <c r="A628" s="9">
        <v>2016</v>
      </c>
      <c r="B628" t="s">
        <v>245</v>
      </c>
      <c r="C628" t="s">
        <v>276</v>
      </c>
      <c r="D628" s="2">
        <v>208714.266</v>
      </c>
      <c r="E628" s="2">
        <v>291901.62699999998</v>
      </c>
      <c r="F628" s="2">
        <v>500615.89299999998</v>
      </c>
      <c r="G628" s="2">
        <v>83187.360999999975</v>
      </c>
      <c r="H628" s="2">
        <v>708.39800000000002</v>
      </c>
      <c r="I628" s="1">
        <v>1815.6980000000001</v>
      </c>
      <c r="J628" s="21">
        <v>2.4444439999999998</v>
      </c>
      <c r="K628" s="21">
        <v>1.9074070000000001</v>
      </c>
      <c r="L628" s="21">
        <v>2.574074</v>
      </c>
      <c r="M628" s="21">
        <v>2.074074</v>
      </c>
      <c r="N628" s="21">
        <v>2.4074070000000001</v>
      </c>
      <c r="O628" s="21">
        <v>2.7407409999999999</v>
      </c>
    </row>
    <row r="629" spans="1:15" x14ac:dyDescent="0.3">
      <c r="A629" s="9">
        <v>2016</v>
      </c>
      <c r="B629" t="s">
        <v>433</v>
      </c>
      <c r="C629" t="s">
        <v>498</v>
      </c>
      <c r="D629" s="2">
        <v>1447800</v>
      </c>
      <c r="E629" s="2">
        <v>1452631.561</v>
      </c>
      <c r="F629" s="2">
        <v>2900431.5609999998</v>
      </c>
      <c r="G629" s="2">
        <v>4831.560999999987</v>
      </c>
      <c r="H629" s="2">
        <v>4531.24</v>
      </c>
      <c r="I629" s="1">
        <v>773.303</v>
      </c>
      <c r="J629" s="21">
        <v>2.3963589999999999</v>
      </c>
      <c r="K629" s="21">
        <v>2.2362320000000002</v>
      </c>
      <c r="L629" s="21">
        <v>2.6557369999999998</v>
      </c>
      <c r="M629" s="21">
        <v>2.6591490000000002</v>
      </c>
      <c r="N629" s="21">
        <v>2.9003930000000002</v>
      </c>
      <c r="O629" s="21">
        <v>3.1198130000000002</v>
      </c>
    </row>
    <row r="630" spans="1:15" x14ac:dyDescent="0.3">
      <c r="A630" s="9">
        <v>2016</v>
      </c>
      <c r="B630" t="s">
        <v>434</v>
      </c>
      <c r="C630" t="s">
        <v>498</v>
      </c>
      <c r="D630" s="2">
        <v>3451722.0759999999</v>
      </c>
      <c r="E630" s="2">
        <v>1049232.0889999999</v>
      </c>
      <c r="F630" s="2">
        <v>4500954.165</v>
      </c>
      <c r="G630" s="2">
        <v>-2402489.9869999997</v>
      </c>
      <c r="H630" s="2">
        <v>753.91</v>
      </c>
      <c r="I630" s="1">
        <v>10847.334000000001</v>
      </c>
      <c r="J630" s="21">
        <v>1.698904</v>
      </c>
      <c r="K630" s="21">
        <v>1.471292</v>
      </c>
      <c r="L630" s="21">
        <v>1.806684</v>
      </c>
      <c r="M630" s="21">
        <v>1.681079</v>
      </c>
      <c r="N630" s="21">
        <v>1.5598669999999999</v>
      </c>
      <c r="O630" s="21">
        <v>2.0237989999999999</v>
      </c>
    </row>
    <row r="631" spans="1:15" x14ac:dyDescent="0.3">
      <c r="A631" s="9">
        <v>2016</v>
      </c>
      <c r="B631" t="s">
        <v>435</v>
      </c>
      <c r="C631" t="s">
        <v>498</v>
      </c>
      <c r="D631" s="2">
        <v>10558900</v>
      </c>
      <c r="E631" s="2">
        <v>7959500</v>
      </c>
      <c r="F631" s="2">
        <v>18518400</v>
      </c>
      <c r="G631" s="2">
        <v>-2599400</v>
      </c>
      <c r="H631" s="2">
        <v>2382.61</v>
      </c>
      <c r="I631" s="1">
        <v>9112.8670000000002</v>
      </c>
      <c r="J631" s="21">
        <v>2.2123499999999998</v>
      </c>
      <c r="K631" s="21">
        <v>2.0397500000000002</v>
      </c>
      <c r="L631" s="21">
        <v>2.5790000000000002</v>
      </c>
      <c r="M631" s="21">
        <v>2.4411429999999998</v>
      </c>
      <c r="N631" s="21">
        <v>2.5325709999999999</v>
      </c>
      <c r="O631" s="21">
        <v>2.911381</v>
      </c>
    </row>
    <row r="632" spans="1:15" x14ac:dyDescent="0.3">
      <c r="A632" s="9">
        <v>2016</v>
      </c>
      <c r="B632" t="s">
        <v>126</v>
      </c>
      <c r="C632" t="s">
        <v>488</v>
      </c>
      <c r="D632" s="2">
        <v>92044319.515000001</v>
      </c>
      <c r="E632" s="2">
        <v>103071198.017</v>
      </c>
      <c r="F632" s="2">
        <v>195115517.53200001</v>
      </c>
      <c r="G632" s="2">
        <v>11026878.502000004</v>
      </c>
      <c r="H632" s="2">
        <v>12818.72</v>
      </c>
      <c r="I632" s="1">
        <v>9753.2810000000009</v>
      </c>
      <c r="J632" s="21">
        <v>3.0167579999999998</v>
      </c>
      <c r="K632" s="21">
        <v>3.4839600000000002</v>
      </c>
      <c r="L632" s="21">
        <v>3.4355039999999999</v>
      </c>
      <c r="M632" s="21">
        <v>3.3549280000000001</v>
      </c>
      <c r="N632" s="21">
        <v>3.4021710000000001</v>
      </c>
      <c r="O632" s="21">
        <v>3.875794</v>
      </c>
    </row>
    <row r="633" spans="1:15" x14ac:dyDescent="0.3">
      <c r="A633" s="9">
        <v>2016</v>
      </c>
      <c r="B633" t="s">
        <v>436</v>
      </c>
      <c r="C633" t="s">
        <v>488</v>
      </c>
      <c r="D633" s="2">
        <v>5703240.1909999996</v>
      </c>
      <c r="E633" s="2">
        <v>4449729.7539999997</v>
      </c>
      <c r="F633" s="2">
        <v>10152969.945</v>
      </c>
      <c r="G633" s="2">
        <v>-1253510.4369999999</v>
      </c>
      <c r="H633" s="2">
        <v>62004.7</v>
      </c>
      <c r="I633" s="1">
        <v>332.47399999999999</v>
      </c>
      <c r="J633" s="21">
        <v>3.1285259999999999</v>
      </c>
      <c r="K633" s="21">
        <v>3.0230769999999998</v>
      </c>
      <c r="L633" s="21">
        <v>3.3246790000000002</v>
      </c>
      <c r="M633" s="21">
        <v>3.259776</v>
      </c>
      <c r="N633" s="21">
        <v>3.416026</v>
      </c>
      <c r="O633" s="21">
        <v>3.884776</v>
      </c>
    </row>
    <row r="634" spans="1:15" x14ac:dyDescent="0.3">
      <c r="A634" s="9">
        <v>2016</v>
      </c>
      <c r="B634" t="s">
        <v>437</v>
      </c>
      <c r="C634" t="s">
        <v>501</v>
      </c>
      <c r="D634" s="2">
        <v>356704792.10699999</v>
      </c>
      <c r="E634" s="2">
        <v>260326912.33500001</v>
      </c>
      <c r="F634" s="2">
        <v>617031704.44200003</v>
      </c>
      <c r="G634" s="2">
        <v>-96377879.771999985</v>
      </c>
      <c r="H634" s="2">
        <v>1761.63</v>
      </c>
      <c r="I634" s="1">
        <v>1324171.3540000001</v>
      </c>
      <c r="J634" s="21">
        <v>3.17442</v>
      </c>
      <c r="K634" s="21">
        <v>3.3371780000000002</v>
      </c>
      <c r="L634" s="21">
        <v>3.364115</v>
      </c>
      <c r="M634" s="21">
        <v>3.3870640000000001</v>
      </c>
      <c r="N634" s="21">
        <v>3.5189810000000001</v>
      </c>
      <c r="O634" s="21">
        <v>3.7380499999999999</v>
      </c>
    </row>
    <row r="635" spans="1:15" x14ac:dyDescent="0.3">
      <c r="A635" s="9">
        <v>2016</v>
      </c>
      <c r="B635" t="s">
        <v>9</v>
      </c>
      <c r="C635" t="s">
        <v>17</v>
      </c>
      <c r="D635" s="2">
        <v>135652799.792</v>
      </c>
      <c r="E635" s="2">
        <v>144489796.41800001</v>
      </c>
      <c r="F635" s="2">
        <v>280142596.21000004</v>
      </c>
      <c r="G635" s="2">
        <v>8836996.6260000169</v>
      </c>
      <c r="H635" s="2">
        <v>3605.72</v>
      </c>
      <c r="I635" s="1">
        <v>261115.45600000001</v>
      </c>
      <c r="J635" s="21">
        <v>2.6884290000000002</v>
      </c>
      <c r="K635" s="21">
        <v>2.6451609999999999</v>
      </c>
      <c r="L635" s="21">
        <v>2.9019080000000002</v>
      </c>
      <c r="M635" s="21">
        <v>3.000057</v>
      </c>
      <c r="N635" s="21">
        <v>3.1923650000000001</v>
      </c>
      <c r="O635" s="21">
        <v>3.4599169999999999</v>
      </c>
    </row>
    <row r="636" spans="1:15" x14ac:dyDescent="0.3">
      <c r="A636" s="9">
        <v>2016</v>
      </c>
      <c r="B636" t="s">
        <v>478</v>
      </c>
      <c r="C636" t="s">
        <v>137</v>
      </c>
      <c r="D636" s="2">
        <v>42702117.908</v>
      </c>
      <c r="E636" s="2">
        <v>72903000</v>
      </c>
      <c r="F636" s="2">
        <v>115605117.90799999</v>
      </c>
      <c r="G636" s="2">
        <v>30200882.092</v>
      </c>
      <c r="H636" s="2">
        <v>5026.6499999999996</v>
      </c>
      <c r="I636" s="1">
        <v>80277.428</v>
      </c>
      <c r="J636" s="21">
        <v>2.3333330000000001</v>
      </c>
      <c r="K636" s="21">
        <v>2.6666669999999999</v>
      </c>
      <c r="L636" s="21">
        <v>2.6666669999999999</v>
      </c>
      <c r="M636" s="21">
        <v>2.6666669999999999</v>
      </c>
      <c r="N636" s="21">
        <v>2.4444439999999998</v>
      </c>
      <c r="O636" s="21">
        <v>2.813272</v>
      </c>
    </row>
    <row r="637" spans="1:15" x14ac:dyDescent="0.3">
      <c r="A637" s="9">
        <v>2016</v>
      </c>
      <c r="B637" t="s">
        <v>159</v>
      </c>
      <c r="C637" t="s">
        <v>137</v>
      </c>
      <c r="D637" s="2">
        <v>41681200</v>
      </c>
      <c r="E637" s="2">
        <v>43774017.809</v>
      </c>
      <c r="F637" s="2">
        <v>85455217.809</v>
      </c>
      <c r="G637" s="2">
        <v>2092817.8090000004</v>
      </c>
      <c r="H637" s="2">
        <v>4714.47</v>
      </c>
      <c r="I637" s="1">
        <v>37202.572</v>
      </c>
      <c r="J637" s="21">
        <v>2.0087350000000002</v>
      </c>
      <c r="K637" s="21">
        <v>1.8671850000000001</v>
      </c>
      <c r="L637" s="21">
        <v>2.333148</v>
      </c>
      <c r="M637" s="21">
        <v>1.970772</v>
      </c>
      <c r="N637" s="21">
        <v>1.9821979999999999</v>
      </c>
      <c r="O637" s="21">
        <v>2.6638449999999998</v>
      </c>
    </row>
    <row r="638" spans="1:15" x14ac:dyDescent="0.3">
      <c r="A638" s="9">
        <v>2016</v>
      </c>
      <c r="B638" t="s">
        <v>125</v>
      </c>
      <c r="C638" t="s">
        <v>488</v>
      </c>
      <c r="D638" s="2">
        <v>82028942.306999996</v>
      </c>
      <c r="E638" s="2">
        <v>132009760.447</v>
      </c>
      <c r="F638" s="2">
        <v>214038702.75400001</v>
      </c>
      <c r="G638" s="2">
        <v>49980818.140000001</v>
      </c>
      <c r="H638" s="2">
        <v>63289.73</v>
      </c>
      <c r="I638" s="1">
        <v>4726.0780000000004</v>
      </c>
      <c r="J638" s="21">
        <v>3.1285259999999999</v>
      </c>
      <c r="K638" s="21">
        <v>3.0230769999999998</v>
      </c>
      <c r="L638" s="21">
        <v>3.3246790000000002</v>
      </c>
      <c r="M638" s="21">
        <v>3.259776</v>
      </c>
      <c r="N638" s="21">
        <v>3.416026</v>
      </c>
      <c r="O638" s="21">
        <v>3.884776</v>
      </c>
    </row>
    <row r="639" spans="1:15" x14ac:dyDescent="0.3">
      <c r="A639" s="9">
        <v>2016</v>
      </c>
      <c r="B639" t="s">
        <v>160</v>
      </c>
      <c r="C639" t="s">
        <v>137</v>
      </c>
      <c r="D639" s="2">
        <v>65802693</v>
      </c>
      <c r="E639" s="2">
        <v>60570596</v>
      </c>
      <c r="F639" s="2">
        <v>126373289</v>
      </c>
      <c r="G639" s="2">
        <v>-5232097</v>
      </c>
      <c r="H639" s="2">
        <v>37382.959999999999</v>
      </c>
      <c r="I639" s="1">
        <v>8191.8280000000004</v>
      </c>
      <c r="J639" s="21">
        <v>3.5</v>
      </c>
      <c r="K639" s="21">
        <v>3.4944440000000001</v>
      </c>
      <c r="L639" s="21">
        <v>3.3833329999999999</v>
      </c>
      <c r="M639" s="21">
        <v>3.5990739999999999</v>
      </c>
      <c r="N639" s="21">
        <v>3.7240739999999999</v>
      </c>
      <c r="O639" s="21">
        <v>4.2667330000000003</v>
      </c>
    </row>
    <row r="640" spans="1:15" x14ac:dyDescent="0.3">
      <c r="A640" s="9">
        <v>2016</v>
      </c>
      <c r="B640" t="s">
        <v>124</v>
      </c>
      <c r="C640" t="s">
        <v>488</v>
      </c>
      <c r="D640" s="2">
        <v>404577979.40100002</v>
      </c>
      <c r="E640" s="2">
        <v>461529407.06199998</v>
      </c>
      <c r="F640" s="2">
        <v>866107386.46300006</v>
      </c>
      <c r="G640" s="2">
        <v>56951427.660999954</v>
      </c>
      <c r="H640" s="2">
        <v>30824.3</v>
      </c>
      <c r="I640" s="1">
        <v>59429.938000000002</v>
      </c>
      <c r="J640" s="21">
        <v>3.4530310000000002</v>
      </c>
      <c r="K640" s="21">
        <v>3.7914680000000001</v>
      </c>
      <c r="L640" s="21">
        <v>3.6512060000000002</v>
      </c>
      <c r="M640" s="21">
        <v>3.765139</v>
      </c>
      <c r="N640" s="21">
        <v>3.8577729999999999</v>
      </c>
      <c r="O640" s="21">
        <v>4.0326089999999999</v>
      </c>
    </row>
    <row r="641" spans="1:15" x14ac:dyDescent="0.3">
      <c r="A641" s="9">
        <v>2016</v>
      </c>
      <c r="B641" t="s">
        <v>438</v>
      </c>
      <c r="C641" t="s">
        <v>276</v>
      </c>
      <c r="D641" s="2">
        <v>4767089.1739999996</v>
      </c>
      <c r="E641" s="2">
        <v>1201786.561</v>
      </c>
      <c r="F641" s="2">
        <v>5968875.7349999994</v>
      </c>
      <c r="G641" s="2">
        <v>-3565302.6129999999</v>
      </c>
      <c r="H641" s="2">
        <v>4986.45</v>
      </c>
      <c r="I641" s="1">
        <v>2881.355</v>
      </c>
      <c r="J641" s="21">
        <v>2.3661460000000001</v>
      </c>
      <c r="K641" s="21">
        <v>2.23237</v>
      </c>
      <c r="L641" s="21">
        <v>2.4367529999999999</v>
      </c>
      <c r="M641" s="21">
        <v>2.3138290000000001</v>
      </c>
      <c r="N641" s="21">
        <v>2.3804959999999999</v>
      </c>
      <c r="O641" s="21">
        <v>2.6434350000000002</v>
      </c>
    </row>
    <row r="642" spans="1:15" x14ac:dyDescent="0.3">
      <c r="A642" s="9">
        <v>2016</v>
      </c>
      <c r="B642" t="s">
        <v>439</v>
      </c>
      <c r="C642" t="s">
        <v>500</v>
      </c>
      <c r="D642" s="2">
        <v>606924046.81400001</v>
      </c>
      <c r="E642" s="2">
        <v>644932439.49699998</v>
      </c>
      <c r="F642" s="2">
        <v>1251856486.3109999</v>
      </c>
      <c r="G642" s="2">
        <v>38008392.682999969</v>
      </c>
      <c r="H642" s="2">
        <v>38804.86</v>
      </c>
      <c r="I642" s="1">
        <v>127748.51300000001</v>
      </c>
      <c r="J642" s="21">
        <v>3.8484479999999999</v>
      </c>
      <c r="K642" s="21">
        <v>4.0968869999999997</v>
      </c>
      <c r="L642" s="21">
        <v>3.6945079999999999</v>
      </c>
      <c r="M642" s="21">
        <v>3.9902329999999999</v>
      </c>
      <c r="N642" s="21">
        <v>4.0299459999999998</v>
      </c>
      <c r="O642" s="21">
        <v>4.2066160000000004</v>
      </c>
    </row>
    <row r="643" spans="1:15" x14ac:dyDescent="0.3">
      <c r="A643" s="9">
        <v>2016</v>
      </c>
      <c r="B643" t="s">
        <v>161</v>
      </c>
      <c r="C643" t="s">
        <v>137</v>
      </c>
      <c r="D643" s="2">
        <v>19207038.414000001</v>
      </c>
      <c r="E643" s="2">
        <v>7509082.5209999997</v>
      </c>
      <c r="F643" s="2">
        <v>26716120.935000002</v>
      </c>
      <c r="G643" s="2">
        <v>-11697955.893000001</v>
      </c>
      <c r="H643" s="2">
        <v>4151.16</v>
      </c>
      <c r="I643" s="1">
        <v>9455.8019999999997</v>
      </c>
      <c r="J643" s="21">
        <v>2.5528040000000001</v>
      </c>
      <c r="K643" s="21">
        <v>2.7747809999999999</v>
      </c>
      <c r="L643" s="21">
        <v>3.1737000000000002</v>
      </c>
      <c r="M643" s="21">
        <v>2.8910520000000002</v>
      </c>
      <c r="N643" s="21">
        <v>2.95825</v>
      </c>
      <c r="O643" s="21">
        <v>3.3397009999999998</v>
      </c>
    </row>
    <row r="644" spans="1:15" x14ac:dyDescent="0.3">
      <c r="A644" s="9">
        <v>2016</v>
      </c>
      <c r="B644" t="s">
        <v>246</v>
      </c>
      <c r="C644" t="s">
        <v>276</v>
      </c>
      <c r="D644" s="2">
        <v>14113761.505000001</v>
      </c>
      <c r="E644" s="2">
        <v>5656226.7709999997</v>
      </c>
      <c r="F644" s="2">
        <v>19769988.276000001</v>
      </c>
      <c r="G644" s="2">
        <v>-8457534.7340000011</v>
      </c>
      <c r="H644" s="2">
        <v>1559.39</v>
      </c>
      <c r="I644" s="1">
        <v>48461.567000000003</v>
      </c>
      <c r="J644" s="21">
        <v>3.1686230000000002</v>
      </c>
      <c r="K644" s="21">
        <v>3.2097090000000001</v>
      </c>
      <c r="L644" s="21">
        <v>3.2432590000000001</v>
      </c>
      <c r="M644" s="21">
        <v>3.2443390000000001</v>
      </c>
      <c r="N644" s="21">
        <v>3.4229379999999998</v>
      </c>
      <c r="O644" s="21">
        <v>3.696094</v>
      </c>
    </row>
    <row r="645" spans="1:15" x14ac:dyDescent="0.3">
      <c r="A645" s="9">
        <v>2016</v>
      </c>
      <c r="B645" t="s">
        <v>479</v>
      </c>
      <c r="C645" t="s">
        <v>500</v>
      </c>
      <c r="D645" s="2">
        <v>406181944.06699997</v>
      </c>
      <c r="E645" s="2">
        <v>495417715.55900002</v>
      </c>
      <c r="F645" s="2">
        <v>901599659.62599993</v>
      </c>
      <c r="G645" s="2">
        <v>89235771.492000043</v>
      </c>
      <c r="H645" s="2">
        <v>27608.25</v>
      </c>
      <c r="I645" s="1">
        <v>50791.919000000002</v>
      </c>
      <c r="J645" s="21">
        <v>3.4530850000000002</v>
      </c>
      <c r="K645" s="21">
        <v>3.7905350000000002</v>
      </c>
      <c r="L645" s="21">
        <v>3.5825130000000001</v>
      </c>
      <c r="M645" s="21">
        <v>3.690245</v>
      </c>
      <c r="N645" s="21">
        <v>3.783652</v>
      </c>
      <c r="O645" s="21">
        <v>4.0251919999999997</v>
      </c>
    </row>
    <row r="646" spans="1:15" x14ac:dyDescent="0.3">
      <c r="A646" s="9">
        <v>2016</v>
      </c>
      <c r="B646" t="s">
        <v>162</v>
      </c>
      <c r="C646" t="s">
        <v>137</v>
      </c>
      <c r="D646" s="2">
        <v>30820178.692000002</v>
      </c>
      <c r="E646" s="2">
        <v>46241982.281999998</v>
      </c>
      <c r="F646" s="2">
        <v>77062160.974000007</v>
      </c>
      <c r="G646" s="2">
        <v>15421803.589999996</v>
      </c>
      <c r="H646" s="2">
        <v>25267.15</v>
      </c>
      <c r="I646" s="1">
        <v>4052.5839999999998</v>
      </c>
      <c r="J646" s="21">
        <v>2.8333330000000001</v>
      </c>
      <c r="K646" s="21">
        <v>2.9229799999999999</v>
      </c>
      <c r="L646" s="21">
        <v>3.618687</v>
      </c>
      <c r="M646" s="21">
        <v>2.7860900000000002</v>
      </c>
      <c r="N646" s="21">
        <v>3.1610900000000002</v>
      </c>
      <c r="O646" s="21">
        <v>3.5075759999999998</v>
      </c>
    </row>
    <row r="647" spans="1:15" x14ac:dyDescent="0.3">
      <c r="A647" s="9">
        <v>2016</v>
      </c>
      <c r="B647" t="s">
        <v>10</v>
      </c>
      <c r="C647" t="s">
        <v>17</v>
      </c>
      <c r="D647" s="2">
        <v>5372368</v>
      </c>
      <c r="E647" s="2">
        <v>4244775</v>
      </c>
      <c r="F647" s="2">
        <v>9617143</v>
      </c>
      <c r="G647" s="2">
        <v>-1127593</v>
      </c>
      <c r="H647" s="2">
        <v>2416.86</v>
      </c>
      <c r="I647" s="1">
        <v>6758.3530000000001</v>
      </c>
      <c r="J647" s="21">
        <v>1.8461540000000001</v>
      </c>
      <c r="K647" s="21">
        <v>1.7618339999999999</v>
      </c>
      <c r="L647" s="21">
        <v>2.1785009999999998</v>
      </c>
      <c r="M647" s="21">
        <v>2.0951680000000001</v>
      </c>
      <c r="N647" s="21">
        <v>1.7618339999999999</v>
      </c>
      <c r="O647" s="21">
        <v>2.6785009999999998</v>
      </c>
    </row>
    <row r="648" spans="1:15" x14ac:dyDescent="0.3">
      <c r="A648" s="9">
        <v>2016</v>
      </c>
      <c r="B648" t="s">
        <v>123</v>
      </c>
      <c r="C648" t="s">
        <v>488</v>
      </c>
      <c r="D648" s="2">
        <v>13593141.732999999</v>
      </c>
      <c r="E648" s="2">
        <v>11469645.227</v>
      </c>
      <c r="F648" s="2">
        <v>25062786.960000001</v>
      </c>
      <c r="G648" s="2">
        <v>-2123496.5059999991</v>
      </c>
      <c r="H648" s="2">
        <v>14071.88</v>
      </c>
      <c r="I648" s="1">
        <v>1970.53</v>
      </c>
      <c r="J648" s="21">
        <v>3.1107689999999999</v>
      </c>
      <c r="K648" s="21">
        <v>3.235385</v>
      </c>
      <c r="L648" s="21">
        <v>3.2778209999999999</v>
      </c>
      <c r="M648" s="21">
        <v>3.2921800000000001</v>
      </c>
      <c r="N648" s="21">
        <v>3.422615</v>
      </c>
      <c r="O648" s="21">
        <v>3.6218590000000002</v>
      </c>
    </row>
    <row r="649" spans="1:15" x14ac:dyDescent="0.3">
      <c r="A649" s="9">
        <v>2016</v>
      </c>
      <c r="B649" t="s">
        <v>163</v>
      </c>
      <c r="C649" t="s">
        <v>137</v>
      </c>
      <c r="D649" s="2">
        <v>18702745.743999999</v>
      </c>
      <c r="E649" s="2">
        <v>3930114</v>
      </c>
      <c r="F649" s="2">
        <v>22632859.743999999</v>
      </c>
      <c r="G649" s="2">
        <v>-14772631.743999999</v>
      </c>
      <c r="H649" s="2">
        <v>8530.36</v>
      </c>
      <c r="I649" s="1">
        <v>6006.6679999999997</v>
      </c>
      <c r="J649" s="21">
        <v>2.7272729999999998</v>
      </c>
      <c r="K649" s="21">
        <v>2.6429749999999999</v>
      </c>
      <c r="L649" s="21">
        <v>2.842975</v>
      </c>
      <c r="M649" s="21">
        <v>2.454545</v>
      </c>
      <c r="N649" s="21">
        <v>2.7516989999999999</v>
      </c>
      <c r="O649" s="21">
        <v>2.8628100000000001</v>
      </c>
    </row>
    <row r="650" spans="1:15" x14ac:dyDescent="0.3">
      <c r="A650" s="9">
        <v>2016</v>
      </c>
      <c r="B650" t="s">
        <v>247</v>
      </c>
      <c r="C650" t="s">
        <v>276</v>
      </c>
      <c r="D650" s="2">
        <v>1842496.32</v>
      </c>
      <c r="E650" s="2">
        <v>883795.20700000005</v>
      </c>
      <c r="F650" s="2">
        <v>2726291.5270000002</v>
      </c>
      <c r="G650" s="2">
        <v>-958701.11300000001</v>
      </c>
      <c r="H650" s="2">
        <v>1216.6400000000001</v>
      </c>
      <c r="I650" s="1">
        <v>2203.8209999999999</v>
      </c>
      <c r="J650" s="21">
        <v>1.9129069999999999</v>
      </c>
      <c r="K650" s="21">
        <v>1.9616439999999999</v>
      </c>
      <c r="L650" s="21">
        <v>1.838721</v>
      </c>
      <c r="M650" s="21">
        <v>2.1640570000000001</v>
      </c>
      <c r="N650" s="21">
        <v>1.923316</v>
      </c>
      <c r="O650" s="21">
        <v>2.3536839999999999</v>
      </c>
    </row>
    <row r="651" spans="1:15" x14ac:dyDescent="0.3">
      <c r="A651" s="9">
        <v>2016</v>
      </c>
      <c r="B651" t="s">
        <v>251</v>
      </c>
      <c r="C651" t="s">
        <v>276</v>
      </c>
      <c r="D651" s="2">
        <v>1301800</v>
      </c>
      <c r="E651" s="2">
        <v>279400</v>
      </c>
      <c r="F651" s="2">
        <v>1581200</v>
      </c>
      <c r="G651" s="2">
        <v>-1022400</v>
      </c>
      <c r="H651" s="2">
        <v>772.39300000000003</v>
      </c>
      <c r="I651" s="1">
        <v>4613.8230000000003</v>
      </c>
      <c r="J651" s="21">
        <v>2.0657239999999999</v>
      </c>
      <c r="K651" s="21">
        <v>2.0126140000000001</v>
      </c>
      <c r="L651" s="21">
        <v>2.2246760000000001</v>
      </c>
      <c r="M651" s="21">
        <v>2.0742500000000001</v>
      </c>
      <c r="N651" s="21">
        <v>2.0742500000000001</v>
      </c>
      <c r="O651" s="21">
        <v>2.728634</v>
      </c>
    </row>
    <row r="652" spans="1:15" x14ac:dyDescent="0.3">
      <c r="A652" s="9">
        <v>2016</v>
      </c>
      <c r="B652" t="s">
        <v>248</v>
      </c>
      <c r="C652" t="s">
        <v>276</v>
      </c>
      <c r="D652" s="2">
        <v>8666999.9600000009</v>
      </c>
      <c r="E652" s="2">
        <v>9446000</v>
      </c>
      <c r="F652" s="2">
        <v>18112999.960000001</v>
      </c>
      <c r="G652" s="2">
        <v>779000.03999999911</v>
      </c>
      <c r="H652" s="2">
        <v>2903.74</v>
      </c>
      <c r="I652" s="1">
        <v>6293.2529999999997</v>
      </c>
      <c r="J652" s="21">
        <v>1.8841540000000001</v>
      </c>
      <c r="K652" s="21">
        <v>2.0407199999999999</v>
      </c>
      <c r="L652" s="21">
        <v>2.39697</v>
      </c>
      <c r="M652" s="21">
        <v>2.4969700000000001</v>
      </c>
      <c r="N652" s="21">
        <v>1.8509260000000001</v>
      </c>
      <c r="O652" s="21">
        <v>2.8342589999999999</v>
      </c>
    </row>
    <row r="653" spans="1:15" x14ac:dyDescent="0.3">
      <c r="A653" s="9">
        <v>2016</v>
      </c>
      <c r="B653" t="s">
        <v>122</v>
      </c>
      <c r="C653" t="s">
        <v>488</v>
      </c>
      <c r="D653" s="2">
        <v>27349062.896000002</v>
      </c>
      <c r="E653" s="2">
        <v>25022652.473999999</v>
      </c>
      <c r="F653" s="2">
        <v>52371715.370000005</v>
      </c>
      <c r="G653" s="2">
        <v>-2326410.4220000021</v>
      </c>
      <c r="H653" s="2">
        <v>14988.71</v>
      </c>
      <c r="I653" s="1">
        <v>2908.2489999999998</v>
      </c>
      <c r="J653" s="21">
        <v>3.4152279999999999</v>
      </c>
      <c r="K653" s="21">
        <v>3.5714290000000002</v>
      </c>
      <c r="L653" s="21">
        <v>3.4921509999999998</v>
      </c>
      <c r="M653" s="21">
        <v>3.4921509999999998</v>
      </c>
      <c r="N653" s="21">
        <v>3.6815799999999999</v>
      </c>
      <c r="O653" s="21">
        <v>4.1408829999999996</v>
      </c>
    </row>
    <row r="654" spans="1:15" x14ac:dyDescent="0.3">
      <c r="A654" s="9">
        <v>2016</v>
      </c>
      <c r="B654" t="s">
        <v>121</v>
      </c>
      <c r="C654" t="s">
        <v>488</v>
      </c>
      <c r="D654" s="2">
        <v>21773836.850000001</v>
      </c>
      <c r="E654" s="2">
        <v>15814619.810000001</v>
      </c>
      <c r="F654" s="2">
        <v>37588456.660000004</v>
      </c>
      <c r="G654" s="2">
        <v>-5959217.040000001</v>
      </c>
      <c r="H654" s="2">
        <v>102361.02</v>
      </c>
      <c r="I654" s="1">
        <v>575.74699999999996</v>
      </c>
      <c r="J654" s="21">
        <v>3.9</v>
      </c>
      <c r="K654" s="21">
        <v>4.2350000000000003</v>
      </c>
      <c r="L654" s="21">
        <v>4.2350000000000003</v>
      </c>
      <c r="M654" s="21">
        <v>4.01</v>
      </c>
      <c r="N654" s="21">
        <v>4.1224999999999996</v>
      </c>
      <c r="O654" s="21">
        <v>4.7957140000000003</v>
      </c>
    </row>
    <row r="655" spans="1:15" x14ac:dyDescent="0.3">
      <c r="A655" s="9">
        <v>2016</v>
      </c>
      <c r="B655" t="s">
        <v>252</v>
      </c>
      <c r="C655" t="s">
        <v>276</v>
      </c>
      <c r="D655" s="2">
        <v>2971710.0419999999</v>
      </c>
      <c r="E655" s="2">
        <v>2261351.1779999998</v>
      </c>
      <c r="F655" s="2">
        <v>5233061.22</v>
      </c>
      <c r="G655" s="2">
        <v>-710358.86400000006</v>
      </c>
      <c r="H655" s="2">
        <v>399.68900000000002</v>
      </c>
      <c r="I655" s="1">
        <v>24894.550999999999</v>
      </c>
      <c r="J655" s="21">
        <v>2.3315739999999998</v>
      </c>
      <c r="K655" s="21">
        <v>2.1182219999999998</v>
      </c>
      <c r="L655" s="21">
        <v>2.1713110000000002</v>
      </c>
      <c r="M655" s="21">
        <v>1.927087</v>
      </c>
      <c r="N655" s="21">
        <v>2.0104199999999999</v>
      </c>
      <c r="O655" s="21">
        <v>2.347782</v>
      </c>
    </row>
    <row r="656" spans="1:15" x14ac:dyDescent="0.3">
      <c r="A656" s="9">
        <v>2016</v>
      </c>
      <c r="B656" t="s">
        <v>18</v>
      </c>
      <c r="C656" t="s">
        <v>17</v>
      </c>
      <c r="D656" s="2">
        <v>168375228.23300001</v>
      </c>
      <c r="E656" s="2">
        <v>189414073.15400001</v>
      </c>
      <c r="F656" s="2">
        <v>357789301.38700002</v>
      </c>
      <c r="G656" s="2">
        <v>21038844.921000004</v>
      </c>
      <c r="H656" s="2">
        <v>9380.98</v>
      </c>
      <c r="I656" s="1">
        <v>31187.264999999999</v>
      </c>
      <c r="J656" s="21">
        <v>3.167154</v>
      </c>
      <c r="K656" s="21">
        <v>3.4476149999999999</v>
      </c>
      <c r="L656" s="21">
        <v>3.4820790000000001</v>
      </c>
      <c r="M656" s="21">
        <v>3.3422149999999999</v>
      </c>
      <c r="N656" s="21">
        <v>3.4612430000000001</v>
      </c>
      <c r="O656" s="21">
        <v>3.6529539999999998</v>
      </c>
    </row>
    <row r="657" spans="1:15" x14ac:dyDescent="0.3">
      <c r="A657" s="9">
        <v>2016</v>
      </c>
      <c r="B657" t="s">
        <v>443</v>
      </c>
      <c r="C657" t="s">
        <v>487</v>
      </c>
      <c r="D657" s="2">
        <v>2127968.571</v>
      </c>
      <c r="E657" s="2">
        <v>256200</v>
      </c>
      <c r="F657" s="2">
        <v>2384168.571</v>
      </c>
      <c r="G657" s="2">
        <v>-1871768.571</v>
      </c>
      <c r="H657" s="2">
        <v>12447.19</v>
      </c>
      <c r="I657" s="1">
        <v>427.75599999999997</v>
      </c>
      <c r="J657" s="21">
        <v>2.3874520000000001</v>
      </c>
      <c r="K657" s="21">
        <v>2.5676350000000001</v>
      </c>
      <c r="L657" s="21">
        <v>2.3361559999999999</v>
      </c>
      <c r="M657" s="21">
        <v>2.436842</v>
      </c>
      <c r="N657" s="21">
        <v>2.4888439999999998</v>
      </c>
      <c r="O657" s="21">
        <v>2.8777159999999999</v>
      </c>
    </row>
    <row r="658" spans="1:15" x14ac:dyDescent="0.3">
      <c r="A658" s="9">
        <v>2016</v>
      </c>
      <c r="B658" t="s">
        <v>254</v>
      </c>
      <c r="C658" t="s">
        <v>276</v>
      </c>
      <c r="D658" s="2">
        <v>3845404.7609999999</v>
      </c>
      <c r="E658" s="2">
        <v>2847593.5649999999</v>
      </c>
      <c r="F658" s="2">
        <v>6692998.3259999994</v>
      </c>
      <c r="G658" s="2">
        <v>-997811.196</v>
      </c>
      <c r="H658" s="2">
        <v>802.40700000000004</v>
      </c>
      <c r="I658" s="1">
        <v>17994.837</v>
      </c>
      <c r="J658" s="21">
        <v>2.4462830000000002</v>
      </c>
      <c r="K658" s="21">
        <v>2.2992309999999998</v>
      </c>
      <c r="L658" s="21">
        <v>2.478704</v>
      </c>
      <c r="M658" s="21">
        <v>2.464359</v>
      </c>
      <c r="N658" s="21">
        <v>2.3627950000000002</v>
      </c>
      <c r="O658" s="21">
        <v>2.928013</v>
      </c>
    </row>
    <row r="659" spans="1:15" x14ac:dyDescent="0.3">
      <c r="A659" s="9">
        <v>2016</v>
      </c>
      <c r="B659" t="s">
        <v>119</v>
      </c>
      <c r="C659" t="s">
        <v>488</v>
      </c>
      <c r="D659" s="2">
        <v>6413240.4400000004</v>
      </c>
      <c r="E659" s="2">
        <v>3145838</v>
      </c>
      <c r="F659" s="2">
        <v>9559078.4400000013</v>
      </c>
      <c r="G659" s="2">
        <v>-3267402.4400000004</v>
      </c>
      <c r="H659" s="2">
        <v>25411.37</v>
      </c>
      <c r="I659" s="1">
        <v>429.36200000000002</v>
      </c>
      <c r="J659" s="21">
        <v>2.7809520000000001</v>
      </c>
      <c r="K659" s="21">
        <v>2.9428570000000001</v>
      </c>
      <c r="L659" s="21">
        <v>3.0862430000000001</v>
      </c>
      <c r="M659" s="21">
        <v>2.8523809999999998</v>
      </c>
      <c r="N659" s="21">
        <v>3.1200100000000002</v>
      </c>
      <c r="O659" s="21">
        <v>3.6120730000000001</v>
      </c>
    </row>
    <row r="660" spans="1:15" x14ac:dyDescent="0.3">
      <c r="A660" s="9">
        <v>2016</v>
      </c>
      <c r="B660" t="s">
        <v>255</v>
      </c>
      <c r="C660" t="s">
        <v>276</v>
      </c>
      <c r="D660" s="2">
        <v>1900060.7150000001</v>
      </c>
      <c r="E660" s="2">
        <v>1400679.61</v>
      </c>
      <c r="F660" s="2">
        <v>3300740.3250000002</v>
      </c>
      <c r="G660" s="2">
        <v>-499381.10499999998</v>
      </c>
      <c r="H660" s="2">
        <v>1089.43</v>
      </c>
      <c r="I660" s="1">
        <v>4301.018</v>
      </c>
      <c r="J660" s="21">
        <v>2.1428569999999998</v>
      </c>
      <c r="K660" s="21">
        <v>1.5428569999999999</v>
      </c>
      <c r="L660" s="21">
        <v>2</v>
      </c>
      <c r="M660" s="21">
        <v>1.7428570000000001</v>
      </c>
      <c r="N660" s="21">
        <v>1.5428569999999999</v>
      </c>
      <c r="O660" s="21">
        <v>2.1428569999999998</v>
      </c>
    </row>
    <row r="661" spans="1:15" x14ac:dyDescent="0.3">
      <c r="A661" s="9">
        <v>2016</v>
      </c>
      <c r="B661" t="s">
        <v>445</v>
      </c>
      <c r="C661" t="s">
        <v>498</v>
      </c>
      <c r="D661" s="2">
        <v>387064351.34799999</v>
      </c>
      <c r="E661" s="2">
        <v>373900013.33099997</v>
      </c>
      <c r="F661" s="2">
        <v>760964364.6789999</v>
      </c>
      <c r="G661" s="2">
        <v>-13164338.01700002</v>
      </c>
      <c r="H661" s="2">
        <v>8814.92</v>
      </c>
      <c r="I661" s="1">
        <v>127540.423</v>
      </c>
      <c r="J661" s="21">
        <v>2.877615</v>
      </c>
      <c r="K661" s="21">
        <v>2.8909229999999999</v>
      </c>
      <c r="L661" s="21">
        <v>3.0041289999999998</v>
      </c>
      <c r="M661" s="21">
        <v>3.1388750000000001</v>
      </c>
      <c r="N661" s="21">
        <v>3.4017119999999998</v>
      </c>
      <c r="O661" s="21">
        <v>3.3775949999999999</v>
      </c>
    </row>
    <row r="662" spans="1:15" x14ac:dyDescent="0.3">
      <c r="A662" s="9">
        <v>2016</v>
      </c>
      <c r="B662" t="s">
        <v>446</v>
      </c>
      <c r="C662" t="s">
        <v>500</v>
      </c>
      <c r="D662" s="2">
        <v>3339603.8339999998</v>
      </c>
      <c r="E662" s="2">
        <v>4916326.4630000014</v>
      </c>
      <c r="F662" s="2">
        <v>8255930.2970000012</v>
      </c>
      <c r="G662" s="2">
        <v>1576722.6290000016</v>
      </c>
      <c r="H662" s="2">
        <v>3576.86</v>
      </c>
      <c r="I662" s="1">
        <v>3027.3980000000001</v>
      </c>
      <c r="J662" s="21">
        <v>2.392385</v>
      </c>
      <c r="K662" s="21">
        <v>2.051282</v>
      </c>
      <c r="L662" s="21">
        <v>2.365151</v>
      </c>
      <c r="M662" s="21">
        <v>2.3073039999999998</v>
      </c>
      <c r="N662" s="21">
        <v>2.4679489999999999</v>
      </c>
      <c r="O662" s="21">
        <v>3.3982130000000002</v>
      </c>
    </row>
    <row r="663" spans="1:15" x14ac:dyDescent="0.3">
      <c r="A663" s="9">
        <v>2016</v>
      </c>
      <c r="B663" t="s">
        <v>118</v>
      </c>
      <c r="C663" t="s">
        <v>488</v>
      </c>
      <c r="D663" s="2">
        <v>2262764.2820000001</v>
      </c>
      <c r="E663" s="2">
        <v>354316.46399999998</v>
      </c>
      <c r="F663" s="2">
        <v>2617080.7460000003</v>
      </c>
      <c r="G663" s="2">
        <v>-1908447.8180000002</v>
      </c>
      <c r="H663" s="2">
        <v>7028.21</v>
      </c>
      <c r="I663" s="1">
        <v>628.61500000000001</v>
      </c>
      <c r="J663" s="21">
        <v>2.215074</v>
      </c>
      <c r="K663" s="21">
        <v>2.0682710000000002</v>
      </c>
      <c r="L663" s="21">
        <v>2.5640100000000001</v>
      </c>
      <c r="M663" s="21">
        <v>2.3113779999999999</v>
      </c>
      <c r="N663" s="21">
        <v>2.3710270000000002</v>
      </c>
      <c r="O663" s="21">
        <v>2.6905030000000001</v>
      </c>
    </row>
    <row r="664" spans="1:15" x14ac:dyDescent="0.3">
      <c r="A664" s="9">
        <v>2016</v>
      </c>
      <c r="B664" t="s">
        <v>257</v>
      </c>
      <c r="C664" t="s">
        <v>488</v>
      </c>
      <c r="D664" s="2">
        <v>41696101.721000001</v>
      </c>
      <c r="E664" s="2">
        <v>22858288.521000002</v>
      </c>
      <c r="F664" s="2">
        <v>64554390.241999999</v>
      </c>
      <c r="G664" s="2">
        <v>-18837813.199999999</v>
      </c>
      <c r="H664" s="2">
        <v>2996.65</v>
      </c>
      <c r="I664" s="1">
        <v>35276.786</v>
      </c>
      <c r="J664" s="21">
        <v>2.2222219999999999</v>
      </c>
      <c r="K664" s="21">
        <v>2.4614199999999999</v>
      </c>
      <c r="L664" s="21">
        <v>3.0864199999999999</v>
      </c>
      <c r="M664" s="21">
        <v>2.5864199999999999</v>
      </c>
      <c r="N664" s="21">
        <v>2.3364199999999999</v>
      </c>
      <c r="O664" s="21">
        <v>3.1993390000000002</v>
      </c>
    </row>
    <row r="665" spans="1:15" x14ac:dyDescent="0.3">
      <c r="A665" s="9">
        <v>2016</v>
      </c>
      <c r="B665" t="s">
        <v>258</v>
      </c>
      <c r="C665" t="s">
        <v>276</v>
      </c>
      <c r="D665" s="2">
        <v>5295312.574</v>
      </c>
      <c r="E665" s="2">
        <v>3352109.2450000001</v>
      </c>
      <c r="F665" s="2">
        <v>8647421.8190000001</v>
      </c>
      <c r="G665" s="2">
        <v>-1943203.3289999999</v>
      </c>
      <c r="H665" s="2">
        <v>379.00400000000002</v>
      </c>
      <c r="I665" s="1">
        <v>28829.475999999999</v>
      </c>
      <c r="J665" s="21">
        <v>2.491724</v>
      </c>
      <c r="K665" s="21">
        <v>2.2380170000000001</v>
      </c>
      <c r="L665" s="21">
        <v>3.0551059999999999</v>
      </c>
      <c r="M665" s="21">
        <v>2.44495</v>
      </c>
      <c r="N665" s="21">
        <v>2.7510330000000001</v>
      </c>
      <c r="O665" s="21">
        <v>3.0350549999999998</v>
      </c>
    </row>
    <row r="666" spans="1:15" x14ac:dyDescent="0.3">
      <c r="A666" s="9">
        <v>2016</v>
      </c>
      <c r="B666" t="s">
        <v>11</v>
      </c>
      <c r="C666" t="s">
        <v>17</v>
      </c>
      <c r="D666" s="2">
        <v>15695737.697000001</v>
      </c>
      <c r="E666" s="2">
        <v>11672717.471999999</v>
      </c>
      <c r="F666" s="2">
        <v>27368455.169</v>
      </c>
      <c r="G666" s="2">
        <v>-4023020.2250000015</v>
      </c>
      <c r="H666" s="2">
        <v>1156.8900000000001</v>
      </c>
      <c r="I666" s="1">
        <v>52885.222999999998</v>
      </c>
      <c r="J666" s="21">
        <v>2.4285709999999998</v>
      </c>
      <c r="K666" s="21">
        <v>2.3295919999999999</v>
      </c>
      <c r="L666" s="21">
        <v>2.2295919999999998</v>
      </c>
      <c r="M666" s="21">
        <v>2.3584200000000002</v>
      </c>
      <c r="N666" s="21">
        <v>2.568946</v>
      </c>
      <c r="O666" s="21">
        <v>2.848624</v>
      </c>
    </row>
    <row r="667" spans="1:15" x14ac:dyDescent="0.3">
      <c r="A667" s="9">
        <v>2016</v>
      </c>
      <c r="B667" t="s">
        <v>259</v>
      </c>
      <c r="C667" t="s">
        <v>276</v>
      </c>
      <c r="D667" s="2">
        <v>6721043.5290000001</v>
      </c>
      <c r="E667" s="2">
        <v>4084061.9810000001</v>
      </c>
      <c r="F667" s="2">
        <v>10805105.51</v>
      </c>
      <c r="G667" s="2">
        <v>-2636981.548</v>
      </c>
      <c r="H667" s="2">
        <v>4852.05</v>
      </c>
      <c r="I667" s="1">
        <v>2479.7130000000002</v>
      </c>
      <c r="J667" s="21">
        <v>2.647065</v>
      </c>
      <c r="K667" s="21">
        <v>2.7638889999999998</v>
      </c>
      <c r="L667" s="21">
        <v>2.6927080000000001</v>
      </c>
      <c r="M667" s="21">
        <v>2.6300569999999999</v>
      </c>
      <c r="N667" s="21">
        <v>2.5246590000000002</v>
      </c>
      <c r="O667" s="21">
        <v>3.1913260000000001</v>
      </c>
    </row>
    <row r="668" spans="1:15" x14ac:dyDescent="0.3">
      <c r="A668" s="9">
        <v>2016</v>
      </c>
      <c r="B668" t="s">
        <v>448</v>
      </c>
      <c r="C668" t="s">
        <v>487</v>
      </c>
      <c r="D668" s="2">
        <v>8878502.2249999996</v>
      </c>
      <c r="E668" s="2">
        <v>728846.44</v>
      </c>
      <c r="F668" s="2">
        <v>9607348.6649999991</v>
      </c>
      <c r="G668" s="2">
        <v>-8149655.7850000001</v>
      </c>
      <c r="H668" s="2">
        <v>730.98400000000004</v>
      </c>
      <c r="I668" s="1">
        <v>28982.771000000001</v>
      </c>
      <c r="J668" s="21">
        <v>1.933333</v>
      </c>
      <c r="K668" s="21">
        <v>2.266667</v>
      </c>
      <c r="L668" s="21">
        <v>2.5</v>
      </c>
      <c r="M668" s="21">
        <v>2.1333329999999999</v>
      </c>
      <c r="N668" s="21">
        <v>2.4666670000000002</v>
      </c>
      <c r="O668" s="21">
        <v>2.9333330000000002</v>
      </c>
    </row>
    <row r="669" spans="1:15" x14ac:dyDescent="0.3">
      <c r="A669" s="9">
        <v>2016</v>
      </c>
      <c r="B669" t="s">
        <v>117</v>
      </c>
      <c r="C669" t="s">
        <v>488</v>
      </c>
      <c r="D669" s="2">
        <v>500797341.94999999</v>
      </c>
      <c r="E669" s="2">
        <v>570606431.09000003</v>
      </c>
      <c r="F669" s="2">
        <v>1071403773.04</v>
      </c>
      <c r="G669" s="2">
        <v>69809089.140000045</v>
      </c>
      <c r="H669" s="2">
        <v>46027.69</v>
      </c>
      <c r="I669" s="1">
        <v>16987.330000000002</v>
      </c>
      <c r="J669" s="21">
        <v>4.1229129999999996</v>
      </c>
      <c r="K669" s="21">
        <v>4.2897429999999996</v>
      </c>
      <c r="L669" s="21">
        <v>3.9440279999999999</v>
      </c>
      <c r="M669" s="21">
        <v>4.2152399999999997</v>
      </c>
      <c r="N669" s="21">
        <v>4.1717769999999996</v>
      </c>
      <c r="O669" s="21">
        <v>4.4131159999999996</v>
      </c>
    </row>
    <row r="670" spans="1:15" x14ac:dyDescent="0.3">
      <c r="A670" s="9">
        <v>2016</v>
      </c>
      <c r="B670" t="s">
        <v>449</v>
      </c>
      <c r="C670" t="s">
        <v>497</v>
      </c>
      <c r="D670" s="2">
        <v>36043910.189999998</v>
      </c>
      <c r="E670" s="2">
        <v>33731328.471000001</v>
      </c>
      <c r="F670" s="2">
        <v>69775238.660999998</v>
      </c>
      <c r="G670" s="2">
        <v>-2312581.7189999968</v>
      </c>
      <c r="H670" s="2">
        <v>38982.800000000003</v>
      </c>
      <c r="I670" s="1">
        <v>4660.8329999999996</v>
      </c>
      <c r="J670" s="21">
        <v>3.1800739999999998</v>
      </c>
      <c r="K670" s="21">
        <v>3.5491229999999998</v>
      </c>
      <c r="L670" s="21">
        <v>2.7707600000000001</v>
      </c>
      <c r="M670" s="21">
        <v>3.2176330000000002</v>
      </c>
      <c r="N670" s="21">
        <v>3.5812689999999998</v>
      </c>
      <c r="O670" s="21">
        <v>4.1152620000000004</v>
      </c>
    </row>
    <row r="671" spans="1:15" x14ac:dyDescent="0.3">
      <c r="A671" s="9">
        <v>2016</v>
      </c>
      <c r="B671" t="s">
        <v>450</v>
      </c>
      <c r="C671" t="s">
        <v>276</v>
      </c>
      <c r="D671" s="2">
        <v>7475805.835</v>
      </c>
      <c r="E671" s="2">
        <v>4591961.8</v>
      </c>
      <c r="F671" s="2">
        <v>12067767.635</v>
      </c>
      <c r="G671" s="2">
        <v>-2883844.0350000001</v>
      </c>
      <c r="H671" s="2">
        <v>2143.81</v>
      </c>
      <c r="I671" s="1">
        <v>6149.9279999999999</v>
      </c>
      <c r="J671" s="21">
        <v>2.4806240000000002</v>
      </c>
      <c r="K671" s="21">
        <v>2.4993300000000001</v>
      </c>
      <c r="L671" s="21">
        <v>2.502535</v>
      </c>
      <c r="M671" s="21">
        <v>2.545703</v>
      </c>
      <c r="N671" s="21">
        <v>2.4733049999999999</v>
      </c>
      <c r="O671" s="21">
        <v>2.6770149999999999</v>
      </c>
    </row>
    <row r="672" spans="1:15" x14ac:dyDescent="0.3">
      <c r="A672" s="9">
        <v>2016</v>
      </c>
      <c r="B672" t="s">
        <v>260</v>
      </c>
      <c r="C672" t="s">
        <v>276</v>
      </c>
      <c r="D672" s="2">
        <v>1860691.1310000001</v>
      </c>
      <c r="E672" s="2">
        <v>927241.62399999995</v>
      </c>
      <c r="F672" s="2">
        <v>2787932.7549999999</v>
      </c>
      <c r="G672" s="2">
        <v>-933449.5070000001</v>
      </c>
      <c r="H672" s="2">
        <v>418.27199999999999</v>
      </c>
      <c r="I672" s="1">
        <v>20672.987000000001</v>
      </c>
      <c r="J672" s="21">
        <v>2.5874130000000002</v>
      </c>
      <c r="K672" s="21">
        <v>2.2224189999999999</v>
      </c>
      <c r="L672" s="21">
        <v>2.6309499999999999</v>
      </c>
      <c r="M672" s="21">
        <v>2.4976919999999998</v>
      </c>
      <c r="N672" s="21">
        <v>2.3455539999999999</v>
      </c>
      <c r="O672" s="21">
        <v>3.0169389999999998</v>
      </c>
    </row>
    <row r="673" spans="1:15" x14ac:dyDescent="0.3">
      <c r="A673" s="9">
        <v>2016</v>
      </c>
      <c r="B673" t="s">
        <v>261</v>
      </c>
      <c r="C673" t="s">
        <v>276</v>
      </c>
      <c r="D673" s="2">
        <v>35194301.006999999</v>
      </c>
      <c r="E673" s="2">
        <v>32883045.467</v>
      </c>
      <c r="F673" s="2">
        <v>68077346.474000007</v>
      </c>
      <c r="G673" s="2">
        <v>-2311255.5399999991</v>
      </c>
      <c r="H673" s="2">
        <v>2207.86</v>
      </c>
      <c r="I673" s="1">
        <v>185989.64</v>
      </c>
      <c r="J673" s="21">
        <v>2.4619800000000001</v>
      </c>
      <c r="K673" s="21">
        <v>2.3988459999999998</v>
      </c>
      <c r="L673" s="21">
        <v>2.429646</v>
      </c>
      <c r="M673" s="21">
        <v>2.7352539999999999</v>
      </c>
      <c r="N673" s="21">
        <v>2.695249</v>
      </c>
      <c r="O673" s="21">
        <v>3.041795</v>
      </c>
    </row>
    <row r="674" spans="1:15" x14ac:dyDescent="0.3">
      <c r="A674" s="9">
        <v>2016</v>
      </c>
      <c r="B674" t="s">
        <v>115</v>
      </c>
      <c r="C674" t="s">
        <v>488</v>
      </c>
      <c r="D674" s="2">
        <v>72809787.769999996</v>
      </c>
      <c r="E674" s="2">
        <v>89628326.847000003</v>
      </c>
      <c r="F674" s="2">
        <v>162438114.61699998</v>
      </c>
      <c r="G674" s="2">
        <v>16818539.077000007</v>
      </c>
      <c r="H674" s="2">
        <v>70703.17</v>
      </c>
      <c r="I674" s="1">
        <v>5254.6940000000004</v>
      </c>
      <c r="J674" s="21">
        <v>3.5672359999999999</v>
      </c>
      <c r="K674" s="21">
        <v>3.9544999999999999</v>
      </c>
      <c r="L674" s="21">
        <v>3.6158389999999998</v>
      </c>
      <c r="M674" s="21">
        <v>3.7018749999999998</v>
      </c>
      <c r="N674" s="21">
        <v>3.8235809999999999</v>
      </c>
      <c r="O674" s="21">
        <v>3.7735810000000001</v>
      </c>
    </row>
    <row r="675" spans="1:15" x14ac:dyDescent="0.3">
      <c r="A675" s="9">
        <v>2016</v>
      </c>
      <c r="B675" t="s">
        <v>164</v>
      </c>
      <c r="C675" t="s">
        <v>137</v>
      </c>
      <c r="D675" s="2">
        <v>23260012.443999998</v>
      </c>
      <c r="E675" s="2">
        <v>24454713.338</v>
      </c>
      <c r="F675" s="2">
        <v>47714725.781999998</v>
      </c>
      <c r="G675" s="2">
        <v>1194700.8940000013</v>
      </c>
      <c r="H675" s="2">
        <v>16447.32</v>
      </c>
      <c r="I675" s="1">
        <v>4424.7619999999997</v>
      </c>
      <c r="J675" s="21">
        <v>2.7647059999999999</v>
      </c>
      <c r="K675" s="21">
        <v>3.4364810000000001</v>
      </c>
      <c r="L675" s="21">
        <v>3.3461159999999999</v>
      </c>
      <c r="M675" s="21">
        <v>3.2610939999999999</v>
      </c>
      <c r="N675" s="21">
        <v>3.094427</v>
      </c>
      <c r="O675" s="21">
        <v>3.4972270000000001</v>
      </c>
    </row>
    <row r="676" spans="1:15" x14ac:dyDescent="0.3">
      <c r="A676" s="9">
        <v>2016</v>
      </c>
      <c r="B676" t="s">
        <v>451</v>
      </c>
      <c r="C676" t="s">
        <v>487</v>
      </c>
      <c r="D676" s="2">
        <v>46998269.104999997</v>
      </c>
      <c r="E676" s="2">
        <v>20533792.833000001</v>
      </c>
      <c r="F676" s="2">
        <v>67532061.937999994</v>
      </c>
      <c r="G676" s="2">
        <v>-26464476.271999996</v>
      </c>
      <c r="H676" s="2">
        <v>1439.63</v>
      </c>
      <c r="I676" s="1">
        <v>193203.476</v>
      </c>
      <c r="J676" s="21">
        <v>2.6616200000000001</v>
      </c>
      <c r="K676" s="21">
        <v>2.6972749999999999</v>
      </c>
      <c r="L676" s="21">
        <v>2.9318919999999999</v>
      </c>
      <c r="M676" s="21">
        <v>2.8160599999999998</v>
      </c>
      <c r="N676" s="21">
        <v>2.9140990000000002</v>
      </c>
      <c r="O676" s="21">
        <v>3.482062</v>
      </c>
    </row>
    <row r="677" spans="1:15" x14ac:dyDescent="0.3">
      <c r="A677" s="9">
        <v>2016</v>
      </c>
      <c r="B677" t="s">
        <v>453</v>
      </c>
      <c r="C677" t="s">
        <v>498</v>
      </c>
      <c r="D677" s="2">
        <v>20934662</v>
      </c>
      <c r="E677" s="2">
        <v>11194931.374</v>
      </c>
      <c r="F677" s="2">
        <v>32129593.373999998</v>
      </c>
      <c r="G677" s="2">
        <v>-9739730.6260000002</v>
      </c>
      <c r="H677" s="2">
        <v>14356.45</v>
      </c>
      <c r="I677" s="1">
        <v>4034.1190000000001</v>
      </c>
      <c r="J677" s="21">
        <v>3.1333329999999999</v>
      </c>
      <c r="K677" s="21">
        <v>3.281587</v>
      </c>
      <c r="L677" s="21">
        <v>3.6521669999999999</v>
      </c>
      <c r="M677" s="21">
        <v>3.18363</v>
      </c>
      <c r="N677" s="21">
        <v>2.952861</v>
      </c>
      <c r="O677" s="21">
        <v>3.7446869999999999</v>
      </c>
    </row>
    <row r="678" spans="1:15" x14ac:dyDescent="0.3">
      <c r="A678" s="9">
        <v>2016</v>
      </c>
      <c r="B678" t="s">
        <v>454</v>
      </c>
      <c r="C678" t="s">
        <v>497</v>
      </c>
      <c r="D678" s="2">
        <v>2067703</v>
      </c>
      <c r="E678" s="2">
        <v>8194035</v>
      </c>
      <c r="F678" s="2">
        <v>10261738</v>
      </c>
      <c r="G678" s="2">
        <v>6126332</v>
      </c>
      <c r="H678" s="2">
        <v>2353.4699999999998</v>
      </c>
      <c r="I678" s="1">
        <v>8084.991</v>
      </c>
      <c r="J678" s="21">
        <v>2.5504500000000001</v>
      </c>
      <c r="K678" s="21">
        <v>2.3226110000000002</v>
      </c>
      <c r="L678" s="21">
        <v>2.4588739999999998</v>
      </c>
      <c r="M678" s="21">
        <v>2.3546900000000002</v>
      </c>
      <c r="N678" s="21">
        <v>2.5813739999999998</v>
      </c>
      <c r="O678" s="21">
        <v>2.7816160000000001</v>
      </c>
    </row>
    <row r="679" spans="1:15" x14ac:dyDescent="0.3">
      <c r="A679" s="9">
        <v>2016</v>
      </c>
      <c r="B679" t="s">
        <v>455</v>
      </c>
      <c r="C679" t="s">
        <v>498</v>
      </c>
      <c r="D679" s="2">
        <v>9752559.4140000008</v>
      </c>
      <c r="E679" s="2">
        <v>8501839.0470000003</v>
      </c>
      <c r="F679" s="2">
        <v>18254398.461000003</v>
      </c>
      <c r="G679" s="2">
        <v>-1250720.3670000006</v>
      </c>
      <c r="H679" s="2">
        <v>5259.94</v>
      </c>
      <c r="I679" s="1">
        <v>6725.308</v>
      </c>
      <c r="J679" s="21">
        <v>2.3841269999999999</v>
      </c>
      <c r="K679" s="21">
        <v>2.445662</v>
      </c>
      <c r="L679" s="21">
        <v>2.5809519999999999</v>
      </c>
      <c r="M679" s="21">
        <v>2.6880229999999998</v>
      </c>
      <c r="N679" s="21">
        <v>2.2981889999999998</v>
      </c>
      <c r="O679" s="21">
        <v>2.9279259999999998</v>
      </c>
    </row>
    <row r="680" spans="1:15" x14ac:dyDescent="0.3">
      <c r="A680" s="9">
        <v>2016</v>
      </c>
      <c r="B680" t="s">
        <v>456</v>
      </c>
      <c r="C680" t="s">
        <v>498</v>
      </c>
      <c r="D680" s="2">
        <v>36147726.688000001</v>
      </c>
      <c r="E680" s="2">
        <v>36309958.803999998</v>
      </c>
      <c r="F680" s="2">
        <v>72457685.491999999</v>
      </c>
      <c r="G680" s="2">
        <v>162232.11599999666</v>
      </c>
      <c r="H680" s="2">
        <v>6175.88</v>
      </c>
      <c r="I680" s="1">
        <v>31773.839</v>
      </c>
      <c r="J680" s="21">
        <v>2.7559779999999998</v>
      </c>
      <c r="K680" s="21">
        <v>2.623704</v>
      </c>
      <c r="L680" s="21">
        <v>2.912407</v>
      </c>
      <c r="M680" s="21">
        <v>2.8650530000000001</v>
      </c>
      <c r="N680" s="21">
        <v>2.942091</v>
      </c>
      <c r="O680" s="21">
        <v>3.2277119999999999</v>
      </c>
    </row>
    <row r="681" spans="1:15" x14ac:dyDescent="0.3">
      <c r="A681" s="9">
        <v>2016</v>
      </c>
      <c r="B681" t="s">
        <v>12</v>
      </c>
      <c r="C681" t="s">
        <v>17</v>
      </c>
      <c r="D681" s="2">
        <v>85908572.115999997</v>
      </c>
      <c r="E681" s="2">
        <v>56312747.947999999</v>
      </c>
      <c r="F681" s="2">
        <v>142221320.06400001</v>
      </c>
      <c r="G681" s="2">
        <v>-29595824.167999998</v>
      </c>
      <c r="H681" s="2">
        <v>2953.21</v>
      </c>
      <c r="I681" s="1">
        <v>103320.22199999999</v>
      </c>
      <c r="J681" s="21">
        <v>2.6084770000000002</v>
      </c>
      <c r="K681" s="21">
        <v>2.5500970000000001</v>
      </c>
      <c r="L681" s="21">
        <v>3.0139860000000001</v>
      </c>
      <c r="M681" s="21">
        <v>2.7016119999999999</v>
      </c>
      <c r="N681" s="21">
        <v>2.855944</v>
      </c>
      <c r="O681" s="21">
        <v>3.3484850000000002</v>
      </c>
    </row>
    <row r="682" spans="1:15" x14ac:dyDescent="0.3">
      <c r="A682" s="9">
        <v>2016</v>
      </c>
      <c r="B682" t="s">
        <v>114</v>
      </c>
      <c r="C682" t="s">
        <v>488</v>
      </c>
      <c r="D682" s="2">
        <v>188517818.933</v>
      </c>
      <c r="E682" s="2">
        <v>196455269.59799999</v>
      </c>
      <c r="F682" s="2">
        <v>384973088.53100002</v>
      </c>
      <c r="G682" s="2">
        <v>7937450.6649999917</v>
      </c>
      <c r="H682" s="2">
        <v>12427.65</v>
      </c>
      <c r="I682" s="1">
        <v>38224.410000000003</v>
      </c>
      <c r="J682" s="21">
        <v>3.2666919999999999</v>
      </c>
      <c r="K682" s="21">
        <v>3.1692369999999999</v>
      </c>
      <c r="L682" s="21">
        <v>3.4382570000000001</v>
      </c>
      <c r="M682" s="21">
        <v>3.3879540000000001</v>
      </c>
      <c r="N682" s="21">
        <v>3.4560200000000001</v>
      </c>
      <c r="O682" s="21">
        <v>3.8035320000000001</v>
      </c>
    </row>
    <row r="683" spans="1:15" x14ac:dyDescent="0.3">
      <c r="A683" s="9">
        <v>2016</v>
      </c>
      <c r="B683" t="s">
        <v>113</v>
      </c>
      <c r="C683" t="s">
        <v>488</v>
      </c>
      <c r="D683" s="2">
        <v>67952834.136999995</v>
      </c>
      <c r="E683" s="2">
        <v>55371549.25</v>
      </c>
      <c r="F683" s="2">
        <v>123324383.38699999</v>
      </c>
      <c r="G683" s="2">
        <v>-12581284.886999995</v>
      </c>
      <c r="H683" s="2">
        <v>19985.55</v>
      </c>
      <c r="I683" s="1">
        <v>10371.627</v>
      </c>
      <c r="J683" s="21">
        <v>3.3732199999999999</v>
      </c>
      <c r="K683" s="21">
        <v>3.0881479999999999</v>
      </c>
      <c r="L683" s="21">
        <v>3.2412830000000001</v>
      </c>
      <c r="M683" s="21">
        <v>3.1538430000000002</v>
      </c>
      <c r="N683" s="21">
        <v>3.646236</v>
      </c>
      <c r="O683" s="21">
        <v>3.946196</v>
      </c>
    </row>
    <row r="684" spans="1:15" x14ac:dyDescent="0.3">
      <c r="A684" s="9">
        <v>2016</v>
      </c>
      <c r="B684" t="s">
        <v>165</v>
      </c>
      <c r="C684" t="s">
        <v>137</v>
      </c>
      <c r="D684" s="2">
        <v>32060069.583999999</v>
      </c>
      <c r="E684" s="2">
        <v>57310548.344999999</v>
      </c>
      <c r="F684" s="2">
        <v>89370617.92899999</v>
      </c>
      <c r="G684" s="2">
        <v>25250478.761</v>
      </c>
      <c r="H684" s="2">
        <v>57965.38</v>
      </c>
      <c r="I684" s="1">
        <v>2569.8040000000001</v>
      </c>
      <c r="J684" s="21">
        <v>3.5512269999999999</v>
      </c>
      <c r="K684" s="21">
        <v>3.5680390000000002</v>
      </c>
      <c r="L684" s="21">
        <v>3.582678</v>
      </c>
      <c r="M684" s="21">
        <v>3.5436719999999999</v>
      </c>
      <c r="N684" s="21">
        <v>3.5034010000000002</v>
      </c>
      <c r="O684" s="21">
        <v>3.8325339999999999</v>
      </c>
    </row>
    <row r="685" spans="1:15" x14ac:dyDescent="0.3">
      <c r="A685" s="9">
        <v>2016</v>
      </c>
      <c r="B685" t="s">
        <v>111</v>
      </c>
      <c r="C685" t="s">
        <v>488</v>
      </c>
      <c r="D685" s="2">
        <v>74604616.828999996</v>
      </c>
      <c r="E685" s="2">
        <v>63581004.346000001</v>
      </c>
      <c r="F685" s="2">
        <v>138185621.17500001</v>
      </c>
      <c r="G685" s="2">
        <v>-11023612.482999995</v>
      </c>
      <c r="H685" s="2">
        <v>9538.93</v>
      </c>
      <c r="I685" s="1">
        <v>19778.082999999999</v>
      </c>
      <c r="J685" s="21">
        <v>3</v>
      </c>
      <c r="K685" s="21">
        <v>2.8823530000000002</v>
      </c>
      <c r="L685" s="21">
        <v>3.058824</v>
      </c>
      <c r="M685" s="21">
        <v>2.8205339999999999</v>
      </c>
      <c r="N685" s="21">
        <v>2.9455339999999999</v>
      </c>
      <c r="O685" s="21">
        <v>3.2242220000000001</v>
      </c>
    </row>
    <row r="686" spans="1:15" x14ac:dyDescent="0.3">
      <c r="A686" s="9">
        <v>2016</v>
      </c>
      <c r="B686" t="s">
        <v>110</v>
      </c>
      <c r="C686" t="s">
        <v>488</v>
      </c>
      <c r="D686" s="2">
        <v>182257213.91</v>
      </c>
      <c r="E686" s="2">
        <v>285491052.00599998</v>
      </c>
      <c r="F686" s="2">
        <v>467748265.91600001</v>
      </c>
      <c r="G686" s="2">
        <v>103233838.09599999</v>
      </c>
      <c r="H686" s="2">
        <v>8909.5499999999993</v>
      </c>
      <c r="I686" s="1">
        <v>143964.51300000001</v>
      </c>
      <c r="J686" s="21">
        <v>2.0064289999999998</v>
      </c>
      <c r="K686" s="21">
        <v>2.4295230000000001</v>
      </c>
      <c r="L686" s="21">
        <v>2.450475</v>
      </c>
      <c r="M686" s="21">
        <v>2.760561</v>
      </c>
      <c r="N686" s="21">
        <v>2.6154480000000002</v>
      </c>
      <c r="O686" s="21">
        <v>3.1536900000000001</v>
      </c>
    </row>
    <row r="687" spans="1:15" x14ac:dyDescent="0.3">
      <c r="A687" s="9">
        <v>2016</v>
      </c>
      <c r="B687" t="s">
        <v>262</v>
      </c>
      <c r="C687" t="s">
        <v>276</v>
      </c>
      <c r="D687" s="2">
        <v>2481480</v>
      </c>
      <c r="E687" s="2">
        <v>726540</v>
      </c>
      <c r="F687" s="2">
        <v>3208020</v>
      </c>
      <c r="G687" s="2">
        <v>-1754940</v>
      </c>
      <c r="H687" s="2">
        <v>734.822</v>
      </c>
      <c r="I687" s="1">
        <v>11917.508</v>
      </c>
      <c r="J687" s="21">
        <v>2.933449</v>
      </c>
      <c r="K687" s="21">
        <v>2.621956</v>
      </c>
      <c r="L687" s="21">
        <v>3.053013</v>
      </c>
      <c r="M687" s="21">
        <v>2.8680340000000002</v>
      </c>
      <c r="N687" s="21">
        <v>3.0400860000000001</v>
      </c>
      <c r="O687" s="21">
        <v>3.3518289999999999</v>
      </c>
    </row>
    <row r="688" spans="1:15" x14ac:dyDescent="0.3">
      <c r="A688" s="9">
        <v>2016</v>
      </c>
      <c r="B688" t="s">
        <v>263</v>
      </c>
      <c r="C688" t="s">
        <v>276</v>
      </c>
      <c r="D688" s="2">
        <v>139352.022</v>
      </c>
      <c r="E688" s="2">
        <v>13640</v>
      </c>
      <c r="F688" s="2">
        <v>152992.022</v>
      </c>
      <c r="G688" s="2">
        <v>-125712.022</v>
      </c>
      <c r="H688" s="2">
        <v>1705.69</v>
      </c>
      <c r="I688" s="1">
        <v>199.91</v>
      </c>
      <c r="J688" s="21">
        <v>2.2398760000000002</v>
      </c>
      <c r="K688" s="21">
        <v>2.1178170000000001</v>
      </c>
      <c r="L688" s="21">
        <v>2.2584559999999998</v>
      </c>
      <c r="M688" s="21">
        <v>2.4161190000000001</v>
      </c>
      <c r="N688" s="21">
        <v>2.1350259999999999</v>
      </c>
      <c r="O688" s="21">
        <v>2.7474569999999998</v>
      </c>
    </row>
    <row r="689" spans="1:15" x14ac:dyDescent="0.3">
      <c r="A689" s="9">
        <v>2016</v>
      </c>
      <c r="B689" t="s">
        <v>166</v>
      </c>
      <c r="C689" t="s">
        <v>137</v>
      </c>
      <c r="D689" s="2">
        <v>140169674.67899999</v>
      </c>
      <c r="E689" s="2">
        <v>183607775.833</v>
      </c>
      <c r="F689" s="2">
        <v>323777450.51199996</v>
      </c>
      <c r="G689" s="2">
        <v>43438101.154000014</v>
      </c>
      <c r="H689" s="2">
        <v>20317.68</v>
      </c>
      <c r="I689" s="1">
        <v>32275.687000000002</v>
      </c>
      <c r="J689" s="21">
        <v>2.6913710000000002</v>
      </c>
      <c r="K689" s="21">
        <v>3.2354129999999999</v>
      </c>
      <c r="L689" s="21">
        <v>3.2283719999999998</v>
      </c>
      <c r="M689" s="21">
        <v>3.0024769999999998</v>
      </c>
      <c r="N689" s="21">
        <v>3.250143</v>
      </c>
      <c r="O689" s="21">
        <v>3.5328339999999998</v>
      </c>
    </row>
    <row r="690" spans="1:15" x14ac:dyDescent="0.3">
      <c r="A690" s="9">
        <v>2016</v>
      </c>
      <c r="B690" t="s">
        <v>264</v>
      </c>
      <c r="C690" t="s">
        <v>276</v>
      </c>
      <c r="D690" s="2">
        <v>5477912.1900000004</v>
      </c>
      <c r="E690" s="2">
        <v>2640276.9160000002</v>
      </c>
      <c r="F690" s="2">
        <v>8118189.1060000006</v>
      </c>
      <c r="G690" s="2">
        <v>-2837635.2740000002</v>
      </c>
      <c r="H690" s="2">
        <v>1231.6500000000001</v>
      </c>
      <c r="I690" s="1">
        <v>15411.614</v>
      </c>
      <c r="J690" s="21">
        <v>2.3147440000000001</v>
      </c>
      <c r="K690" s="21">
        <v>2.2334939999999999</v>
      </c>
      <c r="L690" s="21">
        <v>2.2455129999999999</v>
      </c>
      <c r="M690" s="21">
        <v>2.39391</v>
      </c>
      <c r="N690" s="21">
        <v>2.1512120000000001</v>
      </c>
      <c r="O690" s="21">
        <v>2.606071</v>
      </c>
    </row>
    <row r="691" spans="1:15" x14ac:dyDescent="0.3">
      <c r="A691" s="9">
        <v>2016</v>
      </c>
      <c r="B691" t="s">
        <v>109</v>
      </c>
      <c r="C691" t="s">
        <v>488</v>
      </c>
      <c r="D691" s="2">
        <v>19230912.776000001</v>
      </c>
      <c r="E691" s="2">
        <v>14851777.129000001</v>
      </c>
      <c r="F691" s="2">
        <v>34082689.905000001</v>
      </c>
      <c r="G691" s="2">
        <v>-4379135.6469999999</v>
      </c>
      <c r="H691" s="2">
        <v>5756.38</v>
      </c>
      <c r="I691" s="1">
        <v>8820.0830000000005</v>
      </c>
      <c r="J691" s="21">
        <v>2.5</v>
      </c>
      <c r="K691" s="21">
        <v>2.4910709999999998</v>
      </c>
      <c r="L691" s="21">
        <v>2.6339290000000002</v>
      </c>
      <c r="M691" s="21">
        <v>2.7910710000000001</v>
      </c>
      <c r="N691" s="21">
        <v>2.9196430000000002</v>
      </c>
      <c r="O691" s="21">
        <v>3.2285710000000001</v>
      </c>
    </row>
    <row r="692" spans="1:15" x14ac:dyDescent="0.3">
      <c r="A692" s="9">
        <v>2016</v>
      </c>
      <c r="B692" t="s">
        <v>266</v>
      </c>
      <c r="C692" t="s">
        <v>276</v>
      </c>
      <c r="D692" s="2">
        <v>957927.38600000006</v>
      </c>
      <c r="E692" s="2">
        <v>600054.55299999996</v>
      </c>
      <c r="F692" s="2">
        <v>1557981.939</v>
      </c>
      <c r="G692" s="2">
        <v>-357872.8330000001</v>
      </c>
      <c r="H692" s="2">
        <v>522.35500000000002</v>
      </c>
      <c r="I692" s="1">
        <v>7396.19</v>
      </c>
      <c r="J692" s="21">
        <v>1.9090910000000001</v>
      </c>
      <c r="K692" s="21">
        <v>2.0694669999999999</v>
      </c>
      <c r="L692" s="21">
        <v>2.3082639999999999</v>
      </c>
      <c r="M692" s="21">
        <v>1.847245</v>
      </c>
      <c r="N692" s="21">
        <v>1.7361340000000001</v>
      </c>
      <c r="O692" s="21">
        <v>2.2293020000000001</v>
      </c>
    </row>
    <row r="693" spans="1:15" x14ac:dyDescent="0.3">
      <c r="A693" s="9">
        <v>2016</v>
      </c>
      <c r="B693" t="s">
        <v>13</v>
      </c>
      <c r="C693" t="s">
        <v>17</v>
      </c>
      <c r="D693" s="2">
        <v>291908368.78500003</v>
      </c>
      <c r="E693" s="2">
        <v>338081970.454</v>
      </c>
      <c r="F693" s="2">
        <v>629990339.23900008</v>
      </c>
      <c r="G693" s="2">
        <v>46173601.66899997</v>
      </c>
      <c r="H693" s="2">
        <v>56454.74</v>
      </c>
      <c r="I693" s="1">
        <v>5622.4549999999999</v>
      </c>
      <c r="J693" s="21">
        <v>4.178941</v>
      </c>
      <c r="K693" s="21">
        <v>4.2039600000000004</v>
      </c>
      <c r="L693" s="21">
        <v>3.9565929999999998</v>
      </c>
      <c r="M693" s="21">
        <v>4.0935300000000003</v>
      </c>
      <c r="N693" s="21">
        <v>4.0473710000000001</v>
      </c>
      <c r="O693" s="21">
        <v>4.3952020000000003</v>
      </c>
    </row>
    <row r="694" spans="1:15" x14ac:dyDescent="0.3">
      <c r="A694" s="9">
        <v>2016</v>
      </c>
      <c r="B694" t="s">
        <v>107</v>
      </c>
      <c r="C694" t="s">
        <v>488</v>
      </c>
      <c r="D694" s="2">
        <v>30537445.43</v>
      </c>
      <c r="E694" s="2">
        <v>32917036.789999999</v>
      </c>
      <c r="F694" s="2">
        <v>63454482.219999999</v>
      </c>
      <c r="G694" s="2">
        <v>2379591.3599999994</v>
      </c>
      <c r="H694" s="2">
        <v>21635.439999999999</v>
      </c>
      <c r="I694" s="1">
        <v>2077.8620000000001</v>
      </c>
      <c r="J694" s="21">
        <v>2.8823530000000002</v>
      </c>
      <c r="K694" s="21">
        <v>3.1899090000000001</v>
      </c>
      <c r="L694" s="21">
        <v>3.1045379999999998</v>
      </c>
      <c r="M694" s="21">
        <v>3.1984620000000001</v>
      </c>
      <c r="N694" s="21">
        <v>3.2698909999999999</v>
      </c>
      <c r="O694" s="21">
        <v>3.473093</v>
      </c>
    </row>
    <row r="695" spans="1:15" x14ac:dyDescent="0.3">
      <c r="A695" s="9">
        <v>2016</v>
      </c>
      <c r="B695" t="s">
        <v>461</v>
      </c>
      <c r="C695" t="s">
        <v>497</v>
      </c>
      <c r="D695" s="2">
        <v>453853.636</v>
      </c>
      <c r="E695" s="2">
        <v>437303.07400000002</v>
      </c>
      <c r="F695" s="2">
        <v>891156.71</v>
      </c>
      <c r="G695" s="2">
        <v>-16550.561999999976</v>
      </c>
      <c r="H695" s="2">
        <v>2056.56</v>
      </c>
      <c r="I695" s="1">
        <v>599.41899999999998</v>
      </c>
      <c r="J695" s="21">
        <v>2.6</v>
      </c>
      <c r="K695" s="21">
        <v>2.2071800000000001</v>
      </c>
      <c r="L695" s="21">
        <v>2.284103</v>
      </c>
      <c r="M695" s="21">
        <v>2.4314529999999999</v>
      </c>
      <c r="N695" s="21">
        <v>2.1814529999999999</v>
      </c>
      <c r="O695" s="21">
        <v>2.764786</v>
      </c>
    </row>
    <row r="696" spans="1:15" x14ac:dyDescent="0.3">
      <c r="A696" s="9">
        <v>2016</v>
      </c>
      <c r="B696" t="s">
        <v>268</v>
      </c>
      <c r="C696" t="s">
        <v>276</v>
      </c>
      <c r="D696" s="2">
        <v>74744010.292999998</v>
      </c>
      <c r="E696" s="2">
        <v>74110816.972000003</v>
      </c>
      <c r="F696" s="2">
        <v>148854827.26499999</v>
      </c>
      <c r="G696" s="2">
        <v>-633193.32099999487</v>
      </c>
      <c r="H696" s="2">
        <v>5326.73</v>
      </c>
      <c r="I696" s="1">
        <v>56015.472999999998</v>
      </c>
      <c r="J696" s="21">
        <v>3.5954600000000001</v>
      </c>
      <c r="K696" s="21">
        <v>3.7762609999999999</v>
      </c>
      <c r="L696" s="21">
        <v>3.6225040000000002</v>
      </c>
      <c r="M696" s="21">
        <v>3.7478220000000002</v>
      </c>
      <c r="N696" s="21">
        <v>3.9154469999999999</v>
      </c>
      <c r="O696" s="21">
        <v>4.0181579999999997</v>
      </c>
    </row>
    <row r="697" spans="1:15" x14ac:dyDescent="0.3">
      <c r="A697" s="9">
        <v>2016</v>
      </c>
      <c r="B697" t="s">
        <v>106</v>
      </c>
      <c r="C697" t="s">
        <v>488</v>
      </c>
      <c r="D697" s="2">
        <v>302538874.34899998</v>
      </c>
      <c r="E697" s="2">
        <v>281776673.68800002</v>
      </c>
      <c r="F697" s="2">
        <v>584315548.03699994</v>
      </c>
      <c r="G697" s="2">
        <v>-20762200.660999954</v>
      </c>
      <c r="H697" s="2">
        <v>26681.82</v>
      </c>
      <c r="I697" s="1">
        <v>46347.576000000001</v>
      </c>
      <c r="J697" s="21">
        <v>3.477058</v>
      </c>
      <c r="K697" s="21">
        <v>3.716888</v>
      </c>
      <c r="L697" s="21">
        <v>3.6315659999999998</v>
      </c>
      <c r="M697" s="21">
        <v>3.7288779999999999</v>
      </c>
      <c r="N697" s="21">
        <v>3.8231570000000001</v>
      </c>
      <c r="O697" s="21">
        <v>3.9991919999999999</v>
      </c>
    </row>
    <row r="698" spans="1:15" x14ac:dyDescent="0.3">
      <c r="A698" s="9">
        <v>2016</v>
      </c>
      <c r="B698" t="s">
        <v>105</v>
      </c>
      <c r="C698" t="s">
        <v>488</v>
      </c>
      <c r="D698" s="2">
        <v>141101222.68399999</v>
      </c>
      <c r="E698" s="2">
        <v>139456199.39899999</v>
      </c>
      <c r="F698" s="2">
        <v>280557422.08299994</v>
      </c>
      <c r="G698" s="2">
        <v>-1645023.2849999964</v>
      </c>
      <c r="H698" s="2">
        <v>51245.36</v>
      </c>
      <c r="I698" s="1">
        <v>9837.5329999999994</v>
      </c>
      <c r="J698" s="21">
        <v>3.915508</v>
      </c>
      <c r="K698" s="21">
        <v>4.2701320000000003</v>
      </c>
      <c r="L698" s="21">
        <v>4.0034650000000003</v>
      </c>
      <c r="M698" s="21">
        <v>4.2466150000000003</v>
      </c>
      <c r="N698" s="21">
        <v>4.3776780000000004</v>
      </c>
      <c r="O698" s="21">
        <v>4.4528160000000003</v>
      </c>
    </row>
    <row r="699" spans="1:15" x14ac:dyDescent="0.3">
      <c r="A699" s="9">
        <v>2016</v>
      </c>
      <c r="B699" t="s">
        <v>14</v>
      </c>
      <c r="C699" t="s">
        <v>17</v>
      </c>
      <c r="D699" s="2">
        <v>195714246.16800001</v>
      </c>
      <c r="E699" s="2">
        <v>213593429.868</v>
      </c>
      <c r="F699" s="2">
        <v>409307676.03600001</v>
      </c>
      <c r="G699" s="2">
        <v>17879183.699999988</v>
      </c>
      <c r="H699" s="2">
        <v>6113.8</v>
      </c>
      <c r="I699" s="1">
        <v>68863.513999999996</v>
      </c>
      <c r="J699" s="21">
        <v>3.1050659999999999</v>
      </c>
      <c r="K699" s="21">
        <v>3.1236700000000002</v>
      </c>
      <c r="L699" s="21">
        <v>3.36694</v>
      </c>
      <c r="M699" s="21">
        <v>3.135446</v>
      </c>
      <c r="N699" s="21">
        <v>3.2036199999999999</v>
      </c>
      <c r="O699" s="21">
        <v>3.5599289999999999</v>
      </c>
    </row>
    <row r="700" spans="1:15" x14ac:dyDescent="0.3">
      <c r="A700" s="9">
        <v>2016</v>
      </c>
      <c r="B700" t="s">
        <v>270</v>
      </c>
      <c r="C700" t="s">
        <v>276</v>
      </c>
      <c r="D700" s="2">
        <v>2260509.1329999999</v>
      </c>
      <c r="E700" s="2">
        <v>1035736.449</v>
      </c>
      <c r="F700" s="2">
        <v>3296245.5819999999</v>
      </c>
      <c r="G700" s="2">
        <v>-1224772.6839999999</v>
      </c>
      <c r="H700" s="2">
        <v>589.74</v>
      </c>
      <c r="I700" s="1">
        <v>7606.3739999999998</v>
      </c>
      <c r="J700" s="21">
        <v>2.4907870000000001</v>
      </c>
      <c r="K700" s="21">
        <v>2.2366280000000001</v>
      </c>
      <c r="L700" s="21">
        <v>2.6224919999999998</v>
      </c>
      <c r="M700" s="21">
        <v>2.4620160000000002</v>
      </c>
      <c r="N700" s="21">
        <v>2.598379</v>
      </c>
      <c r="O700" s="21">
        <v>3.2413720000000001</v>
      </c>
    </row>
    <row r="701" spans="1:15" x14ac:dyDescent="0.3">
      <c r="A701" s="9">
        <v>2016</v>
      </c>
      <c r="B701" t="s">
        <v>271</v>
      </c>
      <c r="C701" t="s">
        <v>276</v>
      </c>
      <c r="D701" s="2">
        <v>19487207.662</v>
      </c>
      <c r="E701" s="2">
        <v>13575130.953</v>
      </c>
      <c r="F701" s="2">
        <v>33062338.615000002</v>
      </c>
      <c r="G701" s="2">
        <v>-5912076.7090000007</v>
      </c>
      <c r="H701" s="2">
        <v>3666.31</v>
      </c>
      <c r="I701" s="1">
        <v>11403.248</v>
      </c>
      <c r="J701" s="21">
        <v>1.963889</v>
      </c>
      <c r="K701" s="21">
        <v>2.4444439999999998</v>
      </c>
      <c r="L701" s="21">
        <v>2.3333330000000001</v>
      </c>
      <c r="M701" s="21">
        <v>2.588889</v>
      </c>
      <c r="N701" s="21">
        <v>2.6666669999999999</v>
      </c>
      <c r="O701" s="21">
        <v>3</v>
      </c>
    </row>
    <row r="702" spans="1:15" x14ac:dyDescent="0.3">
      <c r="A702" s="9">
        <v>2016</v>
      </c>
      <c r="B702" t="s">
        <v>168</v>
      </c>
      <c r="C702" t="s">
        <v>137</v>
      </c>
      <c r="D702" s="2">
        <v>198618235.04699999</v>
      </c>
      <c r="E702" s="2">
        <v>142529583.808</v>
      </c>
      <c r="F702" s="2">
        <v>341147818.85500002</v>
      </c>
      <c r="G702" s="2">
        <v>-56088651.238999993</v>
      </c>
      <c r="H702" s="2">
        <v>10817.39</v>
      </c>
      <c r="I702" s="1">
        <v>79512.426000000007</v>
      </c>
      <c r="J702" s="21">
        <v>3.1815549999999999</v>
      </c>
      <c r="K702" s="21">
        <v>3.4936449999999999</v>
      </c>
      <c r="L702" s="21">
        <v>3.4124059999999998</v>
      </c>
      <c r="M702" s="21">
        <v>3.312065</v>
      </c>
      <c r="N702" s="21">
        <v>3.39445</v>
      </c>
      <c r="O702" s="21">
        <v>3.7487339999999998</v>
      </c>
    </row>
    <row r="703" spans="1:15" x14ac:dyDescent="0.3">
      <c r="A703" s="9">
        <v>2016</v>
      </c>
      <c r="B703" t="s">
        <v>272</v>
      </c>
      <c r="C703" t="s">
        <v>276</v>
      </c>
      <c r="D703" s="2">
        <v>4829459.1359999999</v>
      </c>
      <c r="E703" s="2">
        <v>2482313.415</v>
      </c>
      <c r="F703" s="2">
        <v>7311772.551</v>
      </c>
      <c r="G703" s="2">
        <v>-2347145.7209999999</v>
      </c>
      <c r="H703" s="2">
        <v>676.94799999999998</v>
      </c>
      <c r="I703" s="1">
        <v>41487.964999999997</v>
      </c>
      <c r="J703" s="21">
        <v>2.9722900000000001</v>
      </c>
      <c r="K703" s="21">
        <v>2.7397239999999998</v>
      </c>
      <c r="L703" s="21">
        <v>2.8786130000000001</v>
      </c>
      <c r="M703" s="21">
        <v>2.9312290000000001</v>
      </c>
      <c r="N703" s="21">
        <v>3.0093920000000001</v>
      </c>
      <c r="O703" s="21">
        <v>3.6980849999999998</v>
      </c>
    </row>
    <row r="704" spans="1:15" x14ac:dyDescent="0.3">
      <c r="A704" s="9">
        <v>2016</v>
      </c>
      <c r="B704" t="s">
        <v>169</v>
      </c>
      <c r="C704" t="s">
        <v>137</v>
      </c>
      <c r="D704" s="2">
        <v>270882074.39399999</v>
      </c>
      <c r="E704" s="2">
        <v>298650942.398</v>
      </c>
      <c r="F704" s="2">
        <v>569533016.79200006</v>
      </c>
      <c r="G704" s="2">
        <v>27768868.004000008</v>
      </c>
      <c r="H704" s="2">
        <v>36226.239999999998</v>
      </c>
      <c r="I704" s="1">
        <v>9269.6119999999992</v>
      </c>
      <c r="J704" s="21">
        <v>3.835051</v>
      </c>
      <c r="K704" s="21">
        <v>4.0693239999999999</v>
      </c>
      <c r="L704" s="21">
        <v>3.893777</v>
      </c>
      <c r="M704" s="21">
        <v>3.8224320000000001</v>
      </c>
      <c r="N704" s="21">
        <v>3.908658</v>
      </c>
      <c r="O704" s="21">
        <v>4.1342119999999998</v>
      </c>
    </row>
    <row r="705" spans="1:15" x14ac:dyDescent="0.3">
      <c r="A705" s="9">
        <v>2016</v>
      </c>
      <c r="B705" t="s">
        <v>102</v>
      </c>
      <c r="C705" t="s">
        <v>488</v>
      </c>
      <c r="D705" s="2">
        <v>636367936.19299996</v>
      </c>
      <c r="E705" s="2">
        <v>411463355.625</v>
      </c>
      <c r="F705" s="2">
        <v>1047831291.818</v>
      </c>
      <c r="G705" s="2">
        <v>-224904580.56799996</v>
      </c>
      <c r="H705" s="2">
        <v>40657.86</v>
      </c>
      <c r="I705" s="1">
        <v>66036.851999999999</v>
      </c>
      <c r="J705" s="21">
        <v>3.9837980000000002</v>
      </c>
      <c r="K705" s="21">
        <v>4.20566</v>
      </c>
      <c r="L705" s="21">
        <v>3.7663139999999999</v>
      </c>
      <c r="M705" s="21">
        <v>4.0450799999999996</v>
      </c>
      <c r="N705" s="21">
        <v>4.1295700000000002</v>
      </c>
      <c r="O705" s="21">
        <v>4.3348699999999996</v>
      </c>
    </row>
    <row r="706" spans="1:15" x14ac:dyDescent="0.3">
      <c r="A706" s="9">
        <v>2016</v>
      </c>
      <c r="B706" t="s">
        <v>485</v>
      </c>
      <c r="C706" t="s">
        <v>499</v>
      </c>
      <c r="D706" s="2">
        <v>2247167254.4380002</v>
      </c>
      <c r="E706" s="2">
        <v>1450906272.9560001</v>
      </c>
      <c r="F706" s="2">
        <v>3698073527.3940001</v>
      </c>
      <c r="G706" s="2">
        <v>-796260981.48200011</v>
      </c>
      <c r="H706" s="2">
        <v>57876.63</v>
      </c>
      <c r="I706" s="1">
        <v>325952.42099999997</v>
      </c>
      <c r="J706" s="21">
        <v>3.7524860000000002</v>
      </c>
      <c r="K706" s="21">
        <v>4.1520109999999999</v>
      </c>
      <c r="L706" s="21">
        <v>3.6503060000000001</v>
      </c>
      <c r="M706" s="21">
        <v>4.0142259999999998</v>
      </c>
      <c r="N706" s="21">
        <v>4.2000250000000001</v>
      </c>
      <c r="O706" s="21">
        <v>4.2505269999999999</v>
      </c>
    </row>
    <row r="707" spans="1:15" x14ac:dyDescent="0.3">
      <c r="A707" s="9">
        <v>2016</v>
      </c>
      <c r="B707" t="s">
        <v>16</v>
      </c>
      <c r="C707" t="s">
        <v>17</v>
      </c>
      <c r="D707" s="2">
        <v>174978350.264</v>
      </c>
      <c r="E707" s="2">
        <v>176580786.63499999</v>
      </c>
      <c r="F707" s="2">
        <v>351559136.89899999</v>
      </c>
      <c r="G707" s="2">
        <v>1602436.3709999919</v>
      </c>
      <c r="H707" s="2">
        <v>2172.0100000000002</v>
      </c>
      <c r="I707" s="1">
        <v>94569.072</v>
      </c>
      <c r="J707" s="21">
        <v>2.7505500000000001</v>
      </c>
      <c r="K707" s="21">
        <v>2.6951909999999999</v>
      </c>
      <c r="L707" s="21">
        <v>3.1234739999999999</v>
      </c>
      <c r="M707" s="21">
        <v>2.882517</v>
      </c>
      <c r="N707" s="21">
        <v>2.8429220000000002</v>
      </c>
      <c r="O707" s="21">
        <v>3.4983590000000002</v>
      </c>
    </row>
    <row r="708" spans="1:15" x14ac:dyDescent="0.3">
      <c r="A708" s="9">
        <v>2016</v>
      </c>
      <c r="B708" t="s">
        <v>274</v>
      </c>
      <c r="C708" t="s">
        <v>276</v>
      </c>
      <c r="D708" s="2">
        <v>7870961.2800000003</v>
      </c>
      <c r="E708" s="2">
        <v>6614044.8399999999</v>
      </c>
      <c r="F708" s="2">
        <v>14485006.120000001</v>
      </c>
      <c r="G708" s="2">
        <v>-1256916.4400000004</v>
      </c>
      <c r="H708" s="2">
        <v>1252.7</v>
      </c>
      <c r="I708" s="1">
        <v>16591.39</v>
      </c>
      <c r="J708" s="21">
        <v>2.246019</v>
      </c>
      <c r="K708" s="21">
        <v>2.2627709999999999</v>
      </c>
      <c r="L708" s="21">
        <v>2.5147089999999999</v>
      </c>
      <c r="M708" s="21">
        <v>2.4154930000000001</v>
      </c>
      <c r="N708" s="21">
        <v>2.3631549999999999</v>
      </c>
      <c r="O708" s="21">
        <v>2.73847</v>
      </c>
    </row>
    <row r="709" spans="1:15" x14ac:dyDescent="0.3">
      <c r="A709" s="9">
        <v>2016</v>
      </c>
      <c r="B709" t="s">
        <v>275</v>
      </c>
      <c r="C709" t="s">
        <v>276</v>
      </c>
      <c r="D709" s="2">
        <v>3700000</v>
      </c>
      <c r="E709" s="2">
        <v>3318642.2880000002</v>
      </c>
      <c r="F709" s="2">
        <v>7018642.2880000006</v>
      </c>
      <c r="G709" s="2">
        <v>-381357.71199999982</v>
      </c>
      <c r="H709" s="2">
        <v>1382.89</v>
      </c>
      <c r="I709" s="1">
        <v>16150.361999999999</v>
      </c>
      <c r="J709" s="21">
        <v>1.9952380000000001</v>
      </c>
      <c r="K709" s="21">
        <v>2.2135159999999998</v>
      </c>
      <c r="L709" s="21">
        <v>2.0801829999999999</v>
      </c>
      <c r="M709" s="21">
        <v>2.12967</v>
      </c>
      <c r="N709" s="21">
        <v>1.946337</v>
      </c>
      <c r="O709" s="21">
        <v>2.1319050000000002</v>
      </c>
    </row>
    <row r="710" spans="1:15" x14ac:dyDescent="0.3">
      <c r="A710" s="9">
        <v>2018</v>
      </c>
      <c r="B710" t="s">
        <v>407</v>
      </c>
      <c r="C710" t="s">
        <v>487</v>
      </c>
      <c r="D710" s="2">
        <v>7406590</v>
      </c>
      <c r="E710" s="2">
        <v>875241</v>
      </c>
      <c r="F710" s="2">
        <v>8281831</v>
      </c>
      <c r="G710" s="2">
        <v>-6531349</v>
      </c>
      <c r="H710" s="2">
        <v>543.72400000000005</v>
      </c>
      <c r="I710" s="1">
        <v>36373.175999999999</v>
      </c>
      <c r="J710" s="21">
        <v>1.7349000000000001</v>
      </c>
      <c r="K710" s="21">
        <v>1.8071429999999999</v>
      </c>
      <c r="L710" s="21">
        <v>2.1044309999999999</v>
      </c>
      <c r="M710" s="21">
        <v>1.919246</v>
      </c>
      <c r="N710" s="21">
        <v>1.6970240000000001</v>
      </c>
      <c r="O710" s="21">
        <v>2.3824380000000001</v>
      </c>
    </row>
    <row r="711" spans="1:15" x14ac:dyDescent="0.3">
      <c r="A711" s="9">
        <v>2018</v>
      </c>
      <c r="B711" t="s">
        <v>98</v>
      </c>
      <c r="C711" t="s">
        <v>488</v>
      </c>
      <c r="D711" s="2">
        <v>5941286.949</v>
      </c>
      <c r="E711" s="2">
        <v>2875859.7790000001</v>
      </c>
      <c r="F711" s="2">
        <v>8817146.7280000001</v>
      </c>
      <c r="G711" s="2">
        <v>-3065427.17</v>
      </c>
      <c r="H711" s="2">
        <v>5288.86</v>
      </c>
      <c r="I711" s="1">
        <v>2934.3629999999998</v>
      </c>
      <c r="J711" s="21">
        <v>2.3471259999999998</v>
      </c>
      <c r="K711" s="21">
        <v>2.2936740000000002</v>
      </c>
      <c r="L711" s="21">
        <v>2.8238620000000001</v>
      </c>
      <c r="M711" s="21">
        <v>2.5588980000000001</v>
      </c>
      <c r="N711" s="21">
        <v>2.6656469999999999</v>
      </c>
      <c r="O711" s="21">
        <v>3.2026659999999998</v>
      </c>
    </row>
    <row r="712" spans="1:15" x14ac:dyDescent="0.3">
      <c r="A712" s="9">
        <v>2018</v>
      </c>
      <c r="B712" t="s">
        <v>224</v>
      </c>
      <c r="C712" t="s">
        <v>276</v>
      </c>
      <c r="D712" s="2">
        <v>46995504.441</v>
      </c>
      <c r="E712" s="2">
        <v>40883054.384999998</v>
      </c>
      <c r="F712" s="2">
        <v>87878558.826000005</v>
      </c>
      <c r="G712" s="2">
        <v>-6112450.0560000017</v>
      </c>
      <c r="H712" s="2">
        <v>4237.5</v>
      </c>
      <c r="I712" s="1">
        <v>42008.053999999996</v>
      </c>
      <c r="J712" s="21">
        <v>2.13028</v>
      </c>
      <c r="K712" s="21">
        <v>2.4213830000000001</v>
      </c>
      <c r="L712" s="21">
        <v>2.38747</v>
      </c>
      <c r="M712" s="21">
        <v>2.3912469999999999</v>
      </c>
      <c r="N712" s="21">
        <v>2.6048619999999998</v>
      </c>
      <c r="O712" s="21">
        <v>2.761177</v>
      </c>
    </row>
    <row r="713" spans="1:15" x14ac:dyDescent="0.3">
      <c r="A713" s="9">
        <v>2018</v>
      </c>
      <c r="B713" t="s">
        <v>225</v>
      </c>
      <c r="C713" t="s">
        <v>276</v>
      </c>
      <c r="D713" s="2">
        <v>15442313.177999999</v>
      </c>
      <c r="E713" s="2">
        <v>41954749.899999999</v>
      </c>
      <c r="F713" s="2">
        <v>57397063.077999994</v>
      </c>
      <c r="G713" s="2">
        <v>26512436.721999999</v>
      </c>
      <c r="H713" s="2">
        <v>3668.91</v>
      </c>
      <c r="I713" s="1">
        <v>30774.205000000002</v>
      </c>
      <c r="J713" s="21">
        <v>1.571429</v>
      </c>
      <c r="K713" s="21">
        <v>1.857143</v>
      </c>
      <c r="L713" s="21">
        <v>2.202283</v>
      </c>
      <c r="M713" s="21">
        <v>2.0043169999999999</v>
      </c>
      <c r="N713" s="21">
        <v>2.0043169999999999</v>
      </c>
      <c r="O713" s="21">
        <v>2.594983</v>
      </c>
    </row>
    <row r="714" spans="1:15" x14ac:dyDescent="0.3">
      <c r="A714" s="9">
        <v>2018</v>
      </c>
      <c r="B714" t="s">
        <v>411</v>
      </c>
      <c r="C714" t="s">
        <v>498</v>
      </c>
      <c r="D714" s="2">
        <v>65440966.166000001</v>
      </c>
      <c r="E714" s="2">
        <v>61558357.420999996</v>
      </c>
      <c r="F714" s="2">
        <v>126999323.587</v>
      </c>
      <c r="G714" s="2">
        <v>-3882608.7450000048</v>
      </c>
      <c r="H714" s="2">
        <v>11626.92</v>
      </c>
      <c r="I714" s="1">
        <v>44688.864000000001</v>
      </c>
      <c r="J714" s="21">
        <v>2.4178440000000001</v>
      </c>
      <c r="K714" s="21">
        <v>2.7735089999999998</v>
      </c>
      <c r="L714" s="21">
        <v>2.923781</v>
      </c>
      <c r="M714" s="21">
        <v>2.7770429999999999</v>
      </c>
      <c r="N714" s="21">
        <v>3.0469889999999999</v>
      </c>
      <c r="O714" s="21">
        <v>3.3689420000000001</v>
      </c>
    </row>
    <row r="715" spans="1:15" x14ac:dyDescent="0.3">
      <c r="A715" s="9">
        <v>2018</v>
      </c>
      <c r="B715" t="s">
        <v>155</v>
      </c>
      <c r="C715" t="s">
        <v>137</v>
      </c>
      <c r="D715" s="2">
        <v>4795917.7290000003</v>
      </c>
      <c r="E715" s="2">
        <v>2381707.085</v>
      </c>
      <c r="F715" s="2">
        <v>7177624.8140000002</v>
      </c>
      <c r="G715" s="2">
        <v>-2414210.6440000003</v>
      </c>
      <c r="H715" s="2">
        <v>4149.3</v>
      </c>
      <c r="I715" s="1">
        <v>2934.152</v>
      </c>
      <c r="J715" s="21">
        <v>2.5737869999999998</v>
      </c>
      <c r="K715" s="21">
        <v>2.4841090000000001</v>
      </c>
      <c r="L715" s="21">
        <v>2.6490589999999998</v>
      </c>
      <c r="M715" s="21">
        <v>2.503441</v>
      </c>
      <c r="N715" s="21">
        <v>2.511196</v>
      </c>
      <c r="O715" s="21">
        <v>2.8960620000000001</v>
      </c>
    </row>
    <row r="716" spans="1:15" x14ac:dyDescent="0.3">
      <c r="A716" s="9">
        <v>2018</v>
      </c>
      <c r="B716" t="s">
        <v>413</v>
      </c>
      <c r="C716" t="s">
        <v>497</v>
      </c>
      <c r="D716" s="2">
        <v>235519140.875</v>
      </c>
      <c r="E716" s="2">
        <v>252775516.22</v>
      </c>
      <c r="F716" s="2">
        <v>488294657.09500003</v>
      </c>
      <c r="G716" s="2">
        <v>17256375.344999999</v>
      </c>
      <c r="H716" s="2">
        <v>56351.58</v>
      </c>
      <c r="I716" s="1">
        <v>24772.246999999999</v>
      </c>
      <c r="J716" s="21">
        <v>3.8671859999999998</v>
      </c>
      <c r="K716" s="21">
        <v>3.9684309999999998</v>
      </c>
      <c r="L716" s="21">
        <v>3.2472059999999998</v>
      </c>
      <c r="M716" s="21">
        <v>3.7094450000000001</v>
      </c>
      <c r="N716" s="21">
        <v>3.816621</v>
      </c>
      <c r="O716" s="21">
        <v>3.976111</v>
      </c>
    </row>
    <row r="717" spans="1:15" x14ac:dyDescent="0.3">
      <c r="A717" s="9">
        <v>2018</v>
      </c>
      <c r="B717" t="s">
        <v>99</v>
      </c>
      <c r="C717" t="s">
        <v>488</v>
      </c>
      <c r="D717" s="2">
        <v>193035482.021</v>
      </c>
      <c r="E717" s="2">
        <v>184264388.329</v>
      </c>
      <c r="F717" s="2">
        <v>377299870.35000002</v>
      </c>
      <c r="G717" s="2">
        <v>-8771093.6920000017</v>
      </c>
      <c r="H717" s="2">
        <v>51509.03</v>
      </c>
      <c r="I717" s="1">
        <v>8751.82</v>
      </c>
      <c r="J717" s="21">
        <v>3.7140680000000001</v>
      </c>
      <c r="K717" s="21">
        <v>4.181584</v>
      </c>
      <c r="L717" s="21">
        <v>3.8775300000000001</v>
      </c>
      <c r="M717" s="21">
        <v>4.0836110000000003</v>
      </c>
      <c r="N717" s="21">
        <v>4.0870980000000001</v>
      </c>
      <c r="O717" s="21">
        <v>4.2508030000000003</v>
      </c>
    </row>
    <row r="718" spans="1:15" x14ac:dyDescent="0.3">
      <c r="A718" s="9">
        <v>2018</v>
      </c>
      <c r="B718" t="s">
        <v>473</v>
      </c>
      <c r="C718" t="s">
        <v>498</v>
      </c>
      <c r="D718" s="2">
        <v>3809843.8760000002</v>
      </c>
      <c r="E718" s="2">
        <v>630000</v>
      </c>
      <c r="F718" s="2">
        <v>4439843.8760000002</v>
      </c>
      <c r="G718" s="2">
        <v>-3179843.8760000002</v>
      </c>
      <c r="H718" s="2">
        <v>34002.620000000003</v>
      </c>
      <c r="I718" s="1">
        <v>399.28500000000003</v>
      </c>
      <c r="J718" s="21">
        <v>2.6842109999999999</v>
      </c>
      <c r="K718" s="21">
        <v>2.408433</v>
      </c>
      <c r="L718" s="21">
        <v>2.5014500000000002</v>
      </c>
      <c r="M718" s="21">
        <v>2.267881</v>
      </c>
      <c r="N718" s="21">
        <v>2.517881</v>
      </c>
      <c r="O718" s="21">
        <v>2.7511190000000001</v>
      </c>
    </row>
    <row r="719" spans="1:15" x14ac:dyDescent="0.3">
      <c r="A719" s="9">
        <v>2018</v>
      </c>
      <c r="B719" t="s">
        <v>157</v>
      </c>
      <c r="C719" t="s">
        <v>137</v>
      </c>
      <c r="D719" s="2">
        <v>13100000</v>
      </c>
      <c r="E719" s="2">
        <v>20042770.460000001</v>
      </c>
      <c r="F719" s="2">
        <v>33142770.460000001</v>
      </c>
      <c r="G719" s="2">
        <v>6942770.4600000009</v>
      </c>
      <c r="H719" s="2">
        <v>25850.5</v>
      </c>
      <c r="I719" s="1">
        <v>1566.9929999999999</v>
      </c>
      <c r="J719" s="21">
        <v>2.669956</v>
      </c>
      <c r="K719" s="21">
        <v>2.7248800000000002</v>
      </c>
      <c r="L719" s="21">
        <v>3.0242559999999998</v>
      </c>
      <c r="M719" s="21">
        <v>2.8572669999999998</v>
      </c>
      <c r="N719" s="21">
        <v>3.0128810000000001</v>
      </c>
      <c r="O719" s="21">
        <v>3.2854480000000001</v>
      </c>
    </row>
    <row r="720" spans="1:15" x14ac:dyDescent="0.3">
      <c r="A720" s="9">
        <v>2018</v>
      </c>
      <c r="B720" t="s">
        <v>414</v>
      </c>
      <c r="C720" t="s">
        <v>487</v>
      </c>
      <c r="D720" s="2">
        <v>61500000</v>
      </c>
      <c r="E720" s="2">
        <v>38470731.876000002</v>
      </c>
      <c r="F720" s="2">
        <v>99970731.876000002</v>
      </c>
      <c r="G720" s="2">
        <v>-23029268.123999998</v>
      </c>
      <c r="H720" s="2">
        <v>1744.51</v>
      </c>
      <c r="I720" s="1">
        <v>166368.149</v>
      </c>
      <c r="J720" s="21">
        <v>2.2999999999999998</v>
      </c>
      <c r="K720" s="21">
        <v>2.3886799999999999</v>
      </c>
      <c r="L720" s="21">
        <v>2.5627779999999998</v>
      </c>
      <c r="M720" s="21">
        <v>2.483444</v>
      </c>
      <c r="N720" s="21">
        <v>2.7850000000000001</v>
      </c>
      <c r="O720" s="21">
        <v>2.9236810000000002</v>
      </c>
    </row>
    <row r="721" spans="1:15" x14ac:dyDescent="0.3">
      <c r="A721" s="9">
        <v>2018</v>
      </c>
      <c r="B721" t="s">
        <v>100</v>
      </c>
      <c r="C721" t="s">
        <v>488</v>
      </c>
      <c r="D721" s="2">
        <v>38201995.399999999</v>
      </c>
      <c r="E721" s="2">
        <v>33460747.5</v>
      </c>
      <c r="F721" s="2">
        <v>71662742.900000006</v>
      </c>
      <c r="G721" s="2">
        <v>-4741247.8999999985</v>
      </c>
      <c r="H721" s="2">
        <v>6306.42</v>
      </c>
      <c r="I721" s="1">
        <v>9452.1129999999994</v>
      </c>
      <c r="J721" s="21">
        <v>2.3499620000000001</v>
      </c>
      <c r="K721" s="21">
        <v>2.4405389999999998</v>
      </c>
      <c r="L721" s="21">
        <v>2.309091</v>
      </c>
      <c r="M721" s="21">
        <v>2.6417310000000001</v>
      </c>
      <c r="N721" s="21">
        <v>2.5364680000000002</v>
      </c>
      <c r="O721" s="21">
        <v>3.1769409999999998</v>
      </c>
    </row>
    <row r="722" spans="1:15" x14ac:dyDescent="0.3">
      <c r="A722" s="9">
        <v>2018</v>
      </c>
      <c r="B722" t="s">
        <v>101</v>
      </c>
      <c r="C722" t="s">
        <v>488</v>
      </c>
      <c r="D722" s="2">
        <v>450388977.14200002</v>
      </c>
      <c r="E722" s="2">
        <v>466653579.977</v>
      </c>
      <c r="F722" s="2">
        <v>917042557.11899996</v>
      </c>
      <c r="G722" s="2">
        <v>16264602.834999979</v>
      </c>
      <c r="H722" s="2">
        <v>46724.35</v>
      </c>
      <c r="I722" s="1">
        <v>11498.519</v>
      </c>
      <c r="J722" s="21">
        <v>3.6630639999999999</v>
      </c>
      <c r="K722" s="21">
        <v>3.9842490000000002</v>
      </c>
      <c r="L722" s="21">
        <v>3.9949129999999999</v>
      </c>
      <c r="M722" s="21">
        <v>4.1309719999999999</v>
      </c>
      <c r="N722" s="21">
        <v>4.0512889999999997</v>
      </c>
      <c r="O722" s="21">
        <v>4.4102930000000002</v>
      </c>
    </row>
    <row r="723" spans="1:15" x14ac:dyDescent="0.3">
      <c r="A723" s="9">
        <v>2018</v>
      </c>
      <c r="B723" t="s">
        <v>226</v>
      </c>
      <c r="C723" t="s">
        <v>276</v>
      </c>
      <c r="D723" s="2">
        <v>3808145.4810000001</v>
      </c>
      <c r="E723" s="2">
        <v>2248608.5660000001</v>
      </c>
      <c r="F723" s="2">
        <v>6056754.0470000003</v>
      </c>
      <c r="G723" s="2">
        <v>-1559536.915</v>
      </c>
      <c r="H723" s="2">
        <v>915.36500000000001</v>
      </c>
      <c r="I723" s="1">
        <v>11485.674000000001</v>
      </c>
      <c r="J723" s="21">
        <v>2.5625</v>
      </c>
      <c r="K723" s="21">
        <v>2.4969950000000001</v>
      </c>
      <c r="L723" s="21">
        <v>2.7338939999999998</v>
      </c>
      <c r="M723" s="21">
        <v>2.502329</v>
      </c>
      <c r="N723" s="21">
        <v>2.7484220000000001</v>
      </c>
      <c r="O723" s="21">
        <v>3.4157449999999998</v>
      </c>
    </row>
    <row r="724" spans="1:15" x14ac:dyDescent="0.3">
      <c r="A724" s="9">
        <v>2018</v>
      </c>
      <c r="B724" t="s">
        <v>417</v>
      </c>
      <c r="C724" t="s">
        <v>487</v>
      </c>
      <c r="D724" s="2">
        <v>1020313.409</v>
      </c>
      <c r="E724" s="2">
        <v>615386.04299999995</v>
      </c>
      <c r="F724" s="2">
        <v>1635699.452</v>
      </c>
      <c r="G724" s="2">
        <v>-404927.36600000004</v>
      </c>
      <c r="H724" s="2">
        <v>3215.48</v>
      </c>
      <c r="I724" s="1">
        <v>817.05399999999997</v>
      </c>
      <c r="J724" s="21">
        <v>2.1363819999999998</v>
      </c>
      <c r="K724" s="21">
        <v>1.9083330000000001</v>
      </c>
      <c r="L724" s="21">
        <v>1.8039019999999999</v>
      </c>
      <c r="M724" s="21">
        <v>2.346263</v>
      </c>
      <c r="N724" s="21">
        <v>2.346263</v>
      </c>
      <c r="O724" s="21">
        <v>2.486475</v>
      </c>
    </row>
    <row r="725" spans="1:15" x14ac:dyDescent="0.3">
      <c r="A725" s="9">
        <v>2018</v>
      </c>
      <c r="B725" t="s">
        <v>418</v>
      </c>
      <c r="C725" t="s">
        <v>488</v>
      </c>
      <c r="D725" s="2">
        <v>11627313.384</v>
      </c>
      <c r="E725" s="2">
        <v>7182145.3789999997</v>
      </c>
      <c r="F725" s="2">
        <v>18809458.763</v>
      </c>
      <c r="G725" s="2">
        <v>-4445168.0049999999</v>
      </c>
      <c r="H725" s="2">
        <v>5674.41</v>
      </c>
      <c r="I725" s="1">
        <v>3503.5540000000001</v>
      </c>
      <c r="J725" s="21">
        <v>2.6315789999999999</v>
      </c>
      <c r="K725" s="21">
        <v>2.4210530000000001</v>
      </c>
      <c r="L725" s="21">
        <v>2.8421050000000001</v>
      </c>
      <c r="M725" s="21">
        <v>2.8017539999999999</v>
      </c>
      <c r="N725" s="21">
        <v>2.8947370000000001</v>
      </c>
      <c r="O725" s="21">
        <v>3.2105260000000002</v>
      </c>
    </row>
    <row r="726" spans="1:15" x14ac:dyDescent="0.3">
      <c r="A726" s="9">
        <v>2018</v>
      </c>
      <c r="B726" t="s">
        <v>419</v>
      </c>
      <c r="C726" t="s">
        <v>498</v>
      </c>
      <c r="D726" s="2">
        <v>180580331.204</v>
      </c>
      <c r="E726" s="2">
        <v>239585770.977</v>
      </c>
      <c r="F726" s="2">
        <v>420166102.18099999</v>
      </c>
      <c r="G726" s="2">
        <v>59005439.773000002</v>
      </c>
      <c r="H726" s="2">
        <v>8967.66</v>
      </c>
      <c r="I726" s="1">
        <v>210867.954</v>
      </c>
      <c r="J726" s="21">
        <v>2.4061620000000001</v>
      </c>
      <c r="K726" s="21">
        <v>2.9269829999999999</v>
      </c>
      <c r="L726" s="21">
        <v>2.8810910000000001</v>
      </c>
      <c r="M726" s="21">
        <v>3.090163</v>
      </c>
      <c r="N726" s="21">
        <v>3.1114380000000001</v>
      </c>
      <c r="O726" s="21">
        <v>3.5101779999999998</v>
      </c>
    </row>
    <row r="727" spans="1:15" x14ac:dyDescent="0.3">
      <c r="A727" s="9">
        <v>2018</v>
      </c>
      <c r="B727" t="s">
        <v>7</v>
      </c>
      <c r="C727" t="s">
        <v>17</v>
      </c>
      <c r="D727" s="2">
        <v>5230000</v>
      </c>
      <c r="E727" s="2">
        <v>5430000</v>
      </c>
      <c r="F727" s="2">
        <v>10660000</v>
      </c>
      <c r="G727" s="2">
        <v>200000</v>
      </c>
      <c r="H727" s="2">
        <v>32413.919999999998</v>
      </c>
      <c r="I727" s="1">
        <v>434.07600000000002</v>
      </c>
      <c r="J727" s="21">
        <v>2.6220140000000001</v>
      </c>
      <c r="K727" s="21">
        <v>2.4609459999999999</v>
      </c>
      <c r="L727" s="21">
        <v>2.5133899999999998</v>
      </c>
      <c r="M727" s="21">
        <v>2.7098270000000002</v>
      </c>
      <c r="N727" s="21">
        <v>2.7472439999999998</v>
      </c>
      <c r="O727" s="21">
        <v>3.1736279999999999</v>
      </c>
    </row>
    <row r="728" spans="1:15" x14ac:dyDescent="0.3">
      <c r="A728" s="9">
        <v>2018</v>
      </c>
      <c r="B728" t="s">
        <v>120</v>
      </c>
      <c r="C728" t="s">
        <v>488</v>
      </c>
      <c r="D728" s="2">
        <v>37952641.362000003</v>
      </c>
      <c r="E728" s="2">
        <v>33314360.355999999</v>
      </c>
      <c r="F728" s="2">
        <v>71267001.717999995</v>
      </c>
      <c r="G728" s="2">
        <v>-4638281.0060000047</v>
      </c>
      <c r="H728" s="2">
        <v>9267.3799999999992</v>
      </c>
      <c r="I728" s="1">
        <v>7036.848</v>
      </c>
      <c r="J728" s="21">
        <v>2.9375879999999999</v>
      </c>
      <c r="K728" s="21">
        <v>2.7629860000000002</v>
      </c>
      <c r="L728" s="21">
        <v>3.2337229999999999</v>
      </c>
      <c r="M728" s="21">
        <v>2.8813149999999998</v>
      </c>
      <c r="N728" s="21">
        <v>3.0152890000000001</v>
      </c>
      <c r="O728" s="21">
        <v>3.313491</v>
      </c>
    </row>
    <row r="729" spans="1:15" x14ac:dyDescent="0.3">
      <c r="A729" s="9">
        <v>2018</v>
      </c>
      <c r="B729" t="s">
        <v>228</v>
      </c>
      <c r="C729" t="s">
        <v>276</v>
      </c>
      <c r="D729" s="2">
        <v>4148474.8590000002</v>
      </c>
      <c r="E729" s="2">
        <v>3135469.085</v>
      </c>
      <c r="F729" s="2">
        <v>7283943.9440000001</v>
      </c>
      <c r="G729" s="2">
        <v>-1013005.7740000002</v>
      </c>
      <c r="H729" s="2">
        <v>728.69899999999996</v>
      </c>
      <c r="I729" s="1">
        <v>19751.651000000002</v>
      </c>
      <c r="J729" s="21">
        <v>2.4128790000000002</v>
      </c>
      <c r="K729" s="21">
        <v>2.430736</v>
      </c>
      <c r="L729" s="21">
        <v>2.9177490000000001</v>
      </c>
      <c r="M729" s="21">
        <v>2.4599570000000002</v>
      </c>
      <c r="N729" s="21">
        <v>2.4015149999999998</v>
      </c>
      <c r="O729" s="21">
        <v>3.0378790000000002</v>
      </c>
    </row>
    <row r="730" spans="1:15" x14ac:dyDescent="0.3">
      <c r="A730" s="9">
        <v>2018</v>
      </c>
      <c r="B730" t="s">
        <v>229</v>
      </c>
      <c r="C730" t="s">
        <v>276</v>
      </c>
      <c r="D730" s="2">
        <v>840699.35</v>
      </c>
      <c r="E730" s="2">
        <v>160667.01300000001</v>
      </c>
      <c r="F730" s="2">
        <v>1001366.363</v>
      </c>
      <c r="G730" s="2">
        <v>-680032.33699999994</v>
      </c>
      <c r="H730" s="2">
        <v>306.96600000000001</v>
      </c>
      <c r="I730" s="1">
        <v>11216.45</v>
      </c>
      <c r="J730" s="21">
        <v>1.6875</v>
      </c>
      <c r="K730" s="21">
        <v>1.9528650000000001</v>
      </c>
      <c r="L730" s="21">
        <v>2.2144159999999999</v>
      </c>
      <c r="M730" s="21">
        <v>2.3320910000000001</v>
      </c>
      <c r="N730" s="21">
        <v>2.006542</v>
      </c>
      <c r="O730" s="21">
        <v>2.1654719999999998</v>
      </c>
    </row>
    <row r="731" spans="1:15" x14ac:dyDescent="0.3">
      <c r="A731" s="9">
        <v>2018</v>
      </c>
      <c r="B731" t="s">
        <v>8</v>
      </c>
      <c r="C731" t="s">
        <v>17</v>
      </c>
      <c r="D731" s="2">
        <v>19070000</v>
      </c>
      <c r="E731" s="2">
        <v>14349999.397</v>
      </c>
      <c r="F731" s="2">
        <v>33419999.397</v>
      </c>
      <c r="G731" s="2">
        <v>-4720000.6030000001</v>
      </c>
      <c r="H731" s="2">
        <v>1508.82</v>
      </c>
      <c r="I731" s="1">
        <v>16245.728999999999</v>
      </c>
      <c r="J731" s="21">
        <v>2.3697439999999999</v>
      </c>
      <c r="K731" s="21">
        <v>2.1445460000000001</v>
      </c>
      <c r="L731" s="21">
        <v>2.7939630000000002</v>
      </c>
      <c r="M731" s="21">
        <v>2.408093</v>
      </c>
      <c r="N731" s="21">
        <v>2.5150130000000002</v>
      </c>
      <c r="O731" s="21">
        <v>3.1553460000000002</v>
      </c>
    </row>
    <row r="732" spans="1:15" x14ac:dyDescent="0.3">
      <c r="A732" s="9">
        <v>2018</v>
      </c>
      <c r="B732" t="s">
        <v>231</v>
      </c>
      <c r="C732" t="s">
        <v>276</v>
      </c>
      <c r="D732" s="2">
        <v>5941359.1030000001</v>
      </c>
      <c r="E732" s="2">
        <v>3853573.031</v>
      </c>
      <c r="F732" s="2">
        <v>9794932.1339999996</v>
      </c>
      <c r="G732" s="2">
        <v>-2087786.0720000002</v>
      </c>
      <c r="H732" s="2">
        <v>1547.99</v>
      </c>
      <c r="I732" s="1">
        <v>24678.234</v>
      </c>
      <c r="J732" s="21">
        <v>2.459686</v>
      </c>
      <c r="K732" s="21">
        <v>2.5724800000000001</v>
      </c>
      <c r="L732" s="21">
        <v>2.8727279999999999</v>
      </c>
      <c r="M732" s="21">
        <v>2.5969359999999999</v>
      </c>
      <c r="N732" s="21">
        <v>2.4713780000000001</v>
      </c>
      <c r="O732" s="21">
        <v>2.5655420000000002</v>
      </c>
    </row>
    <row r="733" spans="1:15" x14ac:dyDescent="0.3">
      <c r="A733" s="9">
        <v>2018</v>
      </c>
      <c r="B733" t="s">
        <v>420</v>
      </c>
      <c r="C733" t="s">
        <v>499</v>
      </c>
      <c r="D733" s="2">
        <v>459866293.95200002</v>
      </c>
      <c r="E733" s="2">
        <v>450277702.39099997</v>
      </c>
      <c r="F733" s="2">
        <v>910143996.34299994</v>
      </c>
      <c r="G733" s="2">
        <v>-9588591.5610000491</v>
      </c>
      <c r="H733" s="2">
        <v>46260.71</v>
      </c>
      <c r="I733" s="1">
        <v>36953.764999999999</v>
      </c>
      <c r="J733" s="21">
        <v>3.6039300000000001</v>
      </c>
      <c r="K733" s="21">
        <v>3.7504960000000001</v>
      </c>
      <c r="L733" s="21">
        <v>3.3816619999999999</v>
      </c>
      <c r="M733" s="21">
        <v>3.8980399999999999</v>
      </c>
      <c r="N733" s="21">
        <v>3.8098040000000002</v>
      </c>
      <c r="O733" s="21">
        <v>3.9605030000000001</v>
      </c>
    </row>
    <row r="734" spans="1:15" x14ac:dyDescent="0.3">
      <c r="A734" s="9">
        <v>2018</v>
      </c>
      <c r="B734" t="s">
        <v>232</v>
      </c>
      <c r="C734" t="s">
        <v>276</v>
      </c>
      <c r="D734" s="2">
        <v>419432.34600000002</v>
      </c>
      <c r="E734" s="2">
        <v>178082.997</v>
      </c>
      <c r="F734" s="2">
        <v>597515.34299999999</v>
      </c>
      <c r="G734" s="2">
        <v>-241349.34900000002</v>
      </c>
      <c r="H734" s="2">
        <v>430.07600000000002</v>
      </c>
      <c r="I734" s="1">
        <v>4737.4229999999998</v>
      </c>
      <c r="J734" s="21">
        <v>2.2380949999999999</v>
      </c>
      <c r="K734" s="21">
        <v>1.928571</v>
      </c>
      <c r="L734" s="21">
        <v>2.3047620000000002</v>
      </c>
      <c r="M734" s="21">
        <v>1.928571</v>
      </c>
      <c r="N734" s="21">
        <v>2.104762</v>
      </c>
      <c r="O734" s="21">
        <v>2.3333330000000001</v>
      </c>
    </row>
    <row r="735" spans="1:15" x14ac:dyDescent="0.3">
      <c r="A735" s="9">
        <v>2018</v>
      </c>
      <c r="B735" t="s">
        <v>233</v>
      </c>
      <c r="C735" t="s">
        <v>276</v>
      </c>
      <c r="D735" s="2">
        <v>3000000</v>
      </c>
      <c r="E735" s="2">
        <v>1900000</v>
      </c>
      <c r="F735" s="2">
        <v>4900000</v>
      </c>
      <c r="G735" s="2">
        <v>-1100000</v>
      </c>
      <c r="H735" s="2">
        <v>874.19200000000001</v>
      </c>
      <c r="I735" s="1">
        <v>15353.183999999999</v>
      </c>
      <c r="J735" s="21">
        <v>2.1538460000000001</v>
      </c>
      <c r="K735" s="21">
        <v>2.3720409999999998</v>
      </c>
      <c r="L735" s="21">
        <v>2.3695270000000002</v>
      </c>
      <c r="M735" s="21">
        <v>2.6198229999999998</v>
      </c>
      <c r="N735" s="21">
        <v>2.3720409999999998</v>
      </c>
      <c r="O735" s="21">
        <v>2.6198229999999998</v>
      </c>
    </row>
    <row r="736" spans="1:15" x14ac:dyDescent="0.3">
      <c r="A736" s="9">
        <v>2018</v>
      </c>
      <c r="B736" t="s">
        <v>421</v>
      </c>
      <c r="C736" t="s">
        <v>498</v>
      </c>
      <c r="D736" s="2">
        <v>75001539.719999999</v>
      </c>
      <c r="E736" s="2">
        <v>75451634.541999996</v>
      </c>
      <c r="F736" s="2">
        <v>150453174.26199999</v>
      </c>
      <c r="G736" s="2">
        <v>450094.8219999969</v>
      </c>
      <c r="H736" s="2">
        <v>16078.71</v>
      </c>
      <c r="I736" s="1">
        <v>18197.208999999999</v>
      </c>
      <c r="J736" s="21">
        <v>3.2740260000000001</v>
      </c>
      <c r="K736" s="21">
        <v>3.2096779999999998</v>
      </c>
      <c r="L736" s="21">
        <v>3.2718929999999999</v>
      </c>
      <c r="M736" s="21">
        <v>3.1250719999999998</v>
      </c>
      <c r="N736" s="21">
        <v>3.2036120000000001</v>
      </c>
      <c r="O736" s="21">
        <v>3.7970139999999999</v>
      </c>
    </row>
    <row r="737" spans="1:15" x14ac:dyDescent="0.3">
      <c r="A737" s="9">
        <v>2018</v>
      </c>
      <c r="B737" t="s">
        <v>422</v>
      </c>
      <c r="C737" t="s">
        <v>500</v>
      </c>
      <c r="D737" s="2">
        <v>2135906087.529</v>
      </c>
      <c r="E737" s="2">
        <v>2487071926.197</v>
      </c>
      <c r="F737" s="2">
        <v>4622978013.7259998</v>
      </c>
      <c r="G737" s="2">
        <v>351165838.66799998</v>
      </c>
      <c r="H737" s="2">
        <v>9608.42</v>
      </c>
      <c r="I737" s="1">
        <v>1415045.9280000001</v>
      </c>
      <c r="J737" s="21">
        <v>3.2859240000000001</v>
      </c>
      <c r="K737" s="21">
        <v>3.7532179999999999</v>
      </c>
      <c r="L737" s="21">
        <v>3.5357150000000002</v>
      </c>
      <c r="M737" s="21">
        <v>3.5949749999999998</v>
      </c>
      <c r="N737" s="21">
        <v>3.648469</v>
      </c>
      <c r="O737" s="21">
        <v>3.8400150000000002</v>
      </c>
    </row>
    <row r="738" spans="1:15" x14ac:dyDescent="0.3">
      <c r="A738" s="9">
        <v>2018</v>
      </c>
      <c r="B738" t="s">
        <v>475</v>
      </c>
      <c r="C738" t="s">
        <v>500</v>
      </c>
      <c r="D738" s="2">
        <v>627327030.84200001</v>
      </c>
      <c r="E738" s="2">
        <v>569105739.73099995</v>
      </c>
      <c r="F738" s="2">
        <v>1196432770.573</v>
      </c>
      <c r="G738" s="2">
        <v>-58221291.111000061</v>
      </c>
      <c r="H738" s="2">
        <v>48517.36</v>
      </c>
      <c r="I738" s="1">
        <v>7428.8869999999997</v>
      </c>
      <c r="J738" s="21">
        <v>3.814775</v>
      </c>
      <c r="K738" s="21">
        <v>3.969004</v>
      </c>
      <c r="L738" s="21">
        <v>3.7681290000000001</v>
      </c>
      <c r="M738" s="21">
        <v>3.9316620000000002</v>
      </c>
      <c r="N738" s="21">
        <v>3.918231</v>
      </c>
      <c r="O738" s="21">
        <v>4.1391369999999998</v>
      </c>
    </row>
    <row r="739" spans="1:15" x14ac:dyDescent="0.3">
      <c r="A739" s="9">
        <v>2018</v>
      </c>
      <c r="B739" t="s">
        <v>423</v>
      </c>
      <c r="C739" t="s">
        <v>498</v>
      </c>
      <c r="D739" s="2">
        <v>51230566.648000002</v>
      </c>
      <c r="E739" s="2">
        <v>41831520.221000001</v>
      </c>
      <c r="F739" s="2">
        <v>93062086.869000003</v>
      </c>
      <c r="G739" s="2">
        <v>-9399046.4270000011</v>
      </c>
      <c r="H739" s="2">
        <v>6684.44</v>
      </c>
      <c r="I739" s="1">
        <v>49464.682999999997</v>
      </c>
      <c r="J739" s="21">
        <v>2.6123569999999998</v>
      </c>
      <c r="K739" s="21">
        <v>2.6666669999999999</v>
      </c>
      <c r="L739" s="21">
        <v>3.1944439999999998</v>
      </c>
      <c r="M739" s="21">
        <v>2.8660239999999999</v>
      </c>
      <c r="N739" s="21">
        <v>3.0847739999999999</v>
      </c>
      <c r="O739" s="21">
        <v>3.1709700000000001</v>
      </c>
    </row>
    <row r="740" spans="1:15" x14ac:dyDescent="0.3">
      <c r="A740" s="9">
        <v>2018</v>
      </c>
      <c r="B740" t="s">
        <v>234</v>
      </c>
      <c r="C740" t="s">
        <v>276</v>
      </c>
      <c r="D740" s="2">
        <v>300525.41700000002</v>
      </c>
      <c r="E740" s="2">
        <v>52038.737999999998</v>
      </c>
      <c r="F740" s="2">
        <v>352564.15500000003</v>
      </c>
      <c r="G740" s="2">
        <v>-248486.679</v>
      </c>
      <c r="H740" s="2">
        <v>873.54600000000005</v>
      </c>
      <c r="I740" s="1">
        <v>832.34699999999998</v>
      </c>
      <c r="J740" s="21">
        <v>2.625</v>
      </c>
      <c r="K740" s="21">
        <v>2.25</v>
      </c>
      <c r="L740" s="21">
        <v>2.4949780000000001</v>
      </c>
      <c r="M740" s="21">
        <v>2.2135419999999999</v>
      </c>
      <c r="N740" s="21">
        <v>2.9278270000000002</v>
      </c>
      <c r="O740" s="21">
        <v>2.8045019999999998</v>
      </c>
    </row>
    <row r="741" spans="1:15" x14ac:dyDescent="0.3">
      <c r="A741" s="9">
        <v>2018</v>
      </c>
      <c r="B741" t="s">
        <v>235</v>
      </c>
      <c r="C741" t="s">
        <v>276</v>
      </c>
      <c r="D741" s="2">
        <v>3469677.0759999999</v>
      </c>
      <c r="E741" s="2">
        <v>10033833.783</v>
      </c>
      <c r="F741" s="2">
        <v>13503510.858999999</v>
      </c>
      <c r="G741" s="2">
        <v>6564156.7070000004</v>
      </c>
      <c r="H741" s="2">
        <v>448.74900000000002</v>
      </c>
      <c r="I741" s="1">
        <v>5399.8950000000004</v>
      </c>
      <c r="J741" s="21">
        <v>2.3699530000000002</v>
      </c>
      <c r="K741" s="21">
        <v>2.1162040000000002</v>
      </c>
      <c r="L741" s="21">
        <v>2.3662040000000002</v>
      </c>
      <c r="M741" s="21">
        <v>2.4936630000000002</v>
      </c>
      <c r="N741" s="21">
        <v>2.5083329999999999</v>
      </c>
      <c r="O741" s="21">
        <v>2.6868569999999998</v>
      </c>
    </row>
    <row r="742" spans="1:15" x14ac:dyDescent="0.3">
      <c r="A742" s="9">
        <v>2018</v>
      </c>
      <c r="B742" t="s">
        <v>424</v>
      </c>
      <c r="C742" t="s">
        <v>498</v>
      </c>
      <c r="D742" s="2">
        <v>17245458.613000002</v>
      </c>
      <c r="E742" s="2">
        <v>11201218.613</v>
      </c>
      <c r="F742" s="2">
        <v>28446677.226000004</v>
      </c>
      <c r="G742" s="2">
        <v>-6044240.0000000019</v>
      </c>
      <c r="H742" s="2">
        <v>11744.44</v>
      </c>
      <c r="I742" s="1">
        <v>4953.1989999999996</v>
      </c>
      <c r="J742" s="21">
        <v>2.6275409999999999</v>
      </c>
      <c r="K742" s="21">
        <v>2.494408</v>
      </c>
      <c r="L742" s="21">
        <v>2.7773270000000001</v>
      </c>
      <c r="M742" s="21">
        <v>2.7049660000000002</v>
      </c>
      <c r="N742" s="21">
        <v>2.9583599999999999</v>
      </c>
      <c r="O742" s="21">
        <v>3.155408</v>
      </c>
    </row>
    <row r="743" spans="1:15" x14ac:dyDescent="0.3">
      <c r="A743" s="9">
        <v>2018</v>
      </c>
      <c r="B743" t="s">
        <v>236</v>
      </c>
      <c r="C743" t="s">
        <v>276</v>
      </c>
      <c r="D743" s="2">
        <v>10967818.213</v>
      </c>
      <c r="E743" s="2">
        <v>11934551.018999999</v>
      </c>
      <c r="F743" s="2">
        <v>22902369.232000001</v>
      </c>
      <c r="G743" s="2">
        <v>966732.80599999987</v>
      </c>
      <c r="H743" s="2">
        <v>1680.37</v>
      </c>
      <c r="I743" s="1">
        <v>24905.843000000001</v>
      </c>
      <c r="J743" s="21">
        <v>2.7791670000000002</v>
      </c>
      <c r="K743" s="21">
        <v>2.886806</v>
      </c>
      <c r="L743" s="21">
        <v>3.2073179999999999</v>
      </c>
      <c r="M743" s="21">
        <v>3.227109</v>
      </c>
      <c r="N743" s="21">
        <v>3.1362000000000001</v>
      </c>
      <c r="O743" s="21">
        <v>3.227109</v>
      </c>
    </row>
    <row r="744" spans="1:15" x14ac:dyDescent="0.3">
      <c r="A744" s="9">
        <v>2018</v>
      </c>
      <c r="B744" t="s">
        <v>127</v>
      </c>
      <c r="C744" t="s">
        <v>488</v>
      </c>
      <c r="D744" s="2">
        <v>28113089.203000002</v>
      </c>
      <c r="E744" s="2">
        <v>17210469.289999999</v>
      </c>
      <c r="F744" s="2">
        <v>45323558.493000001</v>
      </c>
      <c r="G744" s="2">
        <v>-10902619.913000003</v>
      </c>
      <c r="H744" s="2">
        <v>14815.91</v>
      </c>
      <c r="I744" s="1">
        <v>4164.7830000000004</v>
      </c>
      <c r="J744" s="21">
        <v>2.9785550000000001</v>
      </c>
      <c r="K744" s="21">
        <v>3.0128200000000001</v>
      </c>
      <c r="L744" s="21">
        <v>2.929487</v>
      </c>
      <c r="M744" s="21">
        <v>3.0961539999999999</v>
      </c>
      <c r="N744" s="21">
        <v>3.0128200000000001</v>
      </c>
      <c r="O744" s="21">
        <v>3.5939390000000002</v>
      </c>
    </row>
    <row r="745" spans="1:15" x14ac:dyDescent="0.3">
      <c r="A745" s="9">
        <v>2018</v>
      </c>
      <c r="B745" t="s">
        <v>128</v>
      </c>
      <c r="C745" t="s">
        <v>488</v>
      </c>
      <c r="D745" s="2">
        <v>10660275.073000001</v>
      </c>
      <c r="E745" s="2">
        <v>4912958.4939999999</v>
      </c>
      <c r="F745" s="2">
        <v>15573233.567000002</v>
      </c>
      <c r="G745" s="2">
        <v>-5747316.5790000008</v>
      </c>
      <c r="H745" s="2">
        <v>28339.93</v>
      </c>
      <c r="I745" s="1">
        <v>861.01647872039996</v>
      </c>
      <c r="J745" s="21">
        <v>3.0516480000000001</v>
      </c>
      <c r="K745" s="21">
        <v>2.8924539999999999</v>
      </c>
      <c r="L745" s="21">
        <v>3.1476190000000002</v>
      </c>
      <c r="M745" s="21">
        <v>3.0047619999999999</v>
      </c>
      <c r="N745" s="21">
        <v>3.1476190000000002</v>
      </c>
      <c r="O745" s="21">
        <v>3.6227109999999998</v>
      </c>
    </row>
    <row r="746" spans="1:15" x14ac:dyDescent="0.3">
      <c r="A746" s="9">
        <v>2018</v>
      </c>
      <c r="B746" t="s">
        <v>129</v>
      </c>
      <c r="C746" t="s">
        <v>488</v>
      </c>
      <c r="D746" s="2">
        <v>183748894.96000001</v>
      </c>
      <c r="E746" s="2">
        <v>201765647.898</v>
      </c>
      <c r="F746" s="2">
        <v>385514542.85800004</v>
      </c>
      <c r="G746" s="2">
        <v>18016752.937999994</v>
      </c>
      <c r="H746" s="2">
        <v>22850.32</v>
      </c>
      <c r="I746" s="1">
        <v>10625.25</v>
      </c>
      <c r="J746" s="21">
        <v>3.286673</v>
      </c>
      <c r="K746" s="21">
        <v>3.4645999999999999</v>
      </c>
      <c r="L746" s="21">
        <v>3.7460089999999999</v>
      </c>
      <c r="M746" s="21">
        <v>3.7156319999999998</v>
      </c>
      <c r="N746" s="21">
        <v>3.703427</v>
      </c>
      <c r="O746" s="21">
        <v>4.1336199999999996</v>
      </c>
    </row>
    <row r="747" spans="1:15" x14ac:dyDescent="0.3">
      <c r="A747" s="9">
        <v>2018</v>
      </c>
      <c r="B747" t="s">
        <v>130</v>
      </c>
      <c r="C747" t="s">
        <v>488</v>
      </c>
      <c r="D747" s="2">
        <v>101113813.99699999</v>
      </c>
      <c r="E747" s="2">
        <v>107633420.448</v>
      </c>
      <c r="F747" s="2">
        <v>208747234.44499999</v>
      </c>
      <c r="G747" s="2">
        <v>6519606.451000005</v>
      </c>
      <c r="H747" s="2">
        <v>60692.42</v>
      </c>
      <c r="I747" s="1">
        <v>5754.3559999999998</v>
      </c>
      <c r="J747" s="21">
        <v>3.9180579999999998</v>
      </c>
      <c r="K747" s="21">
        <v>3.9587300000000001</v>
      </c>
      <c r="L747" s="21">
        <v>3.5301589999999998</v>
      </c>
      <c r="M747" s="21">
        <v>4.0078430000000003</v>
      </c>
      <c r="N747" s="21">
        <v>4.1760780000000004</v>
      </c>
      <c r="O747" s="21">
        <v>4.4078429999999997</v>
      </c>
    </row>
    <row r="748" spans="1:15" x14ac:dyDescent="0.3">
      <c r="A748" s="9">
        <v>2018</v>
      </c>
      <c r="B748" t="s">
        <v>425</v>
      </c>
      <c r="C748" t="s">
        <v>498</v>
      </c>
      <c r="D748" s="2">
        <v>274605.90899999999</v>
      </c>
      <c r="E748" s="2">
        <v>20228.791000000001</v>
      </c>
      <c r="F748" s="2">
        <v>294834.7</v>
      </c>
      <c r="G748" s="2">
        <v>-254377.11799999999</v>
      </c>
      <c r="H748" s="2">
        <v>6977.08</v>
      </c>
      <c r="I748" s="1">
        <v>74.308000000000007</v>
      </c>
      <c r="J748" s="21">
        <v>2.4050020000000001</v>
      </c>
      <c r="K748" s="21">
        <v>2.357383</v>
      </c>
      <c r="L748" s="21">
        <v>2.7700819999999999</v>
      </c>
      <c r="M748" s="21">
        <v>2.4415719999999999</v>
      </c>
      <c r="N748" s="21">
        <v>2.9749050000000001</v>
      </c>
      <c r="O748" s="21">
        <v>2.9805950000000001</v>
      </c>
    </row>
    <row r="749" spans="1:15" x14ac:dyDescent="0.3">
      <c r="A749" s="9">
        <v>2018</v>
      </c>
      <c r="B749" t="s">
        <v>426</v>
      </c>
      <c r="C749" t="s">
        <v>498</v>
      </c>
      <c r="D749" s="2">
        <v>22237416.879000001</v>
      </c>
      <c r="E749" s="2">
        <v>10965000</v>
      </c>
      <c r="F749" s="2">
        <v>33202416.879000001</v>
      </c>
      <c r="G749" s="2">
        <v>-11272416.879000001</v>
      </c>
      <c r="H749" s="2">
        <v>7880.55</v>
      </c>
      <c r="I749" s="1">
        <v>10882.995999999999</v>
      </c>
      <c r="J749" s="21">
        <v>2.4050020000000001</v>
      </c>
      <c r="K749" s="21">
        <v>2.357383</v>
      </c>
      <c r="L749" s="21">
        <v>2.7700819999999999</v>
      </c>
      <c r="M749" s="21">
        <v>2.4415719999999999</v>
      </c>
      <c r="N749" s="21">
        <v>2.9749050000000001</v>
      </c>
      <c r="O749" s="21">
        <v>2.9805950000000001</v>
      </c>
    </row>
    <row r="750" spans="1:15" x14ac:dyDescent="0.3">
      <c r="A750" s="9">
        <v>2018</v>
      </c>
      <c r="B750" t="s">
        <v>427</v>
      </c>
      <c r="C750" t="s">
        <v>498</v>
      </c>
      <c r="D750" s="2">
        <v>23019652.624000002</v>
      </c>
      <c r="E750" s="2">
        <v>21606133.822999999</v>
      </c>
      <c r="F750" s="2">
        <v>44625786.446999997</v>
      </c>
      <c r="G750" s="2">
        <v>-1413518.8010000028</v>
      </c>
      <c r="H750" s="2">
        <v>6315.5</v>
      </c>
      <c r="I750" s="1">
        <v>16863.424999999999</v>
      </c>
      <c r="J750" s="21">
        <v>2.8016559999999999</v>
      </c>
      <c r="K750" s="21">
        <v>2.7217769999999999</v>
      </c>
      <c r="L750" s="21">
        <v>2.7513550000000002</v>
      </c>
      <c r="M750" s="21">
        <v>2.7507359999999998</v>
      </c>
      <c r="N750" s="21">
        <v>3.0707360000000001</v>
      </c>
      <c r="O750" s="21">
        <v>3.1899540000000002</v>
      </c>
    </row>
    <row r="751" spans="1:15" x14ac:dyDescent="0.3">
      <c r="A751" s="9">
        <v>2018</v>
      </c>
      <c r="B751" t="s">
        <v>239</v>
      </c>
      <c r="C751" t="s">
        <v>276</v>
      </c>
      <c r="D751" s="2">
        <v>72000000</v>
      </c>
      <c r="E751" s="2">
        <v>29383961.546</v>
      </c>
      <c r="F751" s="2">
        <v>101383961.546</v>
      </c>
      <c r="G751" s="2">
        <v>-42616038.453999996</v>
      </c>
      <c r="H751" s="2">
        <v>2573.29</v>
      </c>
      <c r="I751" s="1">
        <v>99375.740999999995</v>
      </c>
      <c r="J751" s="21">
        <v>2.6</v>
      </c>
      <c r="K751" s="21">
        <v>2.8177780000000001</v>
      </c>
      <c r="L751" s="21">
        <v>2.7918889999999998</v>
      </c>
      <c r="M751" s="21">
        <v>2.8177780000000001</v>
      </c>
      <c r="N751" s="21">
        <v>2.7243889999999999</v>
      </c>
      <c r="O751" s="21">
        <v>3.1943890000000001</v>
      </c>
    </row>
    <row r="752" spans="1:15" x14ac:dyDescent="0.3">
      <c r="A752" s="9">
        <v>2018</v>
      </c>
      <c r="B752" t="s">
        <v>240</v>
      </c>
      <c r="C752" t="s">
        <v>276</v>
      </c>
      <c r="D752" s="2">
        <v>2109813.2250000001</v>
      </c>
      <c r="E752" s="2">
        <v>6100000</v>
      </c>
      <c r="F752" s="2">
        <v>8209813.2249999996</v>
      </c>
      <c r="G752" s="2">
        <v>3990186.7749999999</v>
      </c>
      <c r="H752" s="2">
        <v>10452.94</v>
      </c>
      <c r="I752" s="1">
        <v>1313.894</v>
      </c>
      <c r="J752" s="21">
        <v>1.9102680000000001</v>
      </c>
      <c r="K752" s="21">
        <v>1.875</v>
      </c>
      <c r="L752" s="21">
        <v>2.875</v>
      </c>
      <c r="M752" s="21">
        <v>2.25</v>
      </c>
      <c r="N752" s="21">
        <v>2.125</v>
      </c>
      <c r="O752" s="21">
        <v>2.75</v>
      </c>
    </row>
    <row r="753" spans="1:15" x14ac:dyDescent="0.3">
      <c r="A753" s="9">
        <v>2018</v>
      </c>
      <c r="B753" t="s">
        <v>241</v>
      </c>
      <c r="C753" t="s">
        <v>276</v>
      </c>
      <c r="D753" s="2">
        <v>1150507.3130000001</v>
      </c>
      <c r="E753" s="2">
        <v>557586.25</v>
      </c>
      <c r="F753" s="2">
        <v>1708093.5630000001</v>
      </c>
      <c r="G753" s="2">
        <v>-592921.06300000008</v>
      </c>
      <c r="H753" s="2">
        <v>1111.53</v>
      </c>
      <c r="I753" s="1">
        <v>5187.9480000000003</v>
      </c>
      <c r="J753" s="21">
        <v>2.1339290000000002</v>
      </c>
      <c r="K753" s="21">
        <v>1.8625</v>
      </c>
      <c r="L753" s="21">
        <v>2.0874999999999999</v>
      </c>
      <c r="M753" s="21">
        <v>2.167262</v>
      </c>
      <c r="N753" s="21">
        <v>2.167262</v>
      </c>
      <c r="O753" s="21">
        <v>2.0815480000000002</v>
      </c>
    </row>
    <row r="754" spans="1:15" x14ac:dyDescent="0.3">
      <c r="A754" s="9">
        <v>2018</v>
      </c>
      <c r="B754" t="s">
        <v>131</v>
      </c>
      <c r="C754" t="s">
        <v>488</v>
      </c>
      <c r="D754" s="2">
        <v>18560725.602000002</v>
      </c>
      <c r="E754" s="2">
        <v>17197365.368000001</v>
      </c>
      <c r="F754" s="2">
        <v>35758090.969999999</v>
      </c>
      <c r="G754" s="2">
        <v>-1363360.2340000011</v>
      </c>
      <c r="H754" s="2">
        <v>22989.94</v>
      </c>
      <c r="I754" s="1">
        <v>1306.788</v>
      </c>
      <c r="J754" s="21">
        <v>3.3220369999999999</v>
      </c>
      <c r="K754" s="21">
        <v>3.0986379999999998</v>
      </c>
      <c r="L754" s="21">
        <v>3.2621540000000002</v>
      </c>
      <c r="M754" s="21">
        <v>3.1478510000000002</v>
      </c>
      <c r="N754" s="21">
        <v>3.2066750000000002</v>
      </c>
      <c r="O754" s="21">
        <v>3.7986840000000002</v>
      </c>
    </row>
    <row r="755" spans="1:15" x14ac:dyDescent="0.3">
      <c r="A755" s="9">
        <v>2018</v>
      </c>
      <c r="B755" t="s">
        <v>429</v>
      </c>
      <c r="C755" t="s">
        <v>276</v>
      </c>
      <c r="D755" s="2">
        <v>15194772.390000001</v>
      </c>
      <c r="E755" s="2">
        <v>2803334.6850000001</v>
      </c>
      <c r="F755" s="2">
        <v>17998107.074999999</v>
      </c>
      <c r="G755" s="2">
        <v>-12391437.705</v>
      </c>
      <c r="H755" s="2">
        <v>852.774</v>
      </c>
      <c r="I755" s="1">
        <v>107534.882</v>
      </c>
      <c r="J755" s="21">
        <v>3.3220369999999999</v>
      </c>
      <c r="K755" s="21">
        <v>3.0986379999999998</v>
      </c>
      <c r="L755" s="21">
        <v>3.2621540000000002</v>
      </c>
      <c r="M755" s="21">
        <v>3.1478510000000002</v>
      </c>
      <c r="N755" s="21">
        <v>3.2066750000000002</v>
      </c>
      <c r="O755" s="21">
        <v>3.7986840000000002</v>
      </c>
    </row>
    <row r="756" spans="1:15" x14ac:dyDescent="0.3">
      <c r="A756" s="9">
        <v>2018</v>
      </c>
      <c r="B756" t="s">
        <v>430</v>
      </c>
      <c r="C756" t="s">
        <v>497</v>
      </c>
      <c r="D756" s="2">
        <v>2719590.986</v>
      </c>
      <c r="E756" s="2">
        <v>1041040.355</v>
      </c>
      <c r="F756" s="2">
        <v>3760631.341</v>
      </c>
      <c r="G756" s="2">
        <v>-1678550.6310000001</v>
      </c>
      <c r="H756" s="2">
        <v>5751.73</v>
      </c>
      <c r="I756" s="1">
        <v>912.24099999999999</v>
      </c>
      <c r="J756" s="21">
        <v>2.4121060000000001</v>
      </c>
      <c r="K756" s="21">
        <v>2.4027609999999999</v>
      </c>
      <c r="L756" s="21">
        <v>2.1621060000000001</v>
      </c>
      <c r="M756" s="21">
        <v>2.3076919999999999</v>
      </c>
      <c r="N756" s="21">
        <v>2.3076919999999999</v>
      </c>
      <c r="O756" s="21">
        <v>2.5384609999999999</v>
      </c>
    </row>
    <row r="757" spans="1:15" x14ac:dyDescent="0.3">
      <c r="A757" s="9">
        <v>2018</v>
      </c>
      <c r="B757" t="s">
        <v>132</v>
      </c>
      <c r="C757" t="s">
        <v>488</v>
      </c>
      <c r="D757" s="2">
        <v>78352161.412</v>
      </c>
      <c r="E757" s="2">
        <v>75258290.459999993</v>
      </c>
      <c r="F757" s="2">
        <v>153610451.87199998</v>
      </c>
      <c r="G757" s="2">
        <v>-3093870.952000007</v>
      </c>
      <c r="H757" s="2">
        <v>49845.02</v>
      </c>
      <c r="I757" s="1">
        <v>5542.5169999999998</v>
      </c>
      <c r="J757" s="21">
        <v>3.8150460000000002</v>
      </c>
      <c r="K757" s="21">
        <v>4.0034720000000004</v>
      </c>
      <c r="L757" s="21">
        <v>3.562732</v>
      </c>
      <c r="M757" s="21">
        <v>3.8872689999999999</v>
      </c>
      <c r="N757" s="21">
        <v>4.3231659999999996</v>
      </c>
      <c r="O757" s="21">
        <v>4.2798610000000004</v>
      </c>
    </row>
    <row r="758" spans="1:15" x14ac:dyDescent="0.3">
      <c r="A758" s="9">
        <v>2018</v>
      </c>
      <c r="B758" t="s">
        <v>133</v>
      </c>
      <c r="C758" t="s">
        <v>488</v>
      </c>
      <c r="D758" s="2">
        <v>659374522.33800006</v>
      </c>
      <c r="E758" s="2">
        <v>568535879.84500003</v>
      </c>
      <c r="F758" s="2">
        <v>1227910402.1830001</v>
      </c>
      <c r="G758" s="2">
        <v>-90838642.493000031</v>
      </c>
      <c r="H758" s="2">
        <v>42877.56</v>
      </c>
      <c r="I758" s="1">
        <v>67539.097999999998</v>
      </c>
      <c r="J758" s="21">
        <v>3.5896430000000001</v>
      </c>
      <c r="K758" s="21">
        <v>3.99688</v>
      </c>
      <c r="L758" s="21">
        <v>3.5452949999999999</v>
      </c>
      <c r="M758" s="21">
        <v>3.8383379999999998</v>
      </c>
      <c r="N758" s="21">
        <v>3.9993650000000001</v>
      </c>
      <c r="O758" s="21">
        <v>4.152037</v>
      </c>
    </row>
    <row r="759" spans="1:15" x14ac:dyDescent="0.3">
      <c r="A759" s="9">
        <v>2018</v>
      </c>
      <c r="B759" t="s">
        <v>242</v>
      </c>
      <c r="C759" t="s">
        <v>276</v>
      </c>
      <c r="D759" s="2">
        <v>2360579.27</v>
      </c>
      <c r="E759" s="2">
        <v>7081870.0690000001</v>
      </c>
      <c r="F759" s="2">
        <v>9442449.3389999997</v>
      </c>
      <c r="G759" s="2">
        <v>4721290.7990000006</v>
      </c>
      <c r="H759" s="2">
        <v>8297.39</v>
      </c>
      <c r="I759" s="1">
        <v>2067.5610000000001</v>
      </c>
      <c r="J759" s="21">
        <v>1.9555400000000001</v>
      </c>
      <c r="K759" s="21">
        <v>2.0918610000000002</v>
      </c>
      <c r="L759" s="21">
        <v>2.0986790000000002</v>
      </c>
      <c r="M759" s="21">
        <v>2.0747620000000002</v>
      </c>
      <c r="N759" s="21">
        <v>2.0674600000000001</v>
      </c>
      <c r="O759" s="21">
        <v>2.6722649999999999</v>
      </c>
    </row>
    <row r="760" spans="1:15" x14ac:dyDescent="0.3">
      <c r="A760" s="9">
        <v>2018</v>
      </c>
      <c r="B760" t="s">
        <v>243</v>
      </c>
      <c r="C760" t="s">
        <v>276</v>
      </c>
      <c r="D760" s="2">
        <v>552603.179</v>
      </c>
      <c r="E760" s="2">
        <v>152785.212</v>
      </c>
      <c r="F760" s="2">
        <v>705388.39100000006</v>
      </c>
      <c r="G760" s="2">
        <v>-399817.967</v>
      </c>
      <c r="H760" s="2">
        <v>745.22500000000002</v>
      </c>
      <c r="I760" s="1">
        <v>2163.7649999999999</v>
      </c>
      <c r="J760" s="21">
        <v>2.0769229999999999</v>
      </c>
      <c r="K760" s="21">
        <v>1.818935</v>
      </c>
      <c r="L760" s="21">
        <v>2.7053250000000002</v>
      </c>
      <c r="M760" s="21">
        <v>2.2053250000000002</v>
      </c>
      <c r="N760" s="21">
        <v>2.805326</v>
      </c>
      <c r="O760" s="21">
        <v>2.7053250000000002</v>
      </c>
    </row>
    <row r="761" spans="1:15" x14ac:dyDescent="0.3">
      <c r="A761" s="9">
        <v>2018</v>
      </c>
      <c r="B761" t="s">
        <v>158</v>
      </c>
      <c r="C761" t="s">
        <v>488</v>
      </c>
      <c r="D761" s="2">
        <v>9122306.0510000009</v>
      </c>
      <c r="E761" s="2">
        <v>3362074.798</v>
      </c>
      <c r="F761" s="2">
        <v>12484380.849000001</v>
      </c>
      <c r="G761" s="2">
        <v>-5760231.2530000005</v>
      </c>
      <c r="H761" s="2">
        <v>4400.38</v>
      </c>
      <c r="I761" s="1">
        <v>3907.1309999999999</v>
      </c>
      <c r="J761" s="21">
        <v>2.4236170000000001</v>
      </c>
      <c r="K761" s="21">
        <v>2.3822130000000001</v>
      </c>
      <c r="L761" s="21">
        <v>2.3755459999999999</v>
      </c>
      <c r="M761" s="21">
        <v>2.2566799999999998</v>
      </c>
      <c r="N761" s="21">
        <v>2.2566799999999998</v>
      </c>
      <c r="O761" s="21">
        <v>2.945344</v>
      </c>
    </row>
    <row r="762" spans="1:15" x14ac:dyDescent="0.3">
      <c r="A762" s="9">
        <v>2018</v>
      </c>
      <c r="B762" t="s">
        <v>134</v>
      </c>
      <c r="C762" t="s">
        <v>488</v>
      </c>
      <c r="D762" s="2">
        <v>1292832708.898</v>
      </c>
      <c r="E762" s="2">
        <v>1562546821.0710001</v>
      </c>
      <c r="F762" s="2">
        <v>2855379529.9689999</v>
      </c>
      <c r="G762" s="2">
        <v>269714112.1730001</v>
      </c>
      <c r="H762" s="2">
        <v>48264.01</v>
      </c>
      <c r="I762" s="1">
        <v>82293.456999999995</v>
      </c>
      <c r="J762" s="21">
        <v>4.0922559999999999</v>
      </c>
      <c r="K762" s="21">
        <v>4.374447</v>
      </c>
      <c r="L762" s="21">
        <v>3.8589980000000002</v>
      </c>
      <c r="M762" s="21">
        <v>4.3106499999999999</v>
      </c>
      <c r="N762" s="21">
        <v>4.239401</v>
      </c>
      <c r="O762" s="21">
        <v>4.3921140000000003</v>
      </c>
    </row>
    <row r="763" spans="1:15" x14ac:dyDescent="0.3">
      <c r="A763" s="9">
        <v>2018</v>
      </c>
      <c r="B763" t="s">
        <v>250</v>
      </c>
      <c r="C763" t="s">
        <v>276</v>
      </c>
      <c r="D763" s="2">
        <v>11880470.763</v>
      </c>
      <c r="E763" s="2">
        <v>14642251.653000001</v>
      </c>
      <c r="F763" s="2">
        <v>26522722.416000001</v>
      </c>
      <c r="G763" s="2">
        <v>2761780.8900000006</v>
      </c>
      <c r="H763" s="2">
        <v>2205.8000000000002</v>
      </c>
      <c r="I763" s="1">
        <v>29463.643</v>
      </c>
      <c r="J763" s="21">
        <v>2.4522140000000001</v>
      </c>
      <c r="K763" s="21">
        <v>2.4428899999999998</v>
      </c>
      <c r="L763" s="21">
        <v>2.5337990000000001</v>
      </c>
      <c r="M763" s="21">
        <v>2.5066039999999998</v>
      </c>
      <c r="N763" s="21">
        <v>2.5709399999999998</v>
      </c>
      <c r="O763" s="21">
        <v>2.87094</v>
      </c>
    </row>
    <row r="764" spans="1:15" x14ac:dyDescent="0.3">
      <c r="A764" s="9">
        <v>2018</v>
      </c>
      <c r="B764" t="s">
        <v>135</v>
      </c>
      <c r="C764" t="s">
        <v>488</v>
      </c>
      <c r="D764" s="2">
        <v>65092827.609999999</v>
      </c>
      <c r="E764" s="2">
        <v>38945367.759000003</v>
      </c>
      <c r="F764" s="2">
        <v>104038195.369</v>
      </c>
      <c r="G764" s="2">
        <v>-26147459.850999996</v>
      </c>
      <c r="H764" s="2">
        <v>20407.88</v>
      </c>
      <c r="I764" s="1">
        <v>11142.161</v>
      </c>
      <c r="J764" s="21">
        <v>2.8391820000000001</v>
      </c>
      <c r="K764" s="21">
        <v>3.1724950000000001</v>
      </c>
      <c r="L764" s="21">
        <v>3.3030710000000001</v>
      </c>
      <c r="M764" s="21">
        <v>3.0558230000000002</v>
      </c>
      <c r="N764" s="21">
        <v>3.1751040000000001</v>
      </c>
      <c r="O764" s="21">
        <v>3.662264</v>
      </c>
    </row>
    <row r="765" spans="1:15" x14ac:dyDescent="0.3">
      <c r="A765" s="9">
        <v>2018</v>
      </c>
      <c r="B765" t="s">
        <v>432</v>
      </c>
      <c r="C765" t="s">
        <v>498</v>
      </c>
      <c r="D765" s="2">
        <v>19722406.055</v>
      </c>
      <c r="E765" s="2">
        <v>11028447.958000001</v>
      </c>
      <c r="F765" s="2">
        <v>30750854.013</v>
      </c>
      <c r="G765" s="2">
        <v>-8693958.0969999991</v>
      </c>
      <c r="H765" s="2">
        <v>4575.08</v>
      </c>
      <c r="I765" s="1">
        <v>17245.346000000001</v>
      </c>
      <c r="J765" s="21">
        <v>2.157708</v>
      </c>
      <c r="K765" s="21">
        <v>2.1961900000000001</v>
      </c>
      <c r="L765" s="21">
        <v>2.3321909999999999</v>
      </c>
      <c r="M765" s="21">
        <v>2.2488570000000001</v>
      </c>
      <c r="N765" s="21">
        <v>2.415524</v>
      </c>
      <c r="O765" s="21">
        <v>3.1110289999999998</v>
      </c>
    </row>
    <row r="766" spans="1:15" x14ac:dyDescent="0.3">
      <c r="A766" s="9">
        <v>2018</v>
      </c>
      <c r="B766" t="s">
        <v>244</v>
      </c>
      <c r="C766" t="s">
        <v>276</v>
      </c>
      <c r="D766" s="2">
        <v>3698382.2450000001</v>
      </c>
      <c r="E766" s="2">
        <v>4084553.8220000002</v>
      </c>
      <c r="F766" s="2">
        <v>7782936.0669999998</v>
      </c>
      <c r="G766" s="2">
        <v>386171.57700000005</v>
      </c>
      <c r="H766" s="2">
        <v>883.03</v>
      </c>
      <c r="I766" s="1">
        <v>13052.608</v>
      </c>
      <c r="J766" s="21">
        <v>2.4470160000000001</v>
      </c>
      <c r="K766" s="21">
        <v>1.5555559999999999</v>
      </c>
      <c r="L766" s="21">
        <v>2.3220160000000001</v>
      </c>
      <c r="M766" s="21">
        <v>2.0720160000000001</v>
      </c>
      <c r="N766" s="21">
        <v>2.6970160000000001</v>
      </c>
      <c r="O766" s="21">
        <v>2.0368900000000001</v>
      </c>
    </row>
    <row r="767" spans="1:15" x14ac:dyDescent="0.3">
      <c r="A767" s="9">
        <v>2018</v>
      </c>
      <c r="B767" t="s">
        <v>245</v>
      </c>
      <c r="C767" t="s">
        <v>276</v>
      </c>
      <c r="D767" s="2">
        <v>295470.91800000001</v>
      </c>
      <c r="E767" s="2">
        <v>347865.59299999999</v>
      </c>
      <c r="F767" s="2">
        <v>643336.51099999994</v>
      </c>
      <c r="G767" s="2">
        <v>52394.674999999988</v>
      </c>
      <c r="H767" s="2">
        <v>839.78800000000001</v>
      </c>
      <c r="I767" s="1">
        <v>1907.268</v>
      </c>
      <c r="J767" s="21">
        <v>2.0079549999999999</v>
      </c>
      <c r="K767" s="21">
        <v>1.7797400000000001</v>
      </c>
      <c r="L767" s="21">
        <v>2.5340910000000001</v>
      </c>
      <c r="M767" s="21">
        <v>2.2840910000000001</v>
      </c>
      <c r="N767" s="21">
        <v>2.7840910000000001</v>
      </c>
      <c r="O767" s="21">
        <v>2.856331</v>
      </c>
    </row>
    <row r="768" spans="1:15" x14ac:dyDescent="0.3">
      <c r="A768" s="9">
        <v>2018</v>
      </c>
      <c r="B768" t="s">
        <v>433</v>
      </c>
      <c r="C768" t="s">
        <v>498</v>
      </c>
      <c r="D768" s="2">
        <v>1860000</v>
      </c>
      <c r="E768" s="2">
        <v>1315000</v>
      </c>
      <c r="F768" s="2">
        <v>3175000</v>
      </c>
      <c r="G768" s="2">
        <v>-545000</v>
      </c>
      <c r="H768" s="2">
        <v>4648.72</v>
      </c>
      <c r="I768" s="1">
        <v>782.22500000000002</v>
      </c>
      <c r="J768" s="21">
        <v>2.5536780000000001</v>
      </c>
      <c r="K768" s="21">
        <v>2.0893139999999999</v>
      </c>
      <c r="L768" s="21">
        <v>2.167913</v>
      </c>
      <c r="M768" s="21">
        <v>2.2356940000000001</v>
      </c>
      <c r="N768" s="21">
        <v>2.439111</v>
      </c>
      <c r="O768" s="21">
        <v>2.6466769999999999</v>
      </c>
    </row>
    <row r="769" spans="1:15" x14ac:dyDescent="0.3">
      <c r="A769" s="9">
        <v>2018</v>
      </c>
      <c r="B769" t="s">
        <v>434</v>
      </c>
      <c r="C769" t="s">
        <v>498</v>
      </c>
      <c r="D769" s="2">
        <v>4862492.0860000001</v>
      </c>
      <c r="E769" s="2">
        <v>1085874.3049999999</v>
      </c>
      <c r="F769" s="2">
        <v>5948366.3909999998</v>
      </c>
      <c r="G769" s="2">
        <v>-3776617.7810000004</v>
      </c>
      <c r="H769" s="2">
        <v>856.79700000000003</v>
      </c>
      <c r="I769" s="1">
        <v>11112.945</v>
      </c>
      <c r="J769" s="21">
        <v>2.031682</v>
      </c>
      <c r="K769" s="21">
        <v>1.9446330000000001</v>
      </c>
      <c r="L769" s="21">
        <v>2.0054789999999998</v>
      </c>
      <c r="M769" s="21">
        <v>2.1861489999999999</v>
      </c>
      <c r="N769" s="21">
        <v>2.054122</v>
      </c>
      <c r="O769" s="21">
        <v>2.439257</v>
      </c>
    </row>
    <row r="770" spans="1:15" x14ac:dyDescent="0.3">
      <c r="A770" s="9">
        <v>2018</v>
      </c>
      <c r="B770" t="s">
        <v>435</v>
      </c>
      <c r="C770" t="s">
        <v>498</v>
      </c>
      <c r="D770" s="2">
        <v>12200000</v>
      </c>
      <c r="E770" s="2">
        <v>9105000</v>
      </c>
      <c r="F770" s="2">
        <v>21305000</v>
      </c>
      <c r="G770" s="2">
        <v>-3095000</v>
      </c>
      <c r="H770" s="2">
        <v>2521.17</v>
      </c>
      <c r="I770" s="1">
        <v>9417.1669999999995</v>
      </c>
      <c r="J770" s="21">
        <v>2.2388150000000002</v>
      </c>
      <c r="K770" s="21">
        <v>2.4734029999999998</v>
      </c>
      <c r="L770" s="21">
        <v>2.6622919999999999</v>
      </c>
      <c r="M770" s="21">
        <v>2.7229230000000002</v>
      </c>
      <c r="N770" s="21">
        <v>2.6774680000000002</v>
      </c>
      <c r="O770" s="21">
        <v>2.833523</v>
      </c>
    </row>
    <row r="771" spans="1:15" x14ac:dyDescent="0.3">
      <c r="A771" s="9">
        <v>2018</v>
      </c>
      <c r="B771" t="s">
        <v>126</v>
      </c>
      <c r="C771" t="s">
        <v>488</v>
      </c>
      <c r="D771" s="2">
        <v>116057167.255</v>
      </c>
      <c r="E771" s="2">
        <v>123346166.995</v>
      </c>
      <c r="F771" s="2">
        <v>239403334.25</v>
      </c>
      <c r="G771" s="2">
        <v>7288999.7400000095</v>
      </c>
      <c r="H771" s="2">
        <v>15923.82</v>
      </c>
      <c r="I771" s="1">
        <v>9688.8469999999998</v>
      </c>
      <c r="J771" s="21">
        <v>3.3548659999999999</v>
      </c>
      <c r="K771" s="21">
        <v>3.2709450000000002</v>
      </c>
      <c r="L771" s="21">
        <v>3.2218800000000001</v>
      </c>
      <c r="M771" s="21">
        <v>3.2132070000000001</v>
      </c>
      <c r="N771" s="21">
        <v>3.6705079999999999</v>
      </c>
      <c r="O771" s="21">
        <v>3.7859409999999998</v>
      </c>
    </row>
    <row r="772" spans="1:15" x14ac:dyDescent="0.3">
      <c r="A772" s="9">
        <v>2018</v>
      </c>
      <c r="B772" t="s">
        <v>436</v>
      </c>
      <c r="C772" t="s">
        <v>488</v>
      </c>
      <c r="D772" s="2">
        <v>7865031.1210000003</v>
      </c>
      <c r="E772" s="2">
        <v>5717722.443</v>
      </c>
      <c r="F772" s="2">
        <v>13582753.563999999</v>
      </c>
      <c r="G772" s="2">
        <v>-2147308.6780000003</v>
      </c>
      <c r="H772" s="2">
        <v>74278.17</v>
      </c>
      <c r="I772" s="1">
        <v>337.78</v>
      </c>
      <c r="J772" s="21">
        <v>2.769231</v>
      </c>
      <c r="K772" s="21">
        <v>3.185584</v>
      </c>
      <c r="L772" s="21">
        <v>2.792351</v>
      </c>
      <c r="M772" s="21">
        <v>3.6051639999999998</v>
      </c>
      <c r="N772" s="21">
        <v>3.3534160000000002</v>
      </c>
      <c r="O772" s="21">
        <v>3.6969660000000002</v>
      </c>
    </row>
    <row r="773" spans="1:15" x14ac:dyDescent="0.3">
      <c r="A773" s="9">
        <v>2018</v>
      </c>
      <c r="B773" t="s">
        <v>437</v>
      </c>
      <c r="C773" t="s">
        <v>501</v>
      </c>
      <c r="D773" s="2">
        <v>510664650</v>
      </c>
      <c r="E773" s="2">
        <v>322291568.43099999</v>
      </c>
      <c r="F773" s="2">
        <v>832956218.43099999</v>
      </c>
      <c r="G773" s="2">
        <v>-188373081.56900001</v>
      </c>
      <c r="H773" s="2">
        <v>2036.2</v>
      </c>
      <c r="I773" s="1">
        <v>1354051.8540000001</v>
      </c>
      <c r="J773" s="21">
        <v>2.964512</v>
      </c>
      <c r="K773" s="21">
        <v>2.9051740000000001</v>
      </c>
      <c r="L773" s="21">
        <v>3.211983</v>
      </c>
      <c r="M773" s="21">
        <v>3.1280730000000001</v>
      </c>
      <c r="N773" s="21">
        <v>3.3193869999999999</v>
      </c>
      <c r="O773" s="21">
        <v>3.4971410000000001</v>
      </c>
    </row>
    <row r="774" spans="1:15" x14ac:dyDescent="0.3">
      <c r="A774" s="9">
        <v>2018</v>
      </c>
      <c r="B774" t="s">
        <v>9</v>
      </c>
      <c r="C774" t="s">
        <v>17</v>
      </c>
      <c r="D774" s="2">
        <v>188711171.618</v>
      </c>
      <c r="E774" s="2">
        <v>180215034.44</v>
      </c>
      <c r="F774" s="2">
        <v>368926206.05799997</v>
      </c>
      <c r="G774" s="2">
        <v>-8496137.1780000031</v>
      </c>
      <c r="H774" s="2">
        <v>3870.56</v>
      </c>
      <c r="I774" s="1">
        <v>266794.98</v>
      </c>
      <c r="J774" s="21">
        <v>2.6727780000000001</v>
      </c>
      <c r="K774" s="21">
        <v>2.895</v>
      </c>
      <c r="L774" s="21">
        <v>3.2283330000000001</v>
      </c>
      <c r="M774" s="21">
        <v>3.1</v>
      </c>
      <c r="N774" s="21">
        <v>3.3</v>
      </c>
      <c r="O774" s="21">
        <v>3.669556</v>
      </c>
    </row>
    <row r="775" spans="1:15" x14ac:dyDescent="0.3">
      <c r="A775" s="9">
        <v>2018</v>
      </c>
      <c r="B775" t="s">
        <v>478</v>
      </c>
      <c r="C775" t="s">
        <v>137</v>
      </c>
      <c r="D775" s="2">
        <v>51461086.335000001</v>
      </c>
      <c r="E775" s="2">
        <v>107900000</v>
      </c>
      <c r="F775" s="2">
        <v>159361086.33500001</v>
      </c>
      <c r="G775" s="2">
        <v>56438913.664999999</v>
      </c>
      <c r="H775" s="2">
        <v>5491.44</v>
      </c>
      <c r="I775" s="1">
        <v>82011.735000000001</v>
      </c>
      <c r="J775" s="21">
        <v>2.625</v>
      </c>
      <c r="K775" s="21">
        <v>2.7667039999999998</v>
      </c>
      <c r="L775" s="21">
        <v>2.7567710000000001</v>
      </c>
      <c r="M775" s="21">
        <v>2.8381319999999999</v>
      </c>
      <c r="N775" s="21">
        <v>2.7667039999999998</v>
      </c>
      <c r="O775" s="21">
        <v>3.355769</v>
      </c>
    </row>
    <row r="776" spans="1:15" x14ac:dyDescent="0.3">
      <c r="A776" s="9">
        <v>2018</v>
      </c>
      <c r="B776" t="s">
        <v>159</v>
      </c>
      <c r="C776" t="s">
        <v>137</v>
      </c>
      <c r="D776" s="2">
        <v>47850000.839000002</v>
      </c>
      <c r="E776" s="2">
        <v>82100999.290999994</v>
      </c>
      <c r="F776" s="2">
        <v>129951000.13</v>
      </c>
      <c r="G776" s="2">
        <v>34250998.451999992</v>
      </c>
      <c r="H776" s="2">
        <v>5929.83</v>
      </c>
      <c r="I776" s="1">
        <v>39339.752999999997</v>
      </c>
      <c r="J776" s="21">
        <v>1.839437</v>
      </c>
      <c r="K776" s="21">
        <v>2.0335000000000001</v>
      </c>
      <c r="L776" s="21">
        <v>2.3248120000000001</v>
      </c>
      <c r="M776" s="21">
        <v>1.908431</v>
      </c>
      <c r="N776" s="21">
        <v>2.1915330000000002</v>
      </c>
      <c r="O776" s="21">
        <v>2.7199490000000002</v>
      </c>
    </row>
    <row r="777" spans="1:15" x14ac:dyDescent="0.3">
      <c r="A777" s="9">
        <v>2018</v>
      </c>
      <c r="B777" t="s">
        <v>125</v>
      </c>
      <c r="C777" t="s">
        <v>488</v>
      </c>
      <c r="D777" s="2">
        <v>106931073.26800001</v>
      </c>
      <c r="E777" s="2">
        <v>167017887.79100001</v>
      </c>
      <c r="F777" s="2">
        <v>273948961.05900002</v>
      </c>
      <c r="G777" s="2">
        <v>60086814.523000002</v>
      </c>
      <c r="H777" s="2">
        <v>76098.59</v>
      </c>
      <c r="I777" s="1">
        <v>4803.7479999999996</v>
      </c>
      <c r="J777" s="21">
        <v>2.769231</v>
      </c>
      <c r="K777" s="21">
        <v>3.185584</v>
      </c>
      <c r="L777" s="21">
        <v>2.792351</v>
      </c>
      <c r="M777" s="21">
        <v>3.6051639999999998</v>
      </c>
      <c r="N777" s="21">
        <v>3.3534160000000002</v>
      </c>
      <c r="O777" s="21">
        <v>3.6969660000000002</v>
      </c>
    </row>
    <row r="778" spans="1:15" x14ac:dyDescent="0.3">
      <c r="A778" s="9">
        <v>2018</v>
      </c>
      <c r="B778" t="s">
        <v>160</v>
      </c>
      <c r="C778" t="s">
        <v>137</v>
      </c>
      <c r="D778" s="2">
        <v>87800000</v>
      </c>
      <c r="E778" s="2">
        <v>61906412</v>
      </c>
      <c r="F778" s="2">
        <v>149706412</v>
      </c>
      <c r="G778" s="2">
        <v>-25893588</v>
      </c>
      <c r="H778" s="2">
        <v>41644.080000000002</v>
      </c>
      <c r="I778" s="1">
        <v>8452.8410000000003</v>
      </c>
      <c r="J778" s="21">
        <v>3.316621</v>
      </c>
      <c r="K778" s="21">
        <v>3.3286090000000002</v>
      </c>
      <c r="L778" s="21">
        <v>2.7831540000000001</v>
      </c>
      <c r="M778" s="21">
        <v>3.3893330000000002</v>
      </c>
      <c r="N778" s="21">
        <v>3.5004439999999999</v>
      </c>
      <c r="O778" s="21">
        <v>3.5914670000000002</v>
      </c>
    </row>
    <row r="779" spans="1:15" x14ac:dyDescent="0.3">
      <c r="A779" s="9">
        <v>2018</v>
      </c>
      <c r="B779" t="s">
        <v>124</v>
      </c>
      <c r="C779" t="s">
        <v>488</v>
      </c>
      <c r="D779" s="2">
        <v>499339661.708</v>
      </c>
      <c r="E779" s="2">
        <v>543466794.69599998</v>
      </c>
      <c r="F779" s="2">
        <v>1042806456.404</v>
      </c>
      <c r="G779" s="2">
        <v>44127132.987999976</v>
      </c>
      <c r="H779" s="2">
        <v>34260.339999999997</v>
      </c>
      <c r="I779" s="1">
        <v>59290.968999999997</v>
      </c>
      <c r="J779" s="21">
        <v>3.4720439999999999</v>
      </c>
      <c r="K779" s="21">
        <v>3.8529040000000001</v>
      </c>
      <c r="L779" s="21">
        <v>3.5120589999999998</v>
      </c>
      <c r="M779" s="21">
        <v>3.6550419999999999</v>
      </c>
      <c r="N779" s="21">
        <v>3.854946</v>
      </c>
      <c r="O779" s="21">
        <v>4.126595</v>
      </c>
    </row>
    <row r="780" spans="1:15" x14ac:dyDescent="0.3">
      <c r="A780" s="9">
        <v>2018</v>
      </c>
      <c r="B780" t="s">
        <v>438</v>
      </c>
      <c r="C780" t="s">
        <v>276</v>
      </c>
      <c r="D780" s="2">
        <v>6120000.1900000004</v>
      </c>
      <c r="E780" s="2">
        <v>1710000.578</v>
      </c>
      <c r="F780" s="2">
        <v>7830000.7680000002</v>
      </c>
      <c r="G780" s="2">
        <v>-4409999.6120000007</v>
      </c>
      <c r="H780" s="2">
        <v>5392.49</v>
      </c>
      <c r="I780" s="1">
        <v>2898.6770000000001</v>
      </c>
      <c r="J780" s="21">
        <v>2.4156849999999999</v>
      </c>
      <c r="K780" s="21">
        <v>2.3243619999999998</v>
      </c>
      <c r="L780" s="21">
        <v>2.5342709999999999</v>
      </c>
      <c r="M780" s="21">
        <v>2.536251</v>
      </c>
      <c r="N780" s="21">
        <v>2.4806949999999999</v>
      </c>
      <c r="O780" s="21">
        <v>2.7925599999999999</v>
      </c>
    </row>
    <row r="781" spans="1:15" x14ac:dyDescent="0.3">
      <c r="A781" s="9">
        <v>2018</v>
      </c>
      <c r="B781" t="s">
        <v>439</v>
      </c>
      <c r="C781" t="s">
        <v>500</v>
      </c>
      <c r="D781" s="2">
        <v>748217608.15100002</v>
      </c>
      <c r="E781" s="2">
        <v>738201192.21399999</v>
      </c>
      <c r="F781" s="2">
        <v>1486418800.365</v>
      </c>
      <c r="G781" s="2">
        <v>-10016415.937000036</v>
      </c>
      <c r="H781" s="2">
        <v>39305.78</v>
      </c>
      <c r="I781" s="1">
        <v>127185.33199999999</v>
      </c>
      <c r="J781" s="21">
        <v>3.9939900000000002</v>
      </c>
      <c r="K781" s="21">
        <v>4.24824</v>
      </c>
      <c r="L781" s="21">
        <v>3.5919159999999999</v>
      </c>
      <c r="M781" s="21">
        <v>4.0884510000000001</v>
      </c>
      <c r="N781" s="21">
        <v>4.0491010000000003</v>
      </c>
      <c r="O781" s="21">
        <v>4.2540690000000003</v>
      </c>
    </row>
    <row r="782" spans="1:15" x14ac:dyDescent="0.3">
      <c r="A782" s="9">
        <v>2018</v>
      </c>
      <c r="B782" t="s">
        <v>161</v>
      </c>
      <c r="C782" t="s">
        <v>137</v>
      </c>
      <c r="D782" s="2">
        <v>20126228.048</v>
      </c>
      <c r="E782" s="2">
        <v>7728923.3550000004</v>
      </c>
      <c r="F782" s="2">
        <v>27855151.403000001</v>
      </c>
      <c r="G782" s="2">
        <v>-12397304.693</v>
      </c>
      <c r="H782" s="2">
        <v>4278.29</v>
      </c>
      <c r="I782" s="1">
        <v>9903.8019999999997</v>
      </c>
      <c r="J782" s="21">
        <v>2.4913949999999998</v>
      </c>
      <c r="K782" s="21">
        <v>2.718464</v>
      </c>
      <c r="L782" s="21">
        <v>2.4433289999999999</v>
      </c>
      <c r="M782" s="21">
        <v>2.5450780000000002</v>
      </c>
      <c r="N782" s="21">
        <v>2.7723499999999999</v>
      </c>
      <c r="O782" s="21">
        <v>3.183243</v>
      </c>
    </row>
    <row r="783" spans="1:15" x14ac:dyDescent="0.3">
      <c r="A783" s="9">
        <v>2018</v>
      </c>
      <c r="B783" t="s">
        <v>440</v>
      </c>
      <c r="C783" t="s">
        <v>137</v>
      </c>
      <c r="D783" s="2">
        <v>32533444.864</v>
      </c>
      <c r="E783" s="2">
        <v>60954064.838</v>
      </c>
      <c r="F783" s="2">
        <v>93487509.701999992</v>
      </c>
      <c r="G783" s="2">
        <v>28420619.973999999</v>
      </c>
      <c r="H783" s="2">
        <v>9236.9699999999993</v>
      </c>
      <c r="I783" s="1">
        <v>18403.86</v>
      </c>
      <c r="J783" s="21">
        <v>2.6638510000000002</v>
      </c>
      <c r="K783" s="21">
        <v>2.54616</v>
      </c>
      <c r="L783" s="21">
        <v>2.73366</v>
      </c>
      <c r="M783" s="21">
        <v>2.5770019999999998</v>
      </c>
      <c r="N783" s="21">
        <v>2.777002</v>
      </c>
      <c r="O783" s="21">
        <v>3.525493</v>
      </c>
    </row>
    <row r="784" spans="1:15" x14ac:dyDescent="0.3">
      <c r="A784" s="9">
        <v>2018</v>
      </c>
      <c r="B784" t="s">
        <v>246</v>
      </c>
      <c r="C784" t="s">
        <v>276</v>
      </c>
      <c r="D784" s="2">
        <v>17376721.272</v>
      </c>
      <c r="E784" s="2">
        <v>6050420.682</v>
      </c>
      <c r="F784" s="2">
        <v>23427141.954</v>
      </c>
      <c r="G784" s="2">
        <v>-11326300.59</v>
      </c>
      <c r="H784" s="2">
        <v>1857.16</v>
      </c>
      <c r="I784" s="1">
        <v>50950.879000000001</v>
      </c>
      <c r="J784" s="21">
        <v>2.6538569999999999</v>
      </c>
      <c r="K784" s="21">
        <v>2.5538859999999999</v>
      </c>
      <c r="L784" s="21">
        <v>2.6218490000000001</v>
      </c>
      <c r="M784" s="21">
        <v>2.810438</v>
      </c>
      <c r="N784" s="21">
        <v>3.0694859999999999</v>
      </c>
      <c r="O784" s="21">
        <v>3.1761520000000001</v>
      </c>
    </row>
    <row r="785" spans="1:15" x14ac:dyDescent="0.3">
      <c r="A785" s="9">
        <v>2018</v>
      </c>
      <c r="B785" t="s">
        <v>479</v>
      </c>
      <c r="C785" t="s">
        <v>500</v>
      </c>
      <c r="D785" s="2">
        <v>535192217.78399998</v>
      </c>
      <c r="E785" s="2">
        <v>604788962.255</v>
      </c>
      <c r="F785" s="2">
        <v>1139981180.039</v>
      </c>
      <c r="G785" s="2">
        <v>69596744.471000016</v>
      </c>
      <c r="H785" s="2">
        <v>31345.62</v>
      </c>
      <c r="I785" s="1">
        <v>51164.434999999998</v>
      </c>
      <c r="J785" s="21">
        <v>3.4025880000000002</v>
      </c>
      <c r="K785" s="21">
        <v>3.7255280000000002</v>
      </c>
      <c r="L785" s="21">
        <v>3.3302459999999998</v>
      </c>
      <c r="M785" s="21">
        <v>3.5877629999999998</v>
      </c>
      <c r="N785" s="21">
        <v>3.7541190000000002</v>
      </c>
      <c r="O785" s="21">
        <v>3.9195739999999999</v>
      </c>
    </row>
    <row r="786" spans="1:15" x14ac:dyDescent="0.3">
      <c r="A786" s="9">
        <v>2018</v>
      </c>
      <c r="B786" t="s">
        <v>162</v>
      </c>
      <c r="C786" t="s">
        <v>137</v>
      </c>
      <c r="D786" s="2">
        <v>35866655.317000002</v>
      </c>
      <c r="E786" s="2">
        <v>71941444.555000007</v>
      </c>
      <c r="F786" s="2">
        <v>107808099.87200001</v>
      </c>
      <c r="G786" s="2">
        <v>36074789.238000005</v>
      </c>
      <c r="H786" s="2">
        <v>30839.200000000001</v>
      </c>
      <c r="I786" s="1">
        <v>4197.1279999999997</v>
      </c>
      <c r="J786" s="21">
        <v>2.7254550000000002</v>
      </c>
      <c r="K786" s="21">
        <v>3.0218180000000001</v>
      </c>
      <c r="L786" s="21">
        <v>2.6272730000000002</v>
      </c>
      <c r="M786" s="21">
        <v>2.7965369999999998</v>
      </c>
      <c r="N786" s="21">
        <v>2.658442</v>
      </c>
      <c r="O786" s="21">
        <v>3.3679649999999999</v>
      </c>
    </row>
    <row r="787" spans="1:15" x14ac:dyDescent="0.3">
      <c r="A787" s="9">
        <v>2018</v>
      </c>
      <c r="B787" t="s">
        <v>10</v>
      </c>
      <c r="C787" t="s">
        <v>17</v>
      </c>
      <c r="D787" s="2">
        <v>6340000</v>
      </c>
      <c r="E787" s="2">
        <v>5260000</v>
      </c>
      <c r="F787" s="2">
        <v>11600000</v>
      </c>
      <c r="G787" s="2">
        <v>-1080000</v>
      </c>
      <c r="H787" s="2">
        <v>2720.32</v>
      </c>
      <c r="I787" s="1">
        <v>6961.21</v>
      </c>
      <c r="J787" s="21">
        <v>2.61287</v>
      </c>
      <c r="K787" s="21">
        <v>2.4413269999999998</v>
      </c>
      <c r="L787" s="21">
        <v>2.7156859999999998</v>
      </c>
      <c r="M787" s="21">
        <v>2.6490200000000002</v>
      </c>
      <c r="N787" s="21">
        <v>2.9140220000000001</v>
      </c>
      <c r="O787" s="21">
        <v>2.8425940000000001</v>
      </c>
    </row>
    <row r="788" spans="1:15" x14ac:dyDescent="0.3">
      <c r="A788" s="9">
        <v>2018</v>
      </c>
      <c r="B788" t="s">
        <v>123</v>
      </c>
      <c r="C788" t="s">
        <v>488</v>
      </c>
      <c r="D788" s="2">
        <v>18295352.636</v>
      </c>
      <c r="E788" s="2">
        <v>14614047.954</v>
      </c>
      <c r="F788" s="2">
        <v>32909400.59</v>
      </c>
      <c r="G788" s="2">
        <v>-3681304.682</v>
      </c>
      <c r="H788" s="2">
        <v>18031.990000000002</v>
      </c>
      <c r="I788" s="1">
        <v>1929.9380000000001</v>
      </c>
      <c r="J788" s="21">
        <v>2.79657</v>
      </c>
      <c r="K788" s="21">
        <v>2.9830000000000001</v>
      </c>
      <c r="L788" s="21">
        <v>2.744904</v>
      </c>
      <c r="M788" s="21">
        <v>2.6925500000000002</v>
      </c>
      <c r="N788" s="21">
        <v>2.787563</v>
      </c>
      <c r="O788" s="21">
        <v>2.878851</v>
      </c>
    </row>
    <row r="789" spans="1:15" x14ac:dyDescent="0.3">
      <c r="A789" s="9">
        <v>2018</v>
      </c>
      <c r="B789" t="s">
        <v>163</v>
      </c>
      <c r="C789" t="s">
        <v>137</v>
      </c>
      <c r="D789" s="2">
        <v>20395955</v>
      </c>
      <c r="E789" s="2">
        <v>3829848</v>
      </c>
      <c r="F789" s="2">
        <v>24225803</v>
      </c>
      <c r="G789" s="2">
        <v>-16566107</v>
      </c>
      <c r="H789" s="2">
        <v>9257.2999999999993</v>
      </c>
      <c r="I789" s="1">
        <v>6093.509</v>
      </c>
      <c r="J789" s="21">
        <v>2.3846150000000002</v>
      </c>
      <c r="K789" s="21">
        <v>2.6370809999999998</v>
      </c>
      <c r="L789" s="21">
        <v>2.803747</v>
      </c>
      <c r="M789" s="21">
        <v>2.4704139999999999</v>
      </c>
      <c r="N789" s="21">
        <v>2.803747</v>
      </c>
      <c r="O789" s="21">
        <v>3.1796489999999999</v>
      </c>
    </row>
    <row r="790" spans="1:15" x14ac:dyDescent="0.3">
      <c r="A790" s="9">
        <v>2018</v>
      </c>
      <c r="B790" t="s">
        <v>247</v>
      </c>
      <c r="C790" t="s">
        <v>276</v>
      </c>
      <c r="D790" s="2">
        <v>2248026.3939999999</v>
      </c>
      <c r="E790" s="2">
        <v>1229760.3629999999</v>
      </c>
      <c r="F790" s="2">
        <v>3477786.7569999998</v>
      </c>
      <c r="G790" s="2">
        <v>-1018266.031</v>
      </c>
      <c r="H790" s="2">
        <v>1357.78</v>
      </c>
      <c r="I790" s="1">
        <v>2263.0100000000002</v>
      </c>
      <c r="J790" s="21">
        <v>2.3611110000000002</v>
      </c>
      <c r="K790" s="21">
        <v>1.9583330000000001</v>
      </c>
      <c r="L790" s="21">
        <v>2.2083330000000001</v>
      </c>
      <c r="M790" s="21">
        <v>2.0324080000000002</v>
      </c>
      <c r="N790" s="21">
        <v>2.3657409999999999</v>
      </c>
      <c r="O790" s="21">
        <v>2.699074</v>
      </c>
    </row>
    <row r="791" spans="1:15" x14ac:dyDescent="0.3">
      <c r="A791" s="9">
        <v>2018</v>
      </c>
      <c r="B791" t="s">
        <v>251</v>
      </c>
      <c r="C791" t="s">
        <v>276</v>
      </c>
      <c r="D791" s="2">
        <v>1100000</v>
      </c>
      <c r="E791" s="2">
        <v>490300</v>
      </c>
      <c r="F791" s="2">
        <v>1590300</v>
      </c>
      <c r="G791" s="2">
        <v>-609700</v>
      </c>
      <c r="H791" s="2">
        <v>728.01900000000001</v>
      </c>
      <c r="I791" s="1">
        <v>4853.5159999999996</v>
      </c>
      <c r="J791" s="21">
        <v>1.9056280000000001</v>
      </c>
      <c r="K791" s="21">
        <v>1.9144190000000001</v>
      </c>
      <c r="L791" s="21">
        <v>2.082001</v>
      </c>
      <c r="M791" s="21">
        <v>2.1390739999999999</v>
      </c>
      <c r="N791" s="21">
        <v>2.048165</v>
      </c>
      <c r="O791" s="21">
        <v>3.2463479999999998</v>
      </c>
    </row>
    <row r="792" spans="1:15" x14ac:dyDescent="0.3">
      <c r="A792" s="9">
        <v>2018</v>
      </c>
      <c r="B792" t="s">
        <v>248</v>
      </c>
      <c r="C792" t="s">
        <v>276</v>
      </c>
      <c r="D792" s="2">
        <v>12492999.942</v>
      </c>
      <c r="E792" s="2">
        <v>21253053.98</v>
      </c>
      <c r="F792" s="2">
        <v>33746053.921999998</v>
      </c>
      <c r="G792" s="2">
        <v>8760054.0380000006</v>
      </c>
      <c r="H792" s="2">
        <v>6692.38</v>
      </c>
      <c r="I792" s="1">
        <v>6470.9560000000001</v>
      </c>
      <c r="J792" s="21">
        <v>1.953632</v>
      </c>
      <c r="K792" s="21">
        <v>2.2487180000000002</v>
      </c>
      <c r="L792" s="21">
        <v>1.9891350000000001</v>
      </c>
      <c r="M792" s="21">
        <v>2.045299</v>
      </c>
      <c r="N792" s="21">
        <v>1.6358440000000001</v>
      </c>
      <c r="O792" s="21">
        <v>2.7700849999999999</v>
      </c>
    </row>
    <row r="793" spans="1:15" x14ac:dyDescent="0.3">
      <c r="A793" s="9">
        <v>2018</v>
      </c>
      <c r="B793" t="s">
        <v>122</v>
      </c>
      <c r="C793" t="s">
        <v>488</v>
      </c>
      <c r="D793" s="2">
        <v>36513805.531000003</v>
      </c>
      <c r="E793" s="2">
        <v>33404700.980999999</v>
      </c>
      <c r="F793" s="2">
        <v>69918506.511999995</v>
      </c>
      <c r="G793" s="2">
        <v>-3109104.5500000045</v>
      </c>
      <c r="H793" s="2">
        <v>19143.419999999998</v>
      </c>
      <c r="I793" s="1">
        <v>2876.4749999999999</v>
      </c>
      <c r="J793" s="21">
        <v>2.8464909999999999</v>
      </c>
      <c r="K793" s="21">
        <v>2.7296179999999999</v>
      </c>
      <c r="L793" s="21">
        <v>2.78999</v>
      </c>
      <c r="M793" s="21">
        <v>2.9556239999999998</v>
      </c>
      <c r="N793" s="21">
        <v>3.1233230000000001</v>
      </c>
      <c r="O793" s="21">
        <v>3.646595</v>
      </c>
    </row>
    <row r="794" spans="1:15" x14ac:dyDescent="0.3">
      <c r="A794" s="9">
        <v>2018</v>
      </c>
      <c r="B794" t="s">
        <v>121</v>
      </c>
      <c r="C794" t="s">
        <v>488</v>
      </c>
      <c r="D794" s="2">
        <v>23118820.385000002</v>
      </c>
      <c r="E794" s="2">
        <v>15148367.370999999</v>
      </c>
      <c r="F794" s="2">
        <v>38267187.755999997</v>
      </c>
      <c r="G794" s="2">
        <v>-7970453.0140000023</v>
      </c>
      <c r="H794" s="2">
        <v>114234.24000000001</v>
      </c>
      <c r="I794" s="1">
        <v>590.32100000000003</v>
      </c>
      <c r="J794" s="21">
        <v>3.5279560000000001</v>
      </c>
      <c r="K794" s="21">
        <v>3.6314419999999998</v>
      </c>
      <c r="L794" s="21">
        <v>3.3714249999999999</v>
      </c>
      <c r="M794" s="21">
        <v>3.757625</v>
      </c>
      <c r="N794" s="21">
        <v>3.6147399999999998</v>
      </c>
      <c r="O794" s="21">
        <v>3.9038629999999999</v>
      </c>
    </row>
    <row r="795" spans="1:15" x14ac:dyDescent="0.3">
      <c r="A795" s="9">
        <v>2018</v>
      </c>
      <c r="B795" t="s">
        <v>252</v>
      </c>
      <c r="C795" t="s">
        <v>276</v>
      </c>
      <c r="D795" s="2">
        <v>4013644.767</v>
      </c>
      <c r="E795" s="2">
        <v>3049996.3390000002</v>
      </c>
      <c r="F795" s="2">
        <v>7063641.1060000006</v>
      </c>
      <c r="G795" s="2">
        <v>-963648.42799999984</v>
      </c>
      <c r="H795" s="2">
        <v>459.346</v>
      </c>
      <c r="I795" s="1">
        <v>26262.81</v>
      </c>
      <c r="J795" s="21">
        <v>2.3161499999999999</v>
      </c>
      <c r="K795" s="21">
        <v>2.1595439999999999</v>
      </c>
      <c r="L795" s="21">
        <v>2.1854640000000001</v>
      </c>
      <c r="M795" s="21">
        <v>2.3299919999999998</v>
      </c>
      <c r="N795" s="21">
        <v>2.6102180000000001</v>
      </c>
      <c r="O795" s="21">
        <v>2.7328389999999998</v>
      </c>
    </row>
    <row r="796" spans="1:15" x14ac:dyDescent="0.3">
      <c r="A796" s="9">
        <v>2018</v>
      </c>
      <c r="B796" t="s">
        <v>253</v>
      </c>
      <c r="C796" t="s">
        <v>276</v>
      </c>
      <c r="D796" s="2">
        <v>2824610.06</v>
      </c>
      <c r="E796" s="2">
        <v>1012722.197</v>
      </c>
      <c r="F796" s="2">
        <v>3837332.2570000002</v>
      </c>
      <c r="G796" s="2">
        <v>-1811887.8629999999</v>
      </c>
      <c r="H796" s="2">
        <v>351.14</v>
      </c>
      <c r="I796" s="1">
        <v>19164.727999999999</v>
      </c>
      <c r="J796" s="21">
        <v>2.425926</v>
      </c>
      <c r="K796" s="21">
        <v>2.175926</v>
      </c>
      <c r="L796" s="21">
        <v>2.550926</v>
      </c>
      <c r="M796" s="21">
        <v>2.675926</v>
      </c>
      <c r="N796" s="21">
        <v>2.6666669999999999</v>
      </c>
      <c r="O796" s="21">
        <v>2.9750000000000001</v>
      </c>
    </row>
    <row r="797" spans="1:15" x14ac:dyDescent="0.3">
      <c r="A797" s="9">
        <v>2018</v>
      </c>
      <c r="B797" t="s">
        <v>18</v>
      </c>
      <c r="C797" t="s">
        <v>17</v>
      </c>
      <c r="D797" s="2">
        <v>217358263.56</v>
      </c>
      <c r="E797" s="2">
        <v>247323665.35699999</v>
      </c>
      <c r="F797" s="2">
        <v>464681928.917</v>
      </c>
      <c r="G797" s="2">
        <v>29965401.796999991</v>
      </c>
      <c r="H797" s="2">
        <v>10941.75</v>
      </c>
      <c r="I797" s="1">
        <v>32042.457999999999</v>
      </c>
      <c r="J797" s="21">
        <v>2.8982679999999998</v>
      </c>
      <c r="K797" s="21">
        <v>3.147186</v>
      </c>
      <c r="L797" s="21">
        <v>3.347836</v>
      </c>
      <c r="M797" s="21">
        <v>3.2978360000000002</v>
      </c>
      <c r="N797" s="21">
        <v>3.1478350000000002</v>
      </c>
      <c r="O797" s="21">
        <v>3.4638140000000002</v>
      </c>
    </row>
    <row r="798" spans="1:15" x14ac:dyDescent="0.3">
      <c r="A798" s="9">
        <v>2018</v>
      </c>
      <c r="B798" t="s">
        <v>443</v>
      </c>
      <c r="C798" t="s">
        <v>487</v>
      </c>
      <c r="D798" s="2">
        <v>2961026.85</v>
      </c>
      <c r="E798" s="2">
        <v>350000</v>
      </c>
      <c r="F798" s="2">
        <v>3311026.85</v>
      </c>
      <c r="G798" s="2">
        <v>-2611026.85</v>
      </c>
      <c r="H798" s="2">
        <v>14500.53</v>
      </c>
      <c r="I798" s="1">
        <v>444.25900000000001</v>
      </c>
      <c r="J798" s="21">
        <v>2.3987240000000001</v>
      </c>
      <c r="K798" s="21">
        <v>2.7179220000000002</v>
      </c>
      <c r="L798" s="21">
        <v>2.6590989999999999</v>
      </c>
      <c r="M798" s="21">
        <v>2.2861500000000001</v>
      </c>
      <c r="N798" s="21">
        <v>2.6002749999999999</v>
      </c>
      <c r="O798" s="21">
        <v>3.3228719999999998</v>
      </c>
    </row>
    <row r="799" spans="1:15" x14ac:dyDescent="0.3">
      <c r="A799" s="9">
        <v>2018</v>
      </c>
      <c r="B799" t="s">
        <v>254</v>
      </c>
      <c r="C799" t="s">
        <v>276</v>
      </c>
      <c r="D799" s="2">
        <v>4978485.9369999999</v>
      </c>
      <c r="E799" s="2">
        <v>2943183.1719999998</v>
      </c>
      <c r="F799" s="2">
        <v>7921669.1089999992</v>
      </c>
      <c r="G799" s="2">
        <v>-2035302.7650000001</v>
      </c>
      <c r="H799" s="2">
        <v>926.90800000000002</v>
      </c>
      <c r="I799" s="1">
        <v>19107.705999999998</v>
      </c>
      <c r="J799" s="21">
        <v>2.1538460000000001</v>
      </c>
      <c r="K799" s="21">
        <v>2.3025389999999999</v>
      </c>
      <c r="L799" s="21">
        <v>2.7025389999999998</v>
      </c>
      <c r="M799" s="21">
        <v>2.4504929999999998</v>
      </c>
      <c r="N799" s="21">
        <v>3.0770219999999999</v>
      </c>
      <c r="O799" s="21">
        <v>2.8270219999999999</v>
      </c>
    </row>
    <row r="800" spans="1:15" x14ac:dyDescent="0.3">
      <c r="A800" s="9">
        <v>2018</v>
      </c>
      <c r="B800" t="s">
        <v>119</v>
      </c>
      <c r="C800" t="s">
        <v>488</v>
      </c>
      <c r="D800" s="2">
        <v>6322995.3600000003</v>
      </c>
      <c r="E800" s="2">
        <v>3011995.08</v>
      </c>
      <c r="F800" s="2">
        <v>9334990.4400000013</v>
      </c>
      <c r="G800" s="2">
        <v>-3311000.2800000003</v>
      </c>
      <c r="H800" s="2">
        <v>31058.43</v>
      </c>
      <c r="I800" s="1">
        <v>432.089</v>
      </c>
      <c r="J800" s="21">
        <v>2.697778</v>
      </c>
      <c r="K800" s="21">
        <v>2.9</v>
      </c>
      <c r="L800" s="21">
        <v>2.7</v>
      </c>
      <c r="M800" s="21">
        <v>2.8</v>
      </c>
      <c r="N800" s="21">
        <v>2.8</v>
      </c>
      <c r="O800" s="21">
        <v>3.0054449999999999</v>
      </c>
    </row>
    <row r="801" spans="1:15" x14ac:dyDescent="0.3">
      <c r="A801" s="9">
        <v>2018</v>
      </c>
      <c r="B801" t="s">
        <v>255</v>
      </c>
      <c r="C801" t="s">
        <v>276</v>
      </c>
      <c r="D801" s="2">
        <v>2578312.7110000001</v>
      </c>
      <c r="E801" s="2">
        <v>1931467.3940000001</v>
      </c>
      <c r="F801" s="2">
        <v>4509780.1050000004</v>
      </c>
      <c r="G801" s="2">
        <v>-646845.31700000004</v>
      </c>
      <c r="H801" s="2">
        <v>1142.52</v>
      </c>
      <c r="I801" s="1">
        <v>4540.0680000000002</v>
      </c>
      <c r="J801" s="21">
        <v>2.2000000000000002</v>
      </c>
      <c r="K801" s="21">
        <v>2.262861</v>
      </c>
      <c r="L801" s="21">
        <v>2.1923689999999998</v>
      </c>
      <c r="M801" s="21">
        <v>2.1923689999999998</v>
      </c>
      <c r="N801" s="21">
        <v>2.46841</v>
      </c>
      <c r="O801" s="21">
        <v>2.6766459999999999</v>
      </c>
    </row>
    <row r="802" spans="1:15" x14ac:dyDescent="0.3">
      <c r="A802" s="9">
        <v>2018</v>
      </c>
      <c r="B802" t="s">
        <v>256</v>
      </c>
      <c r="C802" t="s">
        <v>276</v>
      </c>
      <c r="D802" s="2">
        <v>5669326.9239999996</v>
      </c>
      <c r="E802" s="2">
        <v>2372664.6669999999</v>
      </c>
      <c r="F802" s="2">
        <v>8041991.591</v>
      </c>
      <c r="G802" s="2">
        <v>-3296662.2569999998</v>
      </c>
      <c r="H802" s="2">
        <v>11280.68</v>
      </c>
      <c r="I802" s="1">
        <v>1268.3150000000001</v>
      </c>
      <c r="J802" s="21">
        <v>2.7050000000000001</v>
      </c>
      <c r="K802" s="21">
        <v>2.8</v>
      </c>
      <c r="L802" s="21">
        <v>2.12</v>
      </c>
      <c r="M802" s="21">
        <v>2.8563100000000001</v>
      </c>
      <c r="N802" s="21">
        <v>2.9991669999999999</v>
      </c>
      <c r="O802" s="21">
        <v>2.9991669999999999</v>
      </c>
    </row>
    <row r="803" spans="1:15" x14ac:dyDescent="0.3">
      <c r="A803" s="9">
        <v>2018</v>
      </c>
      <c r="B803" t="s">
        <v>445</v>
      </c>
      <c r="C803" t="s">
        <v>498</v>
      </c>
      <c r="D803" s="2">
        <v>464268470.33999997</v>
      </c>
      <c r="E803" s="2">
        <v>450531651.245</v>
      </c>
      <c r="F803" s="2">
        <v>914800121.58500004</v>
      </c>
      <c r="G803" s="2">
        <v>-13736819.094999969</v>
      </c>
      <c r="H803" s="2">
        <v>9807.44</v>
      </c>
      <c r="I803" s="1">
        <v>130759.07399999999</v>
      </c>
      <c r="J803" s="21">
        <v>2.7697940000000001</v>
      </c>
      <c r="K803" s="21">
        <v>2.8469169999999999</v>
      </c>
      <c r="L803" s="21">
        <v>3.1028159999999998</v>
      </c>
      <c r="M803" s="21">
        <v>3.019504</v>
      </c>
      <c r="N803" s="21">
        <v>3.0048110000000001</v>
      </c>
      <c r="O803" s="21">
        <v>3.5296180000000001</v>
      </c>
    </row>
    <row r="804" spans="1:15" x14ac:dyDescent="0.3">
      <c r="A804" s="9">
        <v>2018</v>
      </c>
      <c r="B804" t="s">
        <v>446</v>
      </c>
      <c r="C804" t="s">
        <v>500</v>
      </c>
      <c r="D804" s="2">
        <v>5874787.9450000003</v>
      </c>
      <c r="E804" s="2">
        <v>7011757.6849999996</v>
      </c>
      <c r="F804" s="2">
        <v>12886545.629999999</v>
      </c>
      <c r="G804" s="2">
        <v>1136969.7399999993</v>
      </c>
      <c r="H804" s="2">
        <v>4026.28</v>
      </c>
      <c r="I804" s="1">
        <v>3121.7719999999999</v>
      </c>
      <c r="J804" s="21">
        <v>2.2244929999999998</v>
      </c>
      <c r="K804" s="21">
        <v>2.0964909999999999</v>
      </c>
      <c r="L804" s="21">
        <v>2.4853800000000001</v>
      </c>
      <c r="M804" s="21">
        <v>2.2076020000000001</v>
      </c>
      <c r="N804" s="21">
        <v>2.0997590000000002</v>
      </c>
      <c r="O804" s="21">
        <v>3.0606810000000002</v>
      </c>
    </row>
    <row r="805" spans="1:15" x14ac:dyDescent="0.3">
      <c r="A805" s="9">
        <v>2018</v>
      </c>
      <c r="B805" t="s">
        <v>118</v>
      </c>
      <c r="C805" t="s">
        <v>488</v>
      </c>
      <c r="D805" s="2">
        <v>3002864.0219999999</v>
      </c>
      <c r="E805" s="2">
        <v>465997.35800000001</v>
      </c>
      <c r="F805" s="2">
        <v>3468861.38</v>
      </c>
      <c r="G805" s="2">
        <v>-2536866.6639999999</v>
      </c>
      <c r="H805" s="2">
        <v>8651.68</v>
      </c>
      <c r="I805" s="1">
        <v>629.21900000000005</v>
      </c>
      <c r="J805" s="21">
        <v>2.561131</v>
      </c>
      <c r="K805" s="21">
        <v>2.5747610000000001</v>
      </c>
      <c r="L805" s="21">
        <v>2.6840869999999999</v>
      </c>
      <c r="M805" s="21">
        <v>2.7237140000000002</v>
      </c>
      <c r="N805" s="21">
        <v>2.5751599999999999</v>
      </c>
      <c r="O805" s="21">
        <v>3.3290440000000001</v>
      </c>
    </row>
    <row r="806" spans="1:15" x14ac:dyDescent="0.3">
      <c r="A806" s="9">
        <v>2018</v>
      </c>
      <c r="B806" t="s">
        <v>257</v>
      </c>
      <c r="C806" t="s">
        <v>488</v>
      </c>
      <c r="D806" s="2">
        <v>51145355.691</v>
      </c>
      <c r="E806" s="2">
        <v>29409697.682</v>
      </c>
      <c r="F806" s="2">
        <v>80555053.372999996</v>
      </c>
      <c r="G806" s="2">
        <v>-21735658.009</v>
      </c>
      <c r="H806" s="2">
        <v>3359.14</v>
      </c>
      <c r="I806" s="1">
        <v>36191.805</v>
      </c>
      <c r="J806" s="21">
        <v>2.3281040000000002</v>
      </c>
      <c r="K806" s="21">
        <v>2.4346030000000001</v>
      </c>
      <c r="L806" s="21">
        <v>2.5752109999999999</v>
      </c>
      <c r="M806" s="21">
        <v>2.489252</v>
      </c>
      <c r="N806" s="21">
        <v>2.5127090000000001</v>
      </c>
      <c r="O806" s="21">
        <v>2.878139</v>
      </c>
    </row>
    <row r="807" spans="1:15" x14ac:dyDescent="0.3">
      <c r="A807" s="9">
        <v>2018</v>
      </c>
      <c r="B807" t="s">
        <v>11</v>
      </c>
      <c r="C807" t="s">
        <v>17</v>
      </c>
      <c r="D807" s="2">
        <v>19345459.572000001</v>
      </c>
      <c r="E807" s="2">
        <v>16671612.499</v>
      </c>
      <c r="F807" s="2">
        <v>36017072.071000002</v>
      </c>
      <c r="G807" s="2">
        <v>-2673847.0730000008</v>
      </c>
      <c r="H807" s="2">
        <v>1297.68</v>
      </c>
      <c r="I807" s="1">
        <v>53855.735000000001</v>
      </c>
      <c r="J807" s="21">
        <v>2.1666669999999999</v>
      </c>
      <c r="K807" s="21">
        <v>1.9946889999999999</v>
      </c>
      <c r="L807" s="21">
        <v>2.1991420000000002</v>
      </c>
      <c r="M807" s="21">
        <v>2.2792509999999999</v>
      </c>
      <c r="N807" s="21">
        <v>2.2023269999999999</v>
      </c>
      <c r="O807" s="21">
        <v>2.9084189999999999</v>
      </c>
    </row>
    <row r="808" spans="1:15" x14ac:dyDescent="0.3">
      <c r="A808" s="9">
        <v>2018</v>
      </c>
      <c r="B808" t="s">
        <v>448</v>
      </c>
      <c r="C808" t="s">
        <v>487</v>
      </c>
      <c r="D808" s="2">
        <v>13065198.523</v>
      </c>
      <c r="E808" s="2">
        <v>838312.51</v>
      </c>
      <c r="F808" s="2">
        <v>13903511.033</v>
      </c>
      <c r="G808" s="2">
        <v>-12226886.013</v>
      </c>
      <c r="H808" s="2">
        <v>972.38300000000004</v>
      </c>
      <c r="I808" s="1">
        <v>29624.035</v>
      </c>
      <c r="J808" s="21">
        <v>2.2898350000000001</v>
      </c>
      <c r="K808" s="21">
        <v>2.1941389999999998</v>
      </c>
      <c r="L808" s="21">
        <v>2.3608060000000002</v>
      </c>
      <c r="M808" s="21">
        <v>2.4641609999999998</v>
      </c>
      <c r="N808" s="21">
        <v>2.6459790000000001</v>
      </c>
      <c r="O808" s="21">
        <v>3.1005240000000001</v>
      </c>
    </row>
    <row r="809" spans="1:15" x14ac:dyDescent="0.3">
      <c r="A809" s="9">
        <v>2018</v>
      </c>
      <c r="B809" t="s">
        <v>117</v>
      </c>
      <c r="C809" t="s">
        <v>488</v>
      </c>
      <c r="D809" s="2">
        <v>646029353.07000005</v>
      </c>
      <c r="E809" s="2">
        <v>722668377.58000004</v>
      </c>
      <c r="F809" s="2">
        <v>1368697730.6500001</v>
      </c>
      <c r="G809" s="2">
        <v>76639024.50999999</v>
      </c>
      <c r="H809" s="2">
        <v>53106.38</v>
      </c>
      <c r="I809" s="1">
        <v>17084.458999999999</v>
      </c>
      <c r="J809" s="21">
        <v>3.9175589999999998</v>
      </c>
      <c r="K809" s="21">
        <v>4.207611</v>
      </c>
      <c r="L809" s="21">
        <v>3.6822870000000001</v>
      </c>
      <c r="M809" s="21">
        <v>4.0878750000000004</v>
      </c>
      <c r="N809" s="21">
        <v>4.0247580000000003</v>
      </c>
      <c r="O809" s="21">
        <v>4.253336</v>
      </c>
    </row>
    <row r="810" spans="1:15" x14ac:dyDescent="0.3">
      <c r="A810" s="9">
        <v>2018</v>
      </c>
      <c r="B810" t="s">
        <v>449</v>
      </c>
      <c r="C810" t="s">
        <v>497</v>
      </c>
      <c r="D810" s="2">
        <v>43685328.452</v>
      </c>
      <c r="E810" s="2">
        <v>39796999.046999998</v>
      </c>
      <c r="F810" s="2">
        <v>83482327.498999998</v>
      </c>
      <c r="G810" s="2">
        <v>-3888329.4050000012</v>
      </c>
      <c r="H810" s="2">
        <v>41266.85</v>
      </c>
      <c r="I810" s="1">
        <v>4749.598</v>
      </c>
      <c r="J810" s="21">
        <v>3.7086250000000001</v>
      </c>
      <c r="K810" s="21">
        <v>3.9906760000000001</v>
      </c>
      <c r="L810" s="21">
        <v>3.4289049999999999</v>
      </c>
      <c r="M810" s="21">
        <v>4.0163169999999999</v>
      </c>
      <c r="N810" s="21">
        <v>3.9163169999999998</v>
      </c>
      <c r="O810" s="21">
        <v>4.2553070000000002</v>
      </c>
    </row>
    <row r="811" spans="1:15" x14ac:dyDescent="0.3">
      <c r="A811" s="9">
        <v>2018</v>
      </c>
      <c r="B811" t="s">
        <v>260</v>
      </c>
      <c r="C811" t="s">
        <v>276</v>
      </c>
      <c r="D811" s="2">
        <v>2594147.3969999999</v>
      </c>
      <c r="E811" s="2">
        <v>1282364.5</v>
      </c>
      <c r="F811" s="2">
        <v>3876511.8969999999</v>
      </c>
      <c r="G811" s="2">
        <v>-1311782.8969999999</v>
      </c>
      <c r="H811" s="2">
        <v>477.06799999999998</v>
      </c>
      <c r="I811" s="1">
        <v>22311.375</v>
      </c>
      <c r="J811" s="21">
        <v>1.7655000000000001</v>
      </c>
      <c r="K811" s="21">
        <v>2.0011109999999999</v>
      </c>
      <c r="L811" s="21">
        <v>2.0011109999999999</v>
      </c>
      <c r="M811" s="21">
        <v>2.1</v>
      </c>
      <c r="N811" s="21">
        <v>2.2233329999999998</v>
      </c>
      <c r="O811" s="21">
        <v>2.3344450000000001</v>
      </c>
    </row>
    <row r="812" spans="1:15" x14ac:dyDescent="0.3">
      <c r="A812" s="9">
        <v>2018</v>
      </c>
      <c r="B812" t="s">
        <v>261</v>
      </c>
      <c r="C812" t="s">
        <v>276</v>
      </c>
      <c r="D812" s="2">
        <v>43011523.215000004</v>
      </c>
      <c r="E812" s="2">
        <v>62399742.737000003</v>
      </c>
      <c r="F812" s="2">
        <v>105411265.95200001</v>
      </c>
      <c r="G812" s="2">
        <v>19388219.522</v>
      </c>
      <c r="H812" s="2">
        <v>2049.11</v>
      </c>
      <c r="I812" s="1">
        <v>195875.23699999999</v>
      </c>
      <c r="J812" s="21">
        <v>1.9666669999999999</v>
      </c>
      <c r="K812" s="21">
        <v>2.5597219999999998</v>
      </c>
      <c r="L812" s="21">
        <v>2.5222220000000002</v>
      </c>
      <c r="M812" s="21">
        <v>2.3986109999999998</v>
      </c>
      <c r="N812" s="21">
        <v>2.6847219999999998</v>
      </c>
      <c r="O812" s="21">
        <v>3.068333</v>
      </c>
    </row>
    <row r="813" spans="1:15" x14ac:dyDescent="0.3">
      <c r="A813" s="9">
        <v>2018</v>
      </c>
      <c r="B813" t="s">
        <v>115</v>
      </c>
      <c r="C813" t="s">
        <v>488</v>
      </c>
      <c r="D813" s="2">
        <v>90401533.142000005</v>
      </c>
      <c r="E813" s="2">
        <v>120466022.12800001</v>
      </c>
      <c r="F813" s="2">
        <v>210867555.27000001</v>
      </c>
      <c r="G813" s="2">
        <v>30064488.986000001</v>
      </c>
      <c r="H813" s="2">
        <v>81694.63</v>
      </c>
      <c r="I813" s="1">
        <v>5353.3630000000003</v>
      </c>
      <c r="J813" s="21">
        <v>3.52</v>
      </c>
      <c r="K813" s="21">
        <v>3.6910189999999998</v>
      </c>
      <c r="L813" s="21">
        <v>3.4290289999999999</v>
      </c>
      <c r="M813" s="21">
        <v>3.6886359999999998</v>
      </c>
      <c r="N813" s="21">
        <v>3.9441920000000001</v>
      </c>
      <c r="O813" s="21">
        <v>3.9426269999999999</v>
      </c>
    </row>
    <row r="814" spans="1:15" x14ac:dyDescent="0.3">
      <c r="A814" s="9">
        <v>2018</v>
      </c>
      <c r="B814" t="s">
        <v>164</v>
      </c>
      <c r="C814" t="s">
        <v>137</v>
      </c>
      <c r="D814" s="2">
        <v>25411788.634</v>
      </c>
      <c r="E814" s="2">
        <v>46637447.222000003</v>
      </c>
      <c r="F814" s="2">
        <v>72049235.856000006</v>
      </c>
      <c r="G814" s="2">
        <v>21225658.588000003</v>
      </c>
      <c r="H814" s="2">
        <v>19302.21</v>
      </c>
      <c r="I814" s="1">
        <v>4829.9459999999999</v>
      </c>
      <c r="J814" s="21">
        <v>2.8666670000000001</v>
      </c>
      <c r="K814" s="21">
        <v>3.1552750000000001</v>
      </c>
      <c r="L814" s="21">
        <v>3.2993649999999999</v>
      </c>
      <c r="M814" s="21">
        <v>3.0541469999999999</v>
      </c>
      <c r="N814" s="21">
        <v>2.9708139999999998</v>
      </c>
      <c r="O814" s="21">
        <v>3.8041469999999999</v>
      </c>
    </row>
    <row r="815" spans="1:15" x14ac:dyDescent="0.3">
      <c r="A815" s="9">
        <v>2018</v>
      </c>
      <c r="B815" t="s">
        <v>451</v>
      </c>
      <c r="C815" t="s">
        <v>487</v>
      </c>
      <c r="D815" s="2">
        <v>60162862.446000002</v>
      </c>
      <c r="E815" s="2">
        <v>23630892.98</v>
      </c>
      <c r="F815" s="2">
        <v>83793755.425999999</v>
      </c>
      <c r="G815" s="2">
        <v>-36531969.466000006</v>
      </c>
      <c r="H815" s="2">
        <v>1555.38</v>
      </c>
      <c r="I815" s="1">
        <v>200813.818</v>
      </c>
      <c r="J815" s="21">
        <v>2.1220479999999999</v>
      </c>
      <c r="K815" s="21">
        <v>2.1974860000000001</v>
      </c>
      <c r="L815" s="21">
        <v>2.6293850000000001</v>
      </c>
      <c r="M815" s="21">
        <v>2.5868799999999998</v>
      </c>
      <c r="N815" s="21">
        <v>2.2654519999999998</v>
      </c>
      <c r="O815" s="21">
        <v>2.6632940000000001</v>
      </c>
    </row>
    <row r="816" spans="1:15" x14ac:dyDescent="0.3">
      <c r="A816" s="9">
        <v>2018</v>
      </c>
      <c r="B816" t="s">
        <v>453</v>
      </c>
      <c r="C816" t="s">
        <v>498</v>
      </c>
      <c r="D816" s="2">
        <v>23005891.074999999</v>
      </c>
      <c r="E816" s="2">
        <v>11480406.384</v>
      </c>
      <c r="F816" s="2">
        <v>34486297.458999999</v>
      </c>
      <c r="G816" s="2">
        <v>-11525484.691</v>
      </c>
      <c r="H816" s="2">
        <v>15679.04</v>
      </c>
      <c r="I816" s="1">
        <v>4162.6180000000004</v>
      </c>
      <c r="J816" s="21">
        <v>2.8662619999999999</v>
      </c>
      <c r="K816" s="21">
        <v>3.1303179999999999</v>
      </c>
      <c r="L816" s="21">
        <v>3.3145380000000002</v>
      </c>
      <c r="M816" s="21">
        <v>3.3333330000000001</v>
      </c>
      <c r="N816" s="21">
        <v>3.4</v>
      </c>
      <c r="O816" s="21">
        <v>3.596759</v>
      </c>
    </row>
    <row r="817" spans="1:15" x14ac:dyDescent="0.3">
      <c r="A817" s="9">
        <v>2018</v>
      </c>
      <c r="B817" t="s">
        <v>454</v>
      </c>
      <c r="C817" t="s">
        <v>497</v>
      </c>
      <c r="D817" s="2">
        <v>2820000</v>
      </c>
      <c r="E817" s="2">
        <v>9540000</v>
      </c>
      <c r="F817" s="2">
        <v>12360000</v>
      </c>
      <c r="G817" s="2">
        <v>6720000</v>
      </c>
      <c r="H817" s="2">
        <v>2530.23</v>
      </c>
      <c r="I817" s="1">
        <v>8418.3459999999995</v>
      </c>
      <c r="J817" s="21">
        <v>2.321008</v>
      </c>
      <c r="K817" s="21">
        <v>1.9707600000000001</v>
      </c>
      <c r="L817" s="21">
        <v>2.1472310000000001</v>
      </c>
      <c r="M817" s="21">
        <v>1.8827469999999999</v>
      </c>
      <c r="N817" s="21">
        <v>2.2577470000000002</v>
      </c>
      <c r="O817" s="21">
        <v>2.43608</v>
      </c>
    </row>
    <row r="818" spans="1:15" x14ac:dyDescent="0.3">
      <c r="A818" s="9">
        <v>2018</v>
      </c>
      <c r="B818" t="s">
        <v>455</v>
      </c>
      <c r="C818" t="s">
        <v>498</v>
      </c>
      <c r="D818" s="2">
        <v>13333953.084000001</v>
      </c>
      <c r="E818" s="2">
        <v>9044992.1349999998</v>
      </c>
      <c r="F818" s="2">
        <v>22378945.219000001</v>
      </c>
      <c r="G818" s="2">
        <v>-4288960.949000001</v>
      </c>
      <c r="H818" s="2">
        <v>5898.82</v>
      </c>
      <c r="I818" s="1">
        <v>6896.9080000000004</v>
      </c>
      <c r="J818" s="21">
        <v>2.64</v>
      </c>
      <c r="K818" s="21">
        <v>2.5470130000000002</v>
      </c>
      <c r="L818" s="21">
        <v>2.693257</v>
      </c>
      <c r="M818" s="21">
        <v>2.7219500000000001</v>
      </c>
      <c r="N818" s="21">
        <v>2.6132949999999999</v>
      </c>
      <c r="O818" s="21">
        <v>3.4453659999999999</v>
      </c>
    </row>
    <row r="819" spans="1:15" x14ac:dyDescent="0.3">
      <c r="A819" s="9">
        <v>2018</v>
      </c>
      <c r="B819" t="s">
        <v>456</v>
      </c>
      <c r="C819" t="s">
        <v>498</v>
      </c>
      <c r="D819" s="2">
        <v>43123394.684</v>
      </c>
      <c r="E819" s="2">
        <v>47894102.577</v>
      </c>
      <c r="F819" s="2">
        <v>91017497.261000007</v>
      </c>
      <c r="G819" s="2">
        <v>4770707.8929999992</v>
      </c>
      <c r="H819" s="2">
        <v>7002.09</v>
      </c>
      <c r="I819" s="1">
        <v>32551.814999999999</v>
      </c>
      <c r="J819" s="21">
        <v>2.5294120000000002</v>
      </c>
      <c r="K819" s="21">
        <v>2.281358</v>
      </c>
      <c r="L819" s="21">
        <v>2.843858</v>
      </c>
      <c r="M819" s="21">
        <v>2.421468</v>
      </c>
      <c r="N819" s="21">
        <v>2.5548009999999999</v>
      </c>
      <c r="O819" s="21">
        <v>3.4455819999999999</v>
      </c>
    </row>
    <row r="820" spans="1:15" x14ac:dyDescent="0.3">
      <c r="A820" s="9">
        <v>2018</v>
      </c>
      <c r="B820" t="s">
        <v>12</v>
      </c>
      <c r="C820" t="s">
        <v>17</v>
      </c>
      <c r="D820" s="2">
        <v>115038016.455</v>
      </c>
      <c r="E820" s="2">
        <v>67487668.297999993</v>
      </c>
      <c r="F820" s="2">
        <v>182525684.75299999</v>
      </c>
      <c r="G820" s="2">
        <v>-47550348.157000005</v>
      </c>
      <c r="H820" s="2">
        <v>3103.62</v>
      </c>
      <c r="I820" s="1">
        <v>106512.07399999999</v>
      </c>
      <c r="J820" s="21">
        <v>2.5294120000000002</v>
      </c>
      <c r="K820" s="21">
        <v>2.7259519999999999</v>
      </c>
      <c r="L820" s="21">
        <v>3.292618</v>
      </c>
      <c r="M820" s="21">
        <v>2.7760280000000002</v>
      </c>
      <c r="N820" s="21">
        <v>3.0591740000000001</v>
      </c>
      <c r="O820" s="21">
        <v>2.983609</v>
      </c>
    </row>
    <row r="821" spans="1:15" x14ac:dyDescent="0.3">
      <c r="A821" s="9">
        <v>2018</v>
      </c>
      <c r="B821" t="s">
        <v>114</v>
      </c>
      <c r="C821" t="s">
        <v>488</v>
      </c>
      <c r="D821" s="2">
        <v>267699886.88800001</v>
      </c>
      <c r="E821" s="2">
        <v>261815268.52500001</v>
      </c>
      <c r="F821" s="2">
        <v>529515155.41299999</v>
      </c>
      <c r="G821" s="2">
        <v>-5884618.3630000055</v>
      </c>
      <c r="H821" s="2">
        <v>15430.93</v>
      </c>
      <c r="I821" s="1">
        <v>38104.832000000002</v>
      </c>
      <c r="J821" s="21">
        <v>3.2534580000000002</v>
      </c>
      <c r="K821" s="21">
        <v>3.2089020000000001</v>
      </c>
      <c r="L821" s="21">
        <v>3.678499</v>
      </c>
      <c r="M821" s="21">
        <v>3.580044</v>
      </c>
      <c r="N821" s="21">
        <v>3.5056630000000002</v>
      </c>
      <c r="O821" s="21">
        <v>3.9542619999999999</v>
      </c>
    </row>
    <row r="822" spans="1:15" x14ac:dyDescent="0.3">
      <c r="A822" s="9">
        <v>2018</v>
      </c>
      <c r="B822" t="s">
        <v>113</v>
      </c>
      <c r="C822" t="s">
        <v>488</v>
      </c>
      <c r="D822" s="2">
        <v>88958167.453999996</v>
      </c>
      <c r="E822" s="2">
        <v>68651596.534999996</v>
      </c>
      <c r="F822" s="2">
        <v>157609763.98899999</v>
      </c>
      <c r="G822" s="2">
        <v>-20306570.919</v>
      </c>
      <c r="H822" s="2">
        <v>23186.27</v>
      </c>
      <c r="I822" s="1">
        <v>10291.196</v>
      </c>
      <c r="J822" s="21">
        <v>3.1713499999999999</v>
      </c>
      <c r="K822" s="21">
        <v>3.247268</v>
      </c>
      <c r="L822" s="21">
        <v>3.826492</v>
      </c>
      <c r="M822" s="21">
        <v>3.7059380000000002</v>
      </c>
      <c r="N822" s="21">
        <v>3.7193070000000001</v>
      </c>
      <c r="O822" s="21">
        <v>4.1259220000000001</v>
      </c>
    </row>
    <row r="823" spans="1:15" x14ac:dyDescent="0.3">
      <c r="A823" s="9">
        <v>2018</v>
      </c>
      <c r="B823" t="s">
        <v>165</v>
      </c>
      <c r="C823" t="s">
        <v>137</v>
      </c>
      <c r="D823" s="2">
        <v>31696087.964000002</v>
      </c>
      <c r="E823" s="2">
        <v>86469201.459000006</v>
      </c>
      <c r="F823" s="2">
        <v>118165289.42300001</v>
      </c>
      <c r="G823" s="2">
        <v>54773113.495000005</v>
      </c>
      <c r="H823" s="2">
        <v>70779.520000000004</v>
      </c>
      <c r="I823" s="1">
        <v>2694.8490000000002</v>
      </c>
      <c r="J823" s="21">
        <v>3</v>
      </c>
      <c r="K823" s="21">
        <v>3.375</v>
      </c>
      <c r="L823" s="21">
        <v>3.75</v>
      </c>
      <c r="M823" s="21">
        <v>3.4186510000000001</v>
      </c>
      <c r="N823" s="21">
        <v>3.5615079999999999</v>
      </c>
      <c r="O823" s="21">
        <v>3.7043650000000001</v>
      </c>
    </row>
    <row r="824" spans="1:15" x14ac:dyDescent="0.3">
      <c r="A824" s="9">
        <v>2018</v>
      </c>
      <c r="B824" t="s">
        <v>111</v>
      </c>
      <c r="C824" t="s">
        <v>488</v>
      </c>
      <c r="D824" s="2">
        <v>97877632.898000002</v>
      </c>
      <c r="E824" s="2">
        <v>80077606.267000005</v>
      </c>
      <c r="F824" s="2">
        <v>177955239.16500002</v>
      </c>
      <c r="G824" s="2">
        <v>-17800026.630999997</v>
      </c>
      <c r="H824" s="2">
        <v>12285.2</v>
      </c>
      <c r="I824" s="1">
        <v>19580.633999999998</v>
      </c>
      <c r="J824" s="21">
        <v>2.5807180000000001</v>
      </c>
      <c r="K824" s="21">
        <v>2.9069029999999998</v>
      </c>
      <c r="L824" s="21">
        <v>3.1764969999999999</v>
      </c>
      <c r="M824" s="21">
        <v>3.0736530000000002</v>
      </c>
      <c r="N824" s="21">
        <v>3.2647270000000002</v>
      </c>
      <c r="O824" s="21">
        <v>3.6818870000000001</v>
      </c>
    </row>
    <row r="825" spans="1:15" x14ac:dyDescent="0.3">
      <c r="A825" s="9">
        <v>2018</v>
      </c>
      <c r="B825" t="s">
        <v>110</v>
      </c>
      <c r="C825" t="s">
        <v>488</v>
      </c>
      <c r="D825" s="2">
        <v>240225755.86399999</v>
      </c>
      <c r="E825" s="2">
        <v>451494828.17299998</v>
      </c>
      <c r="F825" s="2">
        <v>691720584.03699994</v>
      </c>
      <c r="G825" s="2">
        <v>211269072.30899999</v>
      </c>
      <c r="H825" s="2">
        <v>11326.77</v>
      </c>
      <c r="I825" s="1">
        <v>143964.709</v>
      </c>
      <c r="J825" s="21">
        <v>2.420382</v>
      </c>
      <c r="K825" s="21">
        <v>2.7751800000000002</v>
      </c>
      <c r="L825" s="21">
        <v>2.6440320000000002</v>
      </c>
      <c r="M825" s="21">
        <v>2.7492700000000001</v>
      </c>
      <c r="N825" s="21">
        <v>2.646039</v>
      </c>
      <c r="O825" s="21">
        <v>3.3133029999999999</v>
      </c>
    </row>
    <row r="826" spans="1:15" x14ac:dyDescent="0.3">
      <c r="A826" s="9">
        <v>2018</v>
      </c>
      <c r="B826" t="s">
        <v>262</v>
      </c>
      <c r="C826" t="s">
        <v>276</v>
      </c>
      <c r="D826" s="2">
        <v>2588228.4840000002</v>
      </c>
      <c r="E826" s="2">
        <v>1108287.4569999999</v>
      </c>
      <c r="F826" s="2">
        <v>3696515.9410000001</v>
      </c>
      <c r="G826" s="2">
        <v>-1479941.0270000002</v>
      </c>
      <c r="H826" s="2">
        <v>791.33900000000006</v>
      </c>
      <c r="I826" s="1">
        <v>12501.156000000001</v>
      </c>
      <c r="J826" s="21">
        <v>2.6666669999999999</v>
      </c>
      <c r="K826" s="21">
        <v>2.7550500000000002</v>
      </c>
      <c r="L826" s="21">
        <v>3.3914140000000002</v>
      </c>
      <c r="M826" s="21">
        <v>2.851178</v>
      </c>
      <c r="N826" s="21">
        <v>2.751179</v>
      </c>
      <c r="O826" s="21">
        <v>3.351178</v>
      </c>
    </row>
    <row r="827" spans="1:15" x14ac:dyDescent="0.3">
      <c r="A827" s="9">
        <v>2018</v>
      </c>
      <c r="B827" t="s">
        <v>482</v>
      </c>
      <c r="C827" t="s">
        <v>498</v>
      </c>
      <c r="D827" s="2">
        <v>331021.26699999999</v>
      </c>
      <c r="E827" s="2">
        <v>53000</v>
      </c>
      <c r="F827" s="2">
        <v>384021.26699999999</v>
      </c>
      <c r="G827" s="2">
        <v>-278021.26699999999</v>
      </c>
      <c r="H827" s="2">
        <v>18203.29</v>
      </c>
      <c r="I827" s="1">
        <v>55.85</v>
      </c>
      <c r="J827" s="21">
        <v>2.3846150000000002</v>
      </c>
      <c r="K827" s="21">
        <v>2.6370809999999998</v>
      </c>
      <c r="L827" s="21">
        <v>2.803747</v>
      </c>
      <c r="M827" s="21">
        <v>2.4704139999999999</v>
      </c>
      <c r="N827" s="21">
        <v>2.803747</v>
      </c>
      <c r="O827" s="21">
        <v>3.1796489999999999</v>
      </c>
    </row>
    <row r="828" spans="1:15" x14ac:dyDescent="0.3">
      <c r="A828" s="9">
        <v>2018</v>
      </c>
      <c r="B828" t="s">
        <v>483</v>
      </c>
      <c r="C828" t="s">
        <v>498</v>
      </c>
      <c r="D828" s="2">
        <v>697120.505</v>
      </c>
      <c r="E828" s="2">
        <v>96000</v>
      </c>
      <c r="F828" s="2">
        <v>793120.505</v>
      </c>
      <c r="G828" s="2">
        <v>-601120.505</v>
      </c>
      <c r="H828" s="2">
        <v>10610.27</v>
      </c>
      <c r="I828" s="1">
        <v>179.667</v>
      </c>
      <c r="J828" s="21">
        <v>2.3471259999999998</v>
      </c>
      <c r="K828" s="21">
        <v>2.2936740000000002</v>
      </c>
      <c r="L828" s="21">
        <v>2.8238620000000001</v>
      </c>
      <c r="M828" s="21">
        <v>2.5588980000000001</v>
      </c>
      <c r="N828" s="21">
        <v>2.6656469999999999</v>
      </c>
      <c r="O828" s="21">
        <v>3.2026659999999998</v>
      </c>
    </row>
    <row r="829" spans="1:15" x14ac:dyDescent="0.3">
      <c r="A829" s="9">
        <v>2018</v>
      </c>
      <c r="B829" t="s">
        <v>484</v>
      </c>
      <c r="C829" t="s">
        <v>498</v>
      </c>
      <c r="D829" s="2">
        <v>353627.07500000001</v>
      </c>
      <c r="E829" s="2">
        <v>50000</v>
      </c>
      <c r="F829" s="2">
        <v>403627.07500000001</v>
      </c>
      <c r="G829" s="2">
        <v>-303627.07500000001</v>
      </c>
      <c r="H829" s="2">
        <v>7490.54</v>
      </c>
      <c r="I829" s="1">
        <v>110.2</v>
      </c>
      <c r="J829" s="21">
        <v>2.697778</v>
      </c>
      <c r="K829" s="21">
        <v>2.9</v>
      </c>
      <c r="L829" s="21">
        <v>2.7</v>
      </c>
      <c r="M829" s="21">
        <v>2.8</v>
      </c>
      <c r="N829" s="21">
        <v>2.8</v>
      </c>
      <c r="O829" s="21">
        <v>3.0054449999999999</v>
      </c>
    </row>
    <row r="830" spans="1:15" x14ac:dyDescent="0.3">
      <c r="A830" s="9">
        <v>2018</v>
      </c>
      <c r="B830" t="s">
        <v>263</v>
      </c>
      <c r="C830" t="s">
        <v>276</v>
      </c>
      <c r="D830" s="2">
        <v>153023.6</v>
      </c>
      <c r="E830" s="2">
        <v>15446.541999999999</v>
      </c>
      <c r="F830" s="2">
        <v>168470.14199999999</v>
      </c>
      <c r="G830" s="2">
        <v>-137577.05800000002</v>
      </c>
      <c r="H830" s="2">
        <v>2063.23</v>
      </c>
      <c r="I830" s="1">
        <v>208.81800000000001</v>
      </c>
      <c r="J830" s="21">
        <v>2.714286</v>
      </c>
      <c r="K830" s="21">
        <v>2.3304960000000001</v>
      </c>
      <c r="L830" s="21">
        <v>2.4159860000000002</v>
      </c>
      <c r="M830" s="21">
        <v>2.6462850000000002</v>
      </c>
      <c r="N830" s="21">
        <v>2.7833169999999998</v>
      </c>
      <c r="O830" s="21">
        <v>3.0147059999999999</v>
      </c>
    </row>
    <row r="831" spans="1:15" x14ac:dyDescent="0.3">
      <c r="A831" s="9">
        <v>2018</v>
      </c>
      <c r="B831" t="s">
        <v>166</v>
      </c>
      <c r="C831" t="s">
        <v>137</v>
      </c>
      <c r="D831" s="2">
        <v>135211178.074</v>
      </c>
      <c r="E831" s="2">
        <v>294535553.148</v>
      </c>
      <c r="F831" s="2">
        <v>429746731.222</v>
      </c>
      <c r="G831" s="2">
        <v>159324375.074</v>
      </c>
      <c r="H831" s="2">
        <v>23566.38</v>
      </c>
      <c r="I831" s="1">
        <v>33554.343000000001</v>
      </c>
      <c r="J831" s="21">
        <v>2.6605490000000001</v>
      </c>
      <c r="K831" s="21">
        <v>3.1070039999999999</v>
      </c>
      <c r="L831" s="21">
        <v>2.985055</v>
      </c>
      <c r="M831" s="21">
        <v>2.860055</v>
      </c>
      <c r="N831" s="21">
        <v>3.171576</v>
      </c>
      <c r="O831" s="21">
        <v>3.3000669999999999</v>
      </c>
    </row>
    <row r="832" spans="1:15" x14ac:dyDescent="0.3">
      <c r="A832" s="9">
        <v>2018</v>
      </c>
      <c r="B832" t="s">
        <v>264</v>
      </c>
      <c r="C832" t="s">
        <v>276</v>
      </c>
      <c r="D832" s="2">
        <v>8071904.2060000002</v>
      </c>
      <c r="E832" s="2">
        <v>3623445.2059999998</v>
      </c>
      <c r="F832" s="2">
        <v>11695349.412</v>
      </c>
      <c r="G832" s="2">
        <v>-4448459</v>
      </c>
      <c r="H832" s="2">
        <v>1473.84</v>
      </c>
      <c r="I832" s="1">
        <v>16294.27</v>
      </c>
      <c r="J832" s="21">
        <v>2.1692420000000001</v>
      </c>
      <c r="K832" s="21">
        <v>2.2242860000000002</v>
      </c>
      <c r="L832" s="21">
        <v>2.363394</v>
      </c>
      <c r="M832" s="21">
        <v>2.1066389999999999</v>
      </c>
      <c r="N832" s="21">
        <v>2.1066389999999999</v>
      </c>
      <c r="O832" s="21">
        <v>2.5184039999999999</v>
      </c>
    </row>
    <row r="833" spans="1:15" x14ac:dyDescent="0.3">
      <c r="A833" s="9">
        <v>2018</v>
      </c>
      <c r="B833" t="s">
        <v>265</v>
      </c>
      <c r="C833" t="s">
        <v>276</v>
      </c>
      <c r="D833" s="2">
        <v>1329049.2790000001</v>
      </c>
      <c r="E833" s="2">
        <v>619814.97100000002</v>
      </c>
      <c r="F833" s="2">
        <v>1948864.25</v>
      </c>
      <c r="G833" s="2">
        <v>-709234.30800000008</v>
      </c>
      <c r="H833" s="2">
        <v>16472.11</v>
      </c>
      <c r="I833" s="1">
        <v>95.234999999999999</v>
      </c>
      <c r="J833" s="21">
        <v>1.818182</v>
      </c>
      <c r="K833" s="21">
        <v>1.818182</v>
      </c>
      <c r="L833" s="21">
        <v>2.1842980000000001</v>
      </c>
      <c r="M833" s="21">
        <v>2</v>
      </c>
      <c r="N833" s="21">
        <v>2.2727270000000002</v>
      </c>
      <c r="O833" s="21">
        <v>2.3383289999999999</v>
      </c>
    </row>
    <row r="834" spans="1:15" x14ac:dyDescent="0.3">
      <c r="A834" s="9">
        <v>2018</v>
      </c>
      <c r="B834" t="s">
        <v>266</v>
      </c>
      <c r="C834" t="s">
        <v>276</v>
      </c>
      <c r="D834" s="2">
        <v>1429225.8959999999</v>
      </c>
      <c r="E834" s="2">
        <v>825779.27099999995</v>
      </c>
      <c r="F834" s="2">
        <v>2255005.1669999999</v>
      </c>
      <c r="G834" s="2">
        <v>-603446.625</v>
      </c>
      <c r="H834" s="2">
        <v>515.904</v>
      </c>
      <c r="I834" s="1">
        <v>7719.7290000000003</v>
      </c>
      <c r="J834" s="21">
        <v>2</v>
      </c>
      <c r="K834" s="21">
        <v>1.8128649999999999</v>
      </c>
      <c r="L834" s="21">
        <v>2.6128650000000002</v>
      </c>
      <c r="M834" s="21">
        <v>2.3045390000000001</v>
      </c>
      <c r="N834" s="21">
        <v>2.2331099999999999</v>
      </c>
      <c r="O834" s="21">
        <v>2.204196</v>
      </c>
    </row>
    <row r="835" spans="1:15" x14ac:dyDescent="0.3">
      <c r="A835" s="9">
        <v>2018</v>
      </c>
      <c r="B835" t="s">
        <v>13</v>
      </c>
      <c r="C835" t="s">
        <v>17</v>
      </c>
      <c r="D835" s="2">
        <v>370658225.63800001</v>
      </c>
      <c r="E835" s="2">
        <v>412648736.26300001</v>
      </c>
      <c r="F835" s="2">
        <v>783306961.90100002</v>
      </c>
      <c r="G835" s="2">
        <v>41990510.625</v>
      </c>
      <c r="H835" s="2">
        <v>64041.42</v>
      </c>
      <c r="I835" s="1">
        <v>5791.9009999999998</v>
      </c>
      <c r="J835" s="21">
        <v>3.8870819999999999</v>
      </c>
      <c r="K835" s="21">
        <v>4.0637869999999996</v>
      </c>
      <c r="L835" s="21">
        <v>3.5800939999999999</v>
      </c>
      <c r="M835" s="21">
        <v>4.099996</v>
      </c>
      <c r="N835" s="21">
        <v>4.080114</v>
      </c>
      <c r="O835" s="21">
        <v>4.3199439999999996</v>
      </c>
    </row>
    <row r="836" spans="1:15" x14ac:dyDescent="0.3">
      <c r="A836" s="9">
        <v>2018</v>
      </c>
      <c r="B836" t="s">
        <v>107</v>
      </c>
      <c r="C836" t="s">
        <v>488</v>
      </c>
      <c r="D836" s="2">
        <v>42233361.409999996</v>
      </c>
      <c r="E836" s="2">
        <v>44209731.93</v>
      </c>
      <c r="F836" s="2">
        <v>86443093.340000004</v>
      </c>
      <c r="G836" s="2">
        <v>1976370.5200000033</v>
      </c>
      <c r="H836" s="2">
        <v>26234.27</v>
      </c>
      <c r="I836" s="1">
        <v>2081.2600000000002</v>
      </c>
      <c r="J836" s="21">
        <v>3.4186809999999999</v>
      </c>
      <c r="K836" s="21">
        <v>3.2619050000000001</v>
      </c>
      <c r="L836" s="21">
        <v>3.1879119999999999</v>
      </c>
      <c r="M836" s="21">
        <v>3.052381</v>
      </c>
      <c r="N836" s="21">
        <v>3.266667</v>
      </c>
      <c r="O836" s="21">
        <v>3.6952379999999998</v>
      </c>
    </row>
    <row r="837" spans="1:15" x14ac:dyDescent="0.3">
      <c r="A837" s="9">
        <v>2018</v>
      </c>
      <c r="B837" t="s">
        <v>268</v>
      </c>
      <c r="C837" t="s">
        <v>276</v>
      </c>
      <c r="D837" s="2">
        <v>93364505.75</v>
      </c>
      <c r="E837" s="2">
        <v>93452851.454999998</v>
      </c>
      <c r="F837" s="2">
        <v>186817357.20499998</v>
      </c>
      <c r="G837" s="2">
        <v>88345.704999998212</v>
      </c>
      <c r="H837" s="2">
        <v>6377.29</v>
      </c>
      <c r="I837" s="1">
        <v>57398.421000000002</v>
      </c>
      <c r="J837" s="21">
        <v>3.1424970000000001</v>
      </c>
      <c r="K837" s="21">
        <v>3.1381329999999998</v>
      </c>
      <c r="L837" s="21">
        <v>3.4568979999999998</v>
      </c>
      <c r="M837" s="21">
        <v>3.4107259999999999</v>
      </c>
      <c r="N837" s="21">
        <v>3.4671609999999999</v>
      </c>
      <c r="O837" s="21">
        <v>3.8138169999999998</v>
      </c>
    </row>
    <row r="838" spans="1:15" x14ac:dyDescent="0.3">
      <c r="A838" s="9">
        <v>2018</v>
      </c>
      <c r="B838" t="s">
        <v>106</v>
      </c>
      <c r="C838" t="s">
        <v>488</v>
      </c>
      <c r="D838" s="2">
        <v>387568867.94700003</v>
      </c>
      <c r="E838" s="2">
        <v>343036934.45700002</v>
      </c>
      <c r="F838" s="2">
        <v>730605802.40400004</v>
      </c>
      <c r="G838" s="2">
        <v>-44531933.49000001</v>
      </c>
      <c r="H838" s="2">
        <v>30697.26</v>
      </c>
      <c r="I838" s="1">
        <v>46397.451999999997</v>
      </c>
      <c r="J838" s="21">
        <v>3.6208879999999999</v>
      </c>
      <c r="K838" s="21">
        <v>3.8398699999999999</v>
      </c>
      <c r="L838" s="21">
        <v>3.82952</v>
      </c>
      <c r="M838" s="21">
        <v>3.800271</v>
      </c>
      <c r="N838" s="21">
        <v>3.8345020000000001</v>
      </c>
      <c r="O838" s="21">
        <v>4.0633689999999998</v>
      </c>
    </row>
    <row r="839" spans="1:15" x14ac:dyDescent="0.3">
      <c r="A839" s="9">
        <v>2018</v>
      </c>
      <c r="B839" t="s">
        <v>463</v>
      </c>
      <c r="C839" t="s">
        <v>487</v>
      </c>
      <c r="D839" s="2">
        <v>22896336.756000001</v>
      </c>
      <c r="E839" s="2">
        <v>12298716.397</v>
      </c>
      <c r="F839" s="2">
        <v>35195053.152999997</v>
      </c>
      <c r="G839" s="2">
        <v>-10597620.359000001</v>
      </c>
      <c r="H839" s="2">
        <v>4067.85</v>
      </c>
      <c r="I839" s="1">
        <v>20950.041000000001</v>
      </c>
      <c r="J839" s="21">
        <v>2.582417</v>
      </c>
      <c r="K839" s="21">
        <v>2.4890110000000001</v>
      </c>
      <c r="L839" s="21">
        <v>2.5147349999999999</v>
      </c>
      <c r="M839" s="21">
        <v>2.423826</v>
      </c>
      <c r="N839" s="21">
        <v>2.7874620000000001</v>
      </c>
      <c r="O839" s="21">
        <v>2.7874620000000001</v>
      </c>
    </row>
    <row r="840" spans="1:15" x14ac:dyDescent="0.3">
      <c r="A840" s="9">
        <v>2018</v>
      </c>
      <c r="B840" t="s">
        <v>269</v>
      </c>
      <c r="C840" t="s">
        <v>276</v>
      </c>
      <c r="D840" s="2">
        <v>7850081</v>
      </c>
      <c r="E840" s="2">
        <v>3603882.4610000001</v>
      </c>
      <c r="F840" s="2">
        <v>11453963.460999999</v>
      </c>
      <c r="G840" s="2">
        <v>-4246198.5389999999</v>
      </c>
      <c r="H840" s="2">
        <v>807.51800000000003</v>
      </c>
      <c r="I840" s="1">
        <v>41511.525999999998</v>
      </c>
      <c r="J840" s="21">
        <v>2.425926</v>
      </c>
      <c r="K840" s="21">
        <v>2.175926</v>
      </c>
      <c r="L840" s="21">
        <v>2.550926</v>
      </c>
      <c r="M840" s="21">
        <v>2.675926</v>
      </c>
      <c r="N840" s="21">
        <v>2.6666669999999999</v>
      </c>
      <c r="O840" s="21">
        <v>2.9750000000000001</v>
      </c>
    </row>
    <row r="841" spans="1:15" x14ac:dyDescent="0.3">
      <c r="A841" s="9">
        <v>2018</v>
      </c>
      <c r="B841" t="s">
        <v>464</v>
      </c>
      <c r="C841" t="s">
        <v>498</v>
      </c>
      <c r="D841" s="2">
        <v>1700000</v>
      </c>
      <c r="E841" s="2">
        <v>2100000</v>
      </c>
      <c r="F841" s="2">
        <v>3800000</v>
      </c>
      <c r="G841" s="2">
        <v>400000</v>
      </c>
      <c r="H841" s="2">
        <v>5799.19</v>
      </c>
      <c r="I841" s="1">
        <v>568.30100000000004</v>
      </c>
      <c r="J841" s="21">
        <v>2.2388150000000002</v>
      </c>
      <c r="K841" s="21">
        <v>2.4734029999999998</v>
      </c>
      <c r="L841" s="21">
        <v>2.6622919999999999</v>
      </c>
      <c r="M841" s="21">
        <v>2.7229230000000002</v>
      </c>
      <c r="N841" s="21">
        <v>2.6774680000000002</v>
      </c>
      <c r="O841" s="21">
        <v>2.833523</v>
      </c>
    </row>
    <row r="842" spans="1:15" x14ac:dyDescent="0.3">
      <c r="A842" s="9">
        <v>2018</v>
      </c>
      <c r="B842" t="s">
        <v>105</v>
      </c>
      <c r="C842" t="s">
        <v>488</v>
      </c>
      <c r="D842" s="2">
        <v>170113684.09</v>
      </c>
      <c r="E842" s="2">
        <v>165933299.20199999</v>
      </c>
      <c r="F842" s="2">
        <v>336046983.292</v>
      </c>
      <c r="G842" s="2">
        <v>-4180384.8880000114</v>
      </c>
      <c r="H842" s="2">
        <v>53873.38</v>
      </c>
      <c r="I842" s="1">
        <v>9982.7090000000007</v>
      </c>
      <c r="J842" s="21">
        <v>4.0493610000000002</v>
      </c>
      <c r="K842" s="21">
        <v>4.2399469999999999</v>
      </c>
      <c r="L842" s="21">
        <v>3.9158369999999998</v>
      </c>
      <c r="M842" s="21">
        <v>3.976896</v>
      </c>
      <c r="N842" s="21">
        <v>3.876315</v>
      </c>
      <c r="O842" s="21">
        <v>4.2848660000000001</v>
      </c>
    </row>
    <row r="843" spans="1:15" x14ac:dyDescent="0.3">
      <c r="A843" s="9">
        <v>2018</v>
      </c>
      <c r="B843" t="s">
        <v>104</v>
      </c>
      <c r="C843" t="s">
        <v>488</v>
      </c>
      <c r="D843" s="2">
        <v>278665555.57800001</v>
      </c>
      <c r="E843" s="2">
        <v>310524275.08899999</v>
      </c>
      <c r="F843" s="2">
        <v>589189830.66700006</v>
      </c>
      <c r="G843" s="2">
        <v>31858719.510999978</v>
      </c>
      <c r="H843" s="2">
        <v>82950.28</v>
      </c>
      <c r="I843" s="1">
        <v>8582.1890000000003</v>
      </c>
      <c r="J843" s="21">
        <v>3.6292620000000002</v>
      </c>
      <c r="K843" s="21">
        <v>4.0218350000000003</v>
      </c>
      <c r="L843" s="21">
        <v>3.5149330000000001</v>
      </c>
      <c r="M843" s="21">
        <v>3.9668589999999999</v>
      </c>
      <c r="N843" s="21">
        <v>4.0962709999999998</v>
      </c>
      <c r="O843" s="21">
        <v>4.2418300000000002</v>
      </c>
    </row>
    <row r="844" spans="1:15" x14ac:dyDescent="0.3">
      <c r="A844" s="9">
        <v>2018</v>
      </c>
      <c r="B844" t="s">
        <v>465</v>
      </c>
      <c r="C844" t="s">
        <v>137</v>
      </c>
      <c r="D844" s="2">
        <v>2447461.7999999998</v>
      </c>
      <c r="E844" s="2">
        <v>1186448.1370000001</v>
      </c>
      <c r="F844" s="2">
        <v>3633909.9369999999</v>
      </c>
      <c r="G844" s="2">
        <v>-1261013.6629999997</v>
      </c>
      <c r="H844" s="2">
        <v>825.77200000000005</v>
      </c>
      <c r="I844" s="1">
        <v>9107.2109999999993</v>
      </c>
      <c r="J844" s="21">
        <v>1.9230769999999999</v>
      </c>
      <c r="K844" s="21">
        <v>2.1661730000000001</v>
      </c>
      <c r="L844" s="21">
        <v>2.3126120000000001</v>
      </c>
      <c r="M844" s="21">
        <v>2.33284</v>
      </c>
      <c r="N844" s="21">
        <v>2.33284</v>
      </c>
      <c r="O844" s="21">
        <v>2.948976</v>
      </c>
    </row>
    <row r="845" spans="1:15" x14ac:dyDescent="0.3">
      <c r="A845" s="9">
        <v>2018</v>
      </c>
      <c r="B845" t="s">
        <v>14</v>
      </c>
      <c r="C845" t="s">
        <v>17</v>
      </c>
      <c r="D845" s="2">
        <v>249173519.01800001</v>
      </c>
      <c r="E845" s="2">
        <v>252485154.11500001</v>
      </c>
      <c r="F845" s="2">
        <v>501658673.13300002</v>
      </c>
      <c r="G845" s="2">
        <v>3311635.0970000029</v>
      </c>
      <c r="H845" s="2">
        <v>7187.19</v>
      </c>
      <c r="I845" s="1">
        <v>69183.172999999995</v>
      </c>
      <c r="J845" s="21">
        <v>3.1424970000000001</v>
      </c>
      <c r="K845" s="21">
        <v>3.1381329999999998</v>
      </c>
      <c r="L845" s="21">
        <v>3.4568979999999998</v>
      </c>
      <c r="M845" s="21">
        <v>3.4107259999999999</v>
      </c>
      <c r="N845" s="21">
        <v>3.4671609999999999</v>
      </c>
      <c r="O845" s="21">
        <v>3.8138169999999998</v>
      </c>
    </row>
    <row r="846" spans="1:15" x14ac:dyDescent="0.3">
      <c r="A846" s="9">
        <v>2018</v>
      </c>
      <c r="B846" t="s">
        <v>270</v>
      </c>
      <c r="C846" t="s">
        <v>276</v>
      </c>
      <c r="D846" s="2">
        <v>2095340.797</v>
      </c>
      <c r="E846" s="2">
        <v>1104824.1070000001</v>
      </c>
      <c r="F846" s="2">
        <v>3200164.9040000001</v>
      </c>
      <c r="G846" s="2">
        <v>-990516.69</v>
      </c>
      <c r="H846" s="2">
        <v>670.28300000000002</v>
      </c>
      <c r="I846" s="1">
        <v>7990.9260000000004</v>
      </c>
      <c r="J846" s="21">
        <v>2.3143940000000001</v>
      </c>
      <c r="K846" s="21">
        <v>2.23245</v>
      </c>
      <c r="L846" s="21">
        <v>2.518939</v>
      </c>
      <c r="M846" s="21">
        <v>2.2497189999999998</v>
      </c>
      <c r="N846" s="21">
        <v>2.4496349999999998</v>
      </c>
      <c r="O846" s="21">
        <v>2.8788860000000001</v>
      </c>
    </row>
    <row r="847" spans="1:15" x14ac:dyDescent="0.3">
      <c r="A847" s="9">
        <v>2018</v>
      </c>
      <c r="B847" t="s">
        <v>467</v>
      </c>
      <c r="C847" t="s">
        <v>498</v>
      </c>
      <c r="D847" s="2">
        <v>7380303.6370000001</v>
      </c>
      <c r="E847" s="2">
        <v>10029838.784</v>
      </c>
      <c r="F847" s="2">
        <v>17410142.421</v>
      </c>
      <c r="G847" s="2">
        <v>2649535.1469999999</v>
      </c>
      <c r="H847" s="2">
        <v>16223.46</v>
      </c>
      <c r="I847" s="1">
        <v>1372.598</v>
      </c>
      <c r="J847" s="21">
        <v>2.4231959999999999</v>
      </c>
      <c r="K847" s="21">
        <v>2.382692</v>
      </c>
      <c r="L847" s="21">
        <v>2.5863670000000001</v>
      </c>
      <c r="M847" s="21">
        <v>2.2707510000000002</v>
      </c>
      <c r="N847" s="21">
        <v>2.2670669999999999</v>
      </c>
      <c r="O847" s="21">
        <v>2.5319259999999999</v>
      </c>
    </row>
    <row r="848" spans="1:15" x14ac:dyDescent="0.3">
      <c r="A848" s="9">
        <v>2018</v>
      </c>
      <c r="B848" t="s">
        <v>271</v>
      </c>
      <c r="C848" t="s">
        <v>276</v>
      </c>
      <c r="D848" s="2">
        <v>22667004.377999999</v>
      </c>
      <c r="E848" s="2">
        <v>15529602.115</v>
      </c>
      <c r="F848" s="2">
        <v>38196606.493000001</v>
      </c>
      <c r="G848" s="2">
        <v>-7137402.2629999984</v>
      </c>
      <c r="H848" s="2">
        <v>3423.18</v>
      </c>
      <c r="I848" s="1">
        <v>11659.174000000001</v>
      </c>
      <c r="J848" s="21">
        <v>2.375</v>
      </c>
      <c r="K848" s="21">
        <v>2.097569</v>
      </c>
      <c r="L848" s="21">
        <v>2.4975700000000001</v>
      </c>
      <c r="M848" s="21">
        <v>2.2975699999999999</v>
      </c>
      <c r="N848" s="21">
        <v>2.8645830000000001</v>
      </c>
      <c r="O848" s="21">
        <v>3.2360419999999999</v>
      </c>
    </row>
    <row r="849" spans="1:15" x14ac:dyDescent="0.3">
      <c r="A849" s="9">
        <v>2018</v>
      </c>
      <c r="B849" t="s">
        <v>168</v>
      </c>
      <c r="C849" t="s">
        <v>137</v>
      </c>
      <c r="D849" s="2">
        <v>223039038.051</v>
      </c>
      <c r="E849" s="2">
        <v>168023390.683</v>
      </c>
      <c r="F849" s="2">
        <v>391062428.73399997</v>
      </c>
      <c r="G849" s="2">
        <v>-55015647.368000001</v>
      </c>
      <c r="H849" s="2">
        <v>9346.23</v>
      </c>
      <c r="I849" s="1">
        <v>81916.870999999999</v>
      </c>
      <c r="J849" s="21">
        <v>2.7134689999999999</v>
      </c>
      <c r="K849" s="21">
        <v>3.210029</v>
      </c>
      <c r="L849" s="21">
        <v>3.0606770000000001</v>
      </c>
      <c r="M849" s="21">
        <v>3.046799</v>
      </c>
      <c r="N849" s="21">
        <v>3.2330559999999999</v>
      </c>
      <c r="O849" s="21">
        <v>3.6281180000000002</v>
      </c>
    </row>
    <row r="850" spans="1:15" x14ac:dyDescent="0.3">
      <c r="A850" s="9">
        <v>2018</v>
      </c>
      <c r="B850" t="s">
        <v>468</v>
      </c>
      <c r="C850" t="s">
        <v>137</v>
      </c>
      <c r="D850" s="2">
        <v>2500000</v>
      </c>
      <c r="E850" s="2">
        <v>10000000</v>
      </c>
      <c r="F850" s="2">
        <v>12500000</v>
      </c>
      <c r="G850" s="2">
        <v>7500000</v>
      </c>
      <c r="H850" s="2">
        <v>7645.92</v>
      </c>
      <c r="I850" s="1">
        <v>5851.4660000000003</v>
      </c>
      <c r="J850" s="21">
        <v>2.350292</v>
      </c>
      <c r="K850" s="21">
        <v>2.2288610000000002</v>
      </c>
      <c r="L850" s="21">
        <v>2.2876850000000002</v>
      </c>
      <c r="M850" s="21">
        <v>2.3075009999999998</v>
      </c>
      <c r="N850" s="21">
        <v>2.5575009999999998</v>
      </c>
      <c r="O850" s="21">
        <v>2.7186499999999998</v>
      </c>
    </row>
    <row r="851" spans="1:15" x14ac:dyDescent="0.3">
      <c r="A851" s="9">
        <v>2018</v>
      </c>
      <c r="B851" t="s">
        <v>469</v>
      </c>
      <c r="C851" t="s">
        <v>497</v>
      </c>
      <c r="D851" s="2">
        <v>35124.574999999997</v>
      </c>
      <c r="E851" s="2">
        <v>158.55500000000001</v>
      </c>
      <c r="F851" s="2">
        <v>35283.129999999997</v>
      </c>
      <c r="G851" s="2">
        <v>-34966.019999999997</v>
      </c>
      <c r="H851" s="2">
        <v>4096.25</v>
      </c>
      <c r="I851" s="1">
        <v>11.287000000000001</v>
      </c>
      <c r="J851" s="21">
        <v>2.350292</v>
      </c>
      <c r="K851" s="21">
        <v>2.2288610000000002</v>
      </c>
      <c r="L851" s="21">
        <v>2.2876850000000002</v>
      </c>
      <c r="M851" s="21">
        <v>2.3075009999999998</v>
      </c>
      <c r="N851" s="21">
        <v>2.5575009999999998</v>
      </c>
      <c r="O851" s="21">
        <v>2.7186499999999998</v>
      </c>
    </row>
    <row r="852" spans="1:15" x14ac:dyDescent="0.3">
      <c r="A852" s="9">
        <v>2018</v>
      </c>
      <c r="B852" t="s">
        <v>272</v>
      </c>
      <c r="C852" t="s">
        <v>276</v>
      </c>
      <c r="D852" s="2">
        <v>6729436.5</v>
      </c>
      <c r="E852" s="2">
        <v>3087363.5759999999</v>
      </c>
      <c r="F852" s="2">
        <v>9816800.0759999994</v>
      </c>
      <c r="G852" s="2">
        <v>-3642072.9240000001</v>
      </c>
      <c r="H852" s="2">
        <v>724.37099999999998</v>
      </c>
      <c r="I852" s="1">
        <v>44270.563000000002</v>
      </c>
      <c r="J852" s="21">
        <v>2.6105580000000002</v>
      </c>
      <c r="K852" s="21">
        <v>2.1939929999999999</v>
      </c>
      <c r="L852" s="21">
        <v>2.7608929999999998</v>
      </c>
      <c r="M852" s="21">
        <v>2.4963669999999998</v>
      </c>
      <c r="N852" s="21">
        <v>2.414145</v>
      </c>
      <c r="O852" s="21">
        <v>2.8992170000000002</v>
      </c>
    </row>
    <row r="853" spans="1:15" x14ac:dyDescent="0.3">
      <c r="A853" s="9">
        <v>2018</v>
      </c>
      <c r="B853" t="s">
        <v>103</v>
      </c>
      <c r="C853" t="s">
        <v>488</v>
      </c>
      <c r="D853" s="2">
        <v>56837738.045000002</v>
      </c>
      <c r="E853" s="2">
        <v>47373440.590000004</v>
      </c>
      <c r="F853" s="2">
        <v>104211178.63500001</v>
      </c>
      <c r="G853" s="2">
        <v>-9464297.4549999982</v>
      </c>
      <c r="H853" s="2">
        <v>2963.47</v>
      </c>
      <c r="I853" s="1">
        <v>44009.214</v>
      </c>
      <c r="J853" s="21">
        <v>2.4911799999999999</v>
      </c>
      <c r="K853" s="21">
        <v>2.2212960000000002</v>
      </c>
      <c r="L853" s="21">
        <v>2.8292820000000001</v>
      </c>
      <c r="M853" s="21">
        <v>2.8426309999999999</v>
      </c>
      <c r="N853" s="21">
        <v>3.1092979999999999</v>
      </c>
      <c r="O853" s="21">
        <v>3.422145</v>
      </c>
    </row>
    <row r="854" spans="1:15" x14ac:dyDescent="0.3">
      <c r="A854" s="9">
        <v>2018</v>
      </c>
      <c r="B854" t="s">
        <v>169</v>
      </c>
      <c r="C854" t="s">
        <v>137</v>
      </c>
      <c r="D854" s="2">
        <v>255789577.646</v>
      </c>
      <c r="E854" s="2">
        <v>344954241.99599999</v>
      </c>
      <c r="F854" s="2">
        <v>600743819.64199996</v>
      </c>
      <c r="G854" s="2">
        <v>89164664.349999994</v>
      </c>
      <c r="H854" s="2">
        <v>40711.449999999997</v>
      </c>
      <c r="I854" s="1">
        <v>9541.6149999999998</v>
      </c>
      <c r="J854" s="21">
        <v>3.6314030000000002</v>
      </c>
      <c r="K854" s="21">
        <v>4.0212919999999999</v>
      </c>
      <c r="L854" s="21">
        <v>3.8473700000000002</v>
      </c>
      <c r="M854" s="21">
        <v>3.919378</v>
      </c>
      <c r="N854" s="21">
        <v>3.9602789999999999</v>
      </c>
      <c r="O854" s="21">
        <v>4.3762920000000003</v>
      </c>
    </row>
    <row r="855" spans="1:15" x14ac:dyDescent="0.3">
      <c r="A855" s="9">
        <v>2018</v>
      </c>
      <c r="B855" t="s">
        <v>102</v>
      </c>
      <c r="C855" t="s">
        <v>488</v>
      </c>
      <c r="D855" s="2">
        <v>669640211.36000001</v>
      </c>
      <c r="E855" s="2">
        <v>487069299.32999998</v>
      </c>
      <c r="F855" s="2">
        <v>1156709510.6900001</v>
      </c>
      <c r="G855" s="2">
        <v>-182570912.03000003</v>
      </c>
      <c r="H855" s="2">
        <v>42558</v>
      </c>
      <c r="I855" s="1">
        <v>66824.418000000005</v>
      </c>
      <c r="J855" s="21">
        <v>3.7720050000000001</v>
      </c>
      <c r="K855" s="21">
        <v>4.0327859999999998</v>
      </c>
      <c r="L855" s="21">
        <v>3.672469</v>
      </c>
      <c r="M855" s="21">
        <v>4.04983</v>
      </c>
      <c r="N855" s="21">
        <v>4.1079929999999996</v>
      </c>
      <c r="O855" s="21">
        <v>4.3299370000000001</v>
      </c>
    </row>
    <row r="856" spans="1:15" x14ac:dyDescent="0.3">
      <c r="A856" s="9">
        <v>2018</v>
      </c>
      <c r="B856" t="s">
        <v>485</v>
      </c>
      <c r="C856" t="s">
        <v>499</v>
      </c>
      <c r="D856" s="2">
        <v>2611432490.1570001</v>
      </c>
      <c r="E856" s="2">
        <v>1665302936.5910001</v>
      </c>
      <c r="F856" s="2">
        <v>4276735426.7480001</v>
      </c>
      <c r="G856" s="2">
        <v>-946129553.56599998</v>
      </c>
      <c r="H856" s="2">
        <v>62605.59</v>
      </c>
      <c r="I856" s="1">
        <v>330530.66899999999</v>
      </c>
      <c r="J856" s="21">
        <v>3.7751420000000002</v>
      </c>
      <c r="K856" s="21">
        <v>4.0451319999999997</v>
      </c>
      <c r="L856" s="21">
        <v>3.5063249999999999</v>
      </c>
      <c r="M856" s="21">
        <v>3.8742529999999999</v>
      </c>
      <c r="N856" s="21">
        <v>4.0917510000000004</v>
      </c>
      <c r="O856" s="21">
        <v>4.0836230000000002</v>
      </c>
    </row>
    <row r="857" spans="1:15" x14ac:dyDescent="0.3">
      <c r="A857" s="9">
        <v>2018</v>
      </c>
      <c r="B857" t="s">
        <v>470</v>
      </c>
      <c r="C857" t="s">
        <v>498</v>
      </c>
      <c r="D857" s="2">
        <v>8893245.9979999997</v>
      </c>
      <c r="E857" s="2">
        <v>7498004.9349999996</v>
      </c>
      <c r="F857" s="2">
        <v>16391250.932999998</v>
      </c>
      <c r="G857" s="2">
        <v>-1395241.0630000001</v>
      </c>
      <c r="H857" s="2">
        <v>17164.89</v>
      </c>
      <c r="I857" s="1">
        <v>3469.5509999999999</v>
      </c>
      <c r="J857" s="21">
        <v>2.5148820000000001</v>
      </c>
      <c r="K857" s="21">
        <v>2.4332400000000001</v>
      </c>
      <c r="L857" s="21">
        <v>2.7349739999999998</v>
      </c>
      <c r="M857" s="21">
        <v>2.7086260000000002</v>
      </c>
      <c r="N857" s="21">
        <v>2.7803529999999999</v>
      </c>
      <c r="O857" s="21">
        <v>2.9064350000000001</v>
      </c>
    </row>
    <row r="858" spans="1:15" x14ac:dyDescent="0.3">
      <c r="A858" s="9">
        <v>2018</v>
      </c>
      <c r="B858" t="s">
        <v>471</v>
      </c>
      <c r="C858" t="s">
        <v>137</v>
      </c>
      <c r="D858" s="2">
        <v>17306352</v>
      </c>
      <c r="E858" s="2">
        <v>11217819.300000001</v>
      </c>
      <c r="F858" s="2">
        <v>28524171.300000001</v>
      </c>
      <c r="G858" s="2">
        <v>-6088532.6999999993</v>
      </c>
      <c r="H858" s="2">
        <v>1262.8599999999999</v>
      </c>
      <c r="I858" s="1">
        <v>32364.995999999999</v>
      </c>
      <c r="J858" s="21">
        <v>2.1033330000000001</v>
      </c>
      <c r="K858" s="21">
        <v>2.57</v>
      </c>
      <c r="L858" s="21">
        <v>2.423333</v>
      </c>
      <c r="M858" s="21">
        <v>2.5877140000000001</v>
      </c>
      <c r="N858" s="21">
        <v>2.7090480000000001</v>
      </c>
      <c r="O858" s="21">
        <v>3.09</v>
      </c>
    </row>
    <row r="859" spans="1:15" x14ac:dyDescent="0.3">
      <c r="A859" s="9">
        <v>2018</v>
      </c>
      <c r="B859" t="s">
        <v>472</v>
      </c>
      <c r="C859" t="s">
        <v>497</v>
      </c>
      <c r="D859" s="2">
        <v>322792.353</v>
      </c>
      <c r="E859" s="2">
        <v>66051.3</v>
      </c>
      <c r="F859" s="2">
        <v>388843.65299999999</v>
      </c>
      <c r="G859" s="2">
        <v>-256741.05300000001</v>
      </c>
      <c r="H859" s="2">
        <v>3254.05</v>
      </c>
      <c r="I859" s="1">
        <v>282.11700000000002</v>
      </c>
      <c r="J859" s="21">
        <v>2.1033330000000001</v>
      </c>
      <c r="K859" s="21">
        <v>2.57</v>
      </c>
      <c r="L859" s="21">
        <v>2.423333</v>
      </c>
      <c r="M859" s="21">
        <v>2.5877140000000001</v>
      </c>
      <c r="N859" s="21">
        <v>2.7090480000000001</v>
      </c>
      <c r="O859" s="21">
        <v>3.09</v>
      </c>
    </row>
    <row r="860" spans="1:15" x14ac:dyDescent="0.3">
      <c r="A860" s="9">
        <v>2018</v>
      </c>
      <c r="B860" t="s">
        <v>486</v>
      </c>
      <c r="C860" t="s">
        <v>498</v>
      </c>
      <c r="D860" s="2">
        <v>10143481.619999999</v>
      </c>
      <c r="E860" s="2">
        <v>33359711.105999999</v>
      </c>
      <c r="F860" s="2">
        <v>43503192.725999996</v>
      </c>
      <c r="G860" s="2">
        <v>23216229.486000001</v>
      </c>
      <c r="H860" s="2">
        <v>3373.69</v>
      </c>
      <c r="I860" s="1">
        <v>32381.221000000001</v>
      </c>
      <c r="J860" s="21">
        <v>1.7873840000000001</v>
      </c>
      <c r="K860" s="21">
        <v>2.0969359999999999</v>
      </c>
      <c r="L860" s="21">
        <v>2.379562</v>
      </c>
      <c r="M860" s="21">
        <v>2.206915</v>
      </c>
      <c r="N860" s="21">
        <v>2.294127</v>
      </c>
      <c r="O860" s="21">
        <v>2.5817589999999999</v>
      </c>
    </row>
    <row r="861" spans="1:15" x14ac:dyDescent="0.3">
      <c r="A861" s="9">
        <v>2018</v>
      </c>
      <c r="B861" t="s">
        <v>16</v>
      </c>
      <c r="C861" t="s">
        <v>17</v>
      </c>
      <c r="D861" s="2">
        <v>246154037.90000001</v>
      </c>
      <c r="E861" s="2">
        <v>246546998.28799999</v>
      </c>
      <c r="F861" s="2">
        <v>492701036.18799996</v>
      </c>
      <c r="G861" s="2">
        <v>392960.38799998164</v>
      </c>
      <c r="H861" s="2">
        <v>2551.12</v>
      </c>
      <c r="I861" s="1">
        <v>96491.145999999993</v>
      </c>
      <c r="J861" s="21">
        <v>2.9501539999999999</v>
      </c>
      <c r="K861" s="21">
        <v>3.00549</v>
      </c>
      <c r="L861" s="21">
        <v>3.1554899999999999</v>
      </c>
      <c r="M861" s="21">
        <v>3.39934</v>
      </c>
      <c r="N861" s="21">
        <v>3.4497800000000001</v>
      </c>
      <c r="O861" s="21">
        <v>3.6720030000000001</v>
      </c>
    </row>
    <row r="862" spans="1:15" x14ac:dyDescent="0.3">
      <c r="A862" s="9">
        <v>2018</v>
      </c>
      <c r="B862" t="s">
        <v>170</v>
      </c>
      <c r="C862" t="s">
        <v>137</v>
      </c>
      <c r="D862" s="2">
        <v>8399773.6860000007</v>
      </c>
      <c r="E862" s="2">
        <v>2500000</v>
      </c>
      <c r="F862" s="2">
        <v>10899773.686000001</v>
      </c>
      <c r="G862" s="2">
        <v>-5899773.6860000007</v>
      </c>
      <c r="H862" s="2">
        <v>873.38</v>
      </c>
      <c r="I862" s="1">
        <v>28915.284</v>
      </c>
      <c r="J862" s="21">
        <v>2.4007939999999999</v>
      </c>
      <c r="K862" s="21">
        <v>2.1167940000000001</v>
      </c>
      <c r="L862" s="21">
        <v>2.2069839999999998</v>
      </c>
      <c r="M862" s="21">
        <v>2.2595239999999999</v>
      </c>
      <c r="N862" s="21">
        <v>2.161905</v>
      </c>
      <c r="O862" s="21">
        <v>2.4261910000000002</v>
      </c>
    </row>
    <row r="863" spans="1:15" x14ac:dyDescent="0.3">
      <c r="A863" s="9">
        <v>2018</v>
      </c>
      <c r="B863" t="s">
        <v>274</v>
      </c>
      <c r="C863" t="s">
        <v>276</v>
      </c>
      <c r="D863" s="2">
        <v>9461739.0889999997</v>
      </c>
      <c r="E863" s="2">
        <v>9052164.7750000004</v>
      </c>
      <c r="F863" s="2">
        <v>18513903.864</v>
      </c>
      <c r="G863" s="2">
        <v>-409574.31399999931</v>
      </c>
      <c r="H863" s="2">
        <v>1416.72</v>
      </c>
      <c r="I863" s="1">
        <v>17609.178</v>
      </c>
      <c r="J863" s="21">
        <v>2.180161</v>
      </c>
      <c r="K863" s="21">
        <v>2.3034309999999998</v>
      </c>
      <c r="L863" s="21">
        <v>3.0528189999999999</v>
      </c>
      <c r="M863" s="21">
        <v>2.4813900000000002</v>
      </c>
      <c r="N863" s="21">
        <v>1.98139</v>
      </c>
      <c r="O863" s="21">
        <v>3.0528189999999999</v>
      </c>
    </row>
    <row r="864" spans="1:15" x14ac:dyDescent="0.3">
      <c r="A864" s="9">
        <v>2018</v>
      </c>
      <c r="B864" t="s">
        <v>275</v>
      </c>
      <c r="C864" t="s">
        <v>276</v>
      </c>
      <c r="D864" s="2">
        <v>4100000</v>
      </c>
      <c r="E864" s="2">
        <v>4037202.67</v>
      </c>
      <c r="F864" s="2">
        <v>8137202.6699999999</v>
      </c>
      <c r="G864" s="2">
        <v>-62797.330000000075</v>
      </c>
      <c r="H864" s="2">
        <v>1711.82</v>
      </c>
      <c r="I864" s="1">
        <v>16913.260999999999</v>
      </c>
      <c r="J864" s="21">
        <v>2</v>
      </c>
      <c r="K864" s="21">
        <v>1.8333330000000001</v>
      </c>
      <c r="L864" s="21">
        <v>2.0555560000000002</v>
      </c>
      <c r="M864" s="21">
        <v>2.1604939999999999</v>
      </c>
      <c r="N864" s="21">
        <v>2.2621470000000001</v>
      </c>
      <c r="O864" s="21">
        <v>2.3859569999999999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AFA10D-618F-4E29-B131-6167BB84A0CB}">
  <sheetPr>
    <tabColor rgb="FFFF0000"/>
  </sheetPr>
  <dimension ref="A1:Z118"/>
  <sheetViews>
    <sheetView topLeftCell="G1" zoomScale="84" zoomScaleNormal="84" workbookViewId="0">
      <selection activeCell="V71" sqref="V71"/>
    </sheetView>
  </sheetViews>
  <sheetFormatPr defaultRowHeight="14" x14ac:dyDescent="0.3"/>
  <cols>
    <col min="4" max="6" width="14.6640625" style="2" bestFit="1" customWidth="1"/>
    <col min="7" max="7" width="14.1640625" style="2" bestFit="1" customWidth="1"/>
    <col min="8" max="8" width="9.6640625" style="2" bestFit="1" customWidth="1"/>
    <col min="9" max="9" width="10.75" style="2" bestFit="1" customWidth="1"/>
    <col min="10" max="15" width="8.83203125" style="2" bestFit="1" customWidth="1"/>
    <col min="18" max="18" width="16.5" customWidth="1"/>
  </cols>
  <sheetData>
    <row r="1" spans="1:26" x14ac:dyDescent="0.3">
      <c r="A1" t="s">
        <v>0</v>
      </c>
      <c r="B1" t="s">
        <v>136</v>
      </c>
      <c r="C1" t="s">
        <v>1</v>
      </c>
      <c r="D1" s="2" t="s">
        <v>2</v>
      </c>
      <c r="E1" s="2" t="s">
        <v>3</v>
      </c>
      <c r="F1" s="2" t="s">
        <v>4</v>
      </c>
      <c r="G1" s="2" t="s">
        <v>53</v>
      </c>
      <c r="H1" s="2" t="s">
        <v>5</v>
      </c>
      <c r="I1" s="2" t="s">
        <v>6</v>
      </c>
      <c r="J1" s="2" t="s">
        <v>24</v>
      </c>
      <c r="K1" s="2" t="s">
        <v>23</v>
      </c>
      <c r="L1" s="2" t="s">
        <v>22</v>
      </c>
      <c r="M1" s="2" t="s">
        <v>21</v>
      </c>
      <c r="N1" s="2" t="s">
        <v>20</v>
      </c>
      <c r="O1" s="2" t="s">
        <v>19</v>
      </c>
      <c r="R1" t="s">
        <v>665</v>
      </c>
    </row>
    <row r="2" spans="1:26" ht="14.5" thickBot="1" x14ac:dyDescent="0.35">
      <c r="A2">
        <v>2007</v>
      </c>
      <c r="B2" t="s">
        <v>411</v>
      </c>
      <c r="C2" t="s">
        <v>498</v>
      </c>
      <c r="D2" s="2">
        <v>44707041.807999998</v>
      </c>
      <c r="E2" s="2">
        <v>55779579.836000003</v>
      </c>
      <c r="F2" s="2">
        <v>100486621.64399999</v>
      </c>
      <c r="G2" s="2">
        <v>11072538.028000005</v>
      </c>
      <c r="H2" s="2">
        <v>7315.73</v>
      </c>
      <c r="I2" s="2">
        <v>39970.224000000002</v>
      </c>
      <c r="J2" s="2">
        <v>2.6486499999999999</v>
      </c>
      <c r="K2" s="2">
        <v>2.8055599999999998</v>
      </c>
      <c r="L2" s="2">
        <v>2.9697</v>
      </c>
      <c r="M2" s="2">
        <v>3</v>
      </c>
      <c r="N2" s="2">
        <v>3</v>
      </c>
      <c r="O2" s="2">
        <v>3.5</v>
      </c>
    </row>
    <row r="3" spans="1:26" x14ac:dyDescent="0.3">
      <c r="A3">
        <v>2007</v>
      </c>
      <c r="B3" t="s">
        <v>474</v>
      </c>
      <c r="C3" t="s">
        <v>498</v>
      </c>
      <c r="D3" s="2">
        <v>3521958.5279999999</v>
      </c>
      <c r="E3" s="2">
        <v>4812702.1950000003</v>
      </c>
      <c r="F3" s="2">
        <v>8334660.7230000002</v>
      </c>
      <c r="G3" s="2">
        <v>1290743.6670000004</v>
      </c>
      <c r="H3" s="2">
        <v>1344.7</v>
      </c>
      <c r="I3" s="2">
        <v>9441.4439999999995</v>
      </c>
      <c r="J3" s="2">
        <v>2</v>
      </c>
      <c r="K3" s="2">
        <v>2.08</v>
      </c>
      <c r="L3" s="2">
        <v>2.4166699999999999</v>
      </c>
      <c r="M3" s="2">
        <v>2.1739099999999998</v>
      </c>
      <c r="N3" s="2">
        <v>2.3809499999999999</v>
      </c>
      <c r="O3" s="2">
        <v>2.80952</v>
      </c>
      <c r="R3" s="6" t="s">
        <v>31</v>
      </c>
      <c r="S3" s="6"/>
    </row>
    <row r="4" spans="1:26" x14ac:dyDescent="0.3">
      <c r="A4">
        <v>2007</v>
      </c>
      <c r="B4" t="s">
        <v>419</v>
      </c>
      <c r="C4" t="s">
        <v>498</v>
      </c>
      <c r="D4" s="2">
        <v>120617439.7</v>
      </c>
      <c r="E4" s="2">
        <v>160648869.72799999</v>
      </c>
      <c r="F4" s="2">
        <v>281266309.42799997</v>
      </c>
      <c r="G4" s="2">
        <v>40031430.027999982</v>
      </c>
      <c r="H4" s="2">
        <v>7385.33</v>
      </c>
      <c r="I4" s="2">
        <v>191026.63699999999</v>
      </c>
      <c r="J4" s="2">
        <v>2.38571</v>
      </c>
      <c r="K4" s="2">
        <v>2.74648</v>
      </c>
      <c r="L4" s="2">
        <v>2.6086999999999998</v>
      </c>
      <c r="M4" s="2">
        <v>2.9393899999999999</v>
      </c>
      <c r="N4" s="2">
        <v>2.7692299999999999</v>
      </c>
      <c r="O4" s="2">
        <v>3.1016900000000001</v>
      </c>
      <c r="R4" s="3" t="s">
        <v>32</v>
      </c>
      <c r="S4" s="3">
        <v>0.54467756951297386</v>
      </c>
    </row>
    <row r="5" spans="1:26" x14ac:dyDescent="0.3">
      <c r="A5">
        <v>2007</v>
      </c>
      <c r="B5" t="s">
        <v>421</v>
      </c>
      <c r="C5" t="s">
        <v>498</v>
      </c>
      <c r="D5" s="2">
        <v>47596989.537</v>
      </c>
      <c r="E5" s="2">
        <v>68560429.272</v>
      </c>
      <c r="F5" s="2">
        <v>116157418.809</v>
      </c>
      <c r="G5" s="2">
        <v>20963439.734999999</v>
      </c>
      <c r="H5" s="2">
        <v>10507.89</v>
      </c>
      <c r="I5" s="2">
        <v>16491.687000000002</v>
      </c>
      <c r="J5" s="2">
        <v>3.3207499999999999</v>
      </c>
      <c r="K5" s="2">
        <v>3.0566</v>
      </c>
      <c r="L5" s="2">
        <v>3.2115399999999998</v>
      </c>
      <c r="M5" s="2">
        <v>3.1875</v>
      </c>
      <c r="N5" s="2">
        <v>3.17021</v>
      </c>
      <c r="O5" s="2">
        <v>3.5476200000000002</v>
      </c>
      <c r="R5" s="3" t="s">
        <v>33</v>
      </c>
      <c r="S5" s="3">
        <v>0.29667365473056051</v>
      </c>
    </row>
    <row r="6" spans="1:26" x14ac:dyDescent="0.3">
      <c r="A6">
        <v>2007</v>
      </c>
      <c r="B6" t="s">
        <v>423</v>
      </c>
      <c r="C6" t="s">
        <v>498</v>
      </c>
      <c r="D6" s="2">
        <v>32897045.324999999</v>
      </c>
      <c r="E6" s="2">
        <v>29991332</v>
      </c>
      <c r="F6" s="2">
        <v>62888377.325000003</v>
      </c>
      <c r="G6" s="2">
        <v>-2905713.3249999993</v>
      </c>
      <c r="H6" s="2">
        <v>4684.01</v>
      </c>
      <c r="I6" s="2">
        <v>44374.572</v>
      </c>
      <c r="J6" s="2">
        <v>2.10256</v>
      </c>
      <c r="K6" s="2">
        <v>2.2820499999999999</v>
      </c>
      <c r="L6" s="2">
        <v>2.61111</v>
      </c>
      <c r="M6" s="2">
        <v>2.4444400000000002</v>
      </c>
      <c r="N6" s="2">
        <v>2.6285699999999999</v>
      </c>
      <c r="O6" s="2">
        <v>2.9393899999999999</v>
      </c>
      <c r="R6" s="3" t="s">
        <v>34</v>
      </c>
      <c r="S6" s="3">
        <v>0.24233159586004607</v>
      </c>
    </row>
    <row r="7" spans="1:26" x14ac:dyDescent="0.3">
      <c r="A7">
        <v>2007</v>
      </c>
      <c r="B7" t="s">
        <v>424</v>
      </c>
      <c r="C7" t="s">
        <v>498</v>
      </c>
      <c r="D7" s="2">
        <v>12757849.001</v>
      </c>
      <c r="E7" s="2">
        <v>8927618.6730000004</v>
      </c>
      <c r="F7" s="2">
        <v>21685467.674000002</v>
      </c>
      <c r="G7" s="2">
        <v>-3830230.3279999997</v>
      </c>
      <c r="H7" s="2">
        <v>6187.39</v>
      </c>
      <c r="I7" s="2">
        <v>4369.4690000000001</v>
      </c>
      <c r="J7" s="2">
        <v>2.4857100000000001</v>
      </c>
      <c r="K7" s="2">
        <v>2.4333300000000002</v>
      </c>
      <c r="L7" s="2">
        <v>2.5333299999999999</v>
      </c>
      <c r="M7" s="2">
        <v>2.4285700000000001</v>
      </c>
      <c r="N7" s="2">
        <v>2.5714299999999999</v>
      </c>
      <c r="O7" s="2">
        <v>2.88889</v>
      </c>
      <c r="R7" s="3" t="s">
        <v>35</v>
      </c>
      <c r="S7" s="3">
        <v>9347967.4574127588</v>
      </c>
    </row>
    <row r="8" spans="1:26" ht="14.5" thickBot="1" x14ac:dyDescent="0.35">
      <c r="A8">
        <v>2007</v>
      </c>
      <c r="B8" t="s">
        <v>425</v>
      </c>
      <c r="C8" t="s">
        <v>498</v>
      </c>
      <c r="D8" s="2">
        <v>195733.908</v>
      </c>
      <c r="E8" s="2">
        <v>36833.305999999997</v>
      </c>
      <c r="F8" s="2">
        <v>232567.21399999998</v>
      </c>
      <c r="G8" s="2">
        <v>-158900.60200000001</v>
      </c>
      <c r="H8" s="2">
        <v>5939.91</v>
      </c>
      <c r="I8" s="2">
        <v>70.95</v>
      </c>
      <c r="J8" s="2">
        <v>2.3333300000000001</v>
      </c>
      <c r="K8" s="2">
        <v>2.1842100000000002</v>
      </c>
      <c r="L8" s="2">
        <v>2.3421099999999999</v>
      </c>
      <c r="M8" s="2">
        <v>2.25</v>
      </c>
      <c r="N8" s="2">
        <v>2.2820499999999999</v>
      </c>
      <c r="O8" s="2">
        <v>2.8947400000000001</v>
      </c>
      <c r="R8" s="4" t="s">
        <v>36</v>
      </c>
      <c r="S8" s="4">
        <v>117</v>
      </c>
    </row>
    <row r="9" spans="1:26" x14ac:dyDescent="0.3">
      <c r="A9">
        <v>2007</v>
      </c>
      <c r="B9" t="s">
        <v>426</v>
      </c>
      <c r="C9" t="s">
        <v>498</v>
      </c>
      <c r="D9" s="2">
        <v>13597000</v>
      </c>
      <c r="E9" s="2">
        <v>6793733.7199999997</v>
      </c>
      <c r="F9" s="2">
        <v>20390733.719999999</v>
      </c>
      <c r="G9" s="2">
        <v>-6803266.2800000003</v>
      </c>
      <c r="H9" s="2">
        <v>4803.47</v>
      </c>
      <c r="I9" s="2">
        <v>9504.3529999999992</v>
      </c>
      <c r="J9" s="2">
        <v>2.3333300000000001</v>
      </c>
      <c r="K9" s="2">
        <v>2.1842100000000002</v>
      </c>
      <c r="L9" s="2">
        <v>2.3421099999999999</v>
      </c>
      <c r="M9" s="2">
        <v>2.25</v>
      </c>
      <c r="N9" s="2">
        <v>2.2820499999999999</v>
      </c>
      <c r="O9" s="2">
        <v>2.8947400000000001</v>
      </c>
    </row>
    <row r="10" spans="1:26" ht="14.5" thickBot="1" x14ac:dyDescent="0.35">
      <c r="A10">
        <v>2007</v>
      </c>
      <c r="B10" t="s">
        <v>427</v>
      </c>
      <c r="C10" t="s">
        <v>498</v>
      </c>
      <c r="D10" s="2">
        <v>13565297.221999999</v>
      </c>
      <c r="E10" s="2">
        <v>13800363.526000001</v>
      </c>
      <c r="F10" s="2">
        <v>27365660.748</v>
      </c>
      <c r="G10" s="2">
        <v>235066.3040000014</v>
      </c>
      <c r="H10" s="2">
        <v>3588.31</v>
      </c>
      <c r="I10" s="2">
        <v>14205.453</v>
      </c>
      <c r="J10" s="2">
        <v>2.25</v>
      </c>
      <c r="K10" s="2">
        <v>2.3636400000000002</v>
      </c>
      <c r="L10" s="2">
        <v>2.6363599999999998</v>
      </c>
      <c r="M10" s="2">
        <v>2.6363599999999998</v>
      </c>
      <c r="N10" s="2">
        <v>2.4545499999999998</v>
      </c>
      <c r="O10" s="2">
        <v>3.2727300000000001</v>
      </c>
      <c r="R10" t="s">
        <v>37</v>
      </c>
    </row>
    <row r="11" spans="1:26" x14ac:dyDescent="0.3">
      <c r="A11">
        <v>2007</v>
      </c>
      <c r="B11" t="s">
        <v>428</v>
      </c>
      <c r="C11" t="s">
        <v>498</v>
      </c>
      <c r="D11" s="2">
        <v>8820612.3839999996</v>
      </c>
      <c r="E11" s="2">
        <v>4014538.645</v>
      </c>
      <c r="F11" s="2">
        <v>12835151.028999999</v>
      </c>
      <c r="G11" s="2">
        <v>-4806073.7390000001</v>
      </c>
      <c r="H11" s="2">
        <v>2790.01</v>
      </c>
      <c r="I11" s="2">
        <v>6083.4750000000004</v>
      </c>
      <c r="J11" s="2">
        <v>2.375</v>
      </c>
      <c r="K11" s="2">
        <v>2.4210500000000001</v>
      </c>
      <c r="L11" s="2">
        <v>2.7777799999999999</v>
      </c>
      <c r="M11" s="2">
        <v>2.5294099999999999</v>
      </c>
      <c r="N11" s="2">
        <v>2.8235299999999999</v>
      </c>
      <c r="O11" s="2">
        <v>3.0625</v>
      </c>
      <c r="R11" s="5"/>
      <c r="S11" s="5" t="s">
        <v>41</v>
      </c>
      <c r="T11" s="5" t="s">
        <v>42</v>
      </c>
      <c r="U11" s="5" t="s">
        <v>43</v>
      </c>
      <c r="V11" s="5" t="s">
        <v>44</v>
      </c>
      <c r="W11" s="5" t="s">
        <v>45</v>
      </c>
    </row>
    <row r="12" spans="1:26" x14ac:dyDescent="0.3">
      <c r="A12">
        <v>2007</v>
      </c>
      <c r="B12" t="s">
        <v>432</v>
      </c>
      <c r="C12" t="s">
        <v>498</v>
      </c>
      <c r="D12" s="2">
        <v>13544300.939999999</v>
      </c>
      <c r="E12" s="2">
        <v>6898539.8540000003</v>
      </c>
      <c r="F12" s="2">
        <v>20442840.794</v>
      </c>
      <c r="G12" s="2">
        <v>-6645761.0859999992</v>
      </c>
      <c r="H12" s="2">
        <v>2489.9499999999998</v>
      </c>
      <c r="I12" s="2">
        <v>13700.286</v>
      </c>
      <c r="J12" s="2">
        <v>2.26667</v>
      </c>
      <c r="K12" s="2">
        <v>2.1333299999999999</v>
      </c>
      <c r="L12" s="2">
        <v>2.61538</v>
      </c>
      <c r="M12" s="2">
        <v>2.5</v>
      </c>
      <c r="N12" s="2">
        <v>2.4285700000000001</v>
      </c>
      <c r="O12" s="2">
        <v>3.2307700000000001</v>
      </c>
      <c r="R12" s="3" t="s">
        <v>38</v>
      </c>
      <c r="S12" s="3">
        <v>8</v>
      </c>
      <c r="T12" s="3">
        <v>4017750629203698</v>
      </c>
      <c r="U12" s="3">
        <v>502218828650462.25</v>
      </c>
      <c r="V12" s="3">
        <v>5.7472303901190509</v>
      </c>
      <c r="W12" s="3">
        <v>4.2690187498081917E-6</v>
      </c>
    </row>
    <row r="13" spans="1:26" x14ac:dyDescent="0.3">
      <c r="A13">
        <v>2007</v>
      </c>
      <c r="B13" t="s">
        <v>433</v>
      </c>
      <c r="C13" t="s">
        <v>498</v>
      </c>
      <c r="D13" s="2">
        <v>1028778.444</v>
      </c>
      <c r="E13" s="2">
        <v>678571</v>
      </c>
      <c r="F13" s="2">
        <v>1707349.4440000001</v>
      </c>
      <c r="G13" s="2">
        <v>-350207.44400000002</v>
      </c>
      <c r="H13" s="2">
        <v>2334.0100000000002</v>
      </c>
      <c r="I13" s="2">
        <v>747.86900000000003</v>
      </c>
      <c r="J13" s="2">
        <v>1.95455</v>
      </c>
      <c r="K13" s="2">
        <v>1.78261</v>
      </c>
      <c r="L13" s="2">
        <v>1.8</v>
      </c>
      <c r="M13" s="2">
        <v>1.95</v>
      </c>
      <c r="N13" s="2">
        <v>2.35</v>
      </c>
      <c r="O13" s="2">
        <v>2.5</v>
      </c>
      <c r="R13" s="3" t="s">
        <v>39</v>
      </c>
      <c r="S13" s="3">
        <v>109</v>
      </c>
      <c r="T13" s="3">
        <v>9524910018748428</v>
      </c>
      <c r="U13" s="3">
        <v>87384495584847.969</v>
      </c>
      <c r="V13" s="3"/>
      <c r="W13" s="3"/>
    </row>
    <row r="14" spans="1:26" ht="14.5" thickBot="1" x14ac:dyDescent="0.35">
      <c r="A14">
        <v>2007</v>
      </c>
      <c r="B14" t="s">
        <v>434</v>
      </c>
      <c r="C14" t="s">
        <v>498</v>
      </c>
      <c r="D14" s="2">
        <v>1695668.932</v>
      </c>
      <c r="E14" s="2">
        <v>525366.20799999998</v>
      </c>
      <c r="F14" s="2">
        <v>2221035.14</v>
      </c>
      <c r="G14" s="2">
        <v>-1170302.7239999999</v>
      </c>
      <c r="H14" s="2">
        <v>615.80999999999995</v>
      </c>
      <c r="I14" s="2">
        <v>9556.8889999999992</v>
      </c>
      <c r="J14" s="2">
        <v>2.0833300000000001</v>
      </c>
      <c r="K14" s="2">
        <v>2.1363599999999998</v>
      </c>
      <c r="L14" s="2">
        <v>2.2000000000000002</v>
      </c>
      <c r="M14" s="2">
        <v>2.1052599999999999</v>
      </c>
      <c r="N14" s="2">
        <v>2.1578900000000001</v>
      </c>
      <c r="O14" s="2">
        <v>2.6</v>
      </c>
      <c r="R14" s="4" t="s">
        <v>4</v>
      </c>
      <c r="S14" s="4">
        <v>117</v>
      </c>
      <c r="T14" s="4">
        <v>1.3542660647952126E+16</v>
      </c>
      <c r="U14" s="4"/>
      <c r="V14" s="4"/>
      <c r="W14" s="4"/>
    </row>
    <row r="15" spans="1:26" ht="14.5" thickBot="1" x14ac:dyDescent="0.35">
      <c r="A15">
        <v>2007</v>
      </c>
      <c r="B15" t="s">
        <v>435</v>
      </c>
      <c r="C15" t="s">
        <v>498</v>
      </c>
      <c r="D15" s="2">
        <v>8887711</v>
      </c>
      <c r="E15" s="2">
        <v>5783590</v>
      </c>
      <c r="F15" s="2">
        <v>14671301</v>
      </c>
      <c r="G15" s="2">
        <v>-3104121</v>
      </c>
      <c r="H15" s="2">
        <v>1592.57</v>
      </c>
      <c r="I15" s="2">
        <v>7707.9719999999998</v>
      </c>
      <c r="J15" s="2">
        <v>2.48387</v>
      </c>
      <c r="K15" s="2">
        <v>2.3225799999999999</v>
      </c>
      <c r="L15" s="2">
        <v>2.4827599999999999</v>
      </c>
      <c r="M15" s="2">
        <v>2.40741</v>
      </c>
      <c r="N15" s="2">
        <v>2.40741</v>
      </c>
      <c r="O15" s="2">
        <v>2.88462</v>
      </c>
    </row>
    <row r="16" spans="1:26" x14ac:dyDescent="0.3">
      <c r="A16">
        <v>2007</v>
      </c>
      <c r="B16" t="s">
        <v>445</v>
      </c>
      <c r="C16" t="s">
        <v>498</v>
      </c>
      <c r="D16" s="2">
        <v>281926513.23000002</v>
      </c>
      <c r="E16" s="2">
        <v>271821215.42400002</v>
      </c>
      <c r="F16" s="2">
        <v>553747728.65400004</v>
      </c>
      <c r="G16" s="2">
        <v>-10105297.805999994</v>
      </c>
      <c r="H16" s="2">
        <v>9588.51</v>
      </c>
      <c r="I16" s="2">
        <v>111836.34600000001</v>
      </c>
      <c r="J16" s="2">
        <v>2.4952399999999999</v>
      </c>
      <c r="K16" s="2">
        <v>2.68</v>
      </c>
      <c r="L16" s="2">
        <v>2.90909</v>
      </c>
      <c r="M16" s="2">
        <v>2.7978700000000001</v>
      </c>
      <c r="N16" s="2">
        <v>2.9578899999999999</v>
      </c>
      <c r="O16" s="2">
        <v>3.4</v>
      </c>
      <c r="R16" s="5"/>
      <c r="S16" s="5" t="s">
        <v>46</v>
      </c>
      <c r="T16" s="5" t="s">
        <v>35</v>
      </c>
      <c r="U16" s="5" t="s">
        <v>47</v>
      </c>
      <c r="V16" s="5" t="s">
        <v>48</v>
      </c>
      <c r="W16" s="5" t="s">
        <v>49</v>
      </c>
      <c r="X16" s="5" t="s">
        <v>50</v>
      </c>
      <c r="Y16" s="5" t="s">
        <v>51</v>
      </c>
      <c r="Z16" s="5" t="s">
        <v>52</v>
      </c>
    </row>
    <row r="17" spans="1:26" x14ac:dyDescent="0.3">
      <c r="A17">
        <v>2007</v>
      </c>
      <c r="B17" t="s">
        <v>453</v>
      </c>
      <c r="C17" t="s">
        <v>498</v>
      </c>
      <c r="D17" s="2">
        <v>13268934.578</v>
      </c>
      <c r="E17" s="2">
        <v>8820595.0189999994</v>
      </c>
      <c r="F17" s="2">
        <v>22089529.596999999</v>
      </c>
      <c r="G17" s="2">
        <v>-4448339.5590000004</v>
      </c>
      <c r="H17" s="2">
        <v>6127.03</v>
      </c>
      <c r="I17" s="2">
        <v>3453.8069999999998</v>
      </c>
      <c r="J17" s="2">
        <v>2.6842100000000002</v>
      </c>
      <c r="K17" s="2">
        <v>2.7894700000000001</v>
      </c>
      <c r="L17" s="2">
        <v>2.8</v>
      </c>
      <c r="M17" s="2">
        <v>2.73333</v>
      </c>
      <c r="N17" s="2">
        <v>2.9333300000000002</v>
      </c>
      <c r="O17" s="2">
        <v>3.4285700000000001</v>
      </c>
      <c r="R17" s="3" t="s">
        <v>40</v>
      </c>
      <c r="S17" s="3">
        <v>0</v>
      </c>
      <c r="T17" s="3" t="e">
        <v>#N/A</v>
      </c>
      <c r="U17" s="3" t="e">
        <v>#N/A</v>
      </c>
      <c r="V17" s="3" t="e">
        <v>#N/A</v>
      </c>
      <c r="W17" s="3" t="e">
        <v>#N/A</v>
      </c>
      <c r="X17" s="3" t="e">
        <v>#N/A</v>
      </c>
      <c r="Y17" s="3" t="e">
        <v>#N/A</v>
      </c>
      <c r="Z17" s="3" t="e">
        <v>#N/A</v>
      </c>
    </row>
    <row r="18" spans="1:26" x14ac:dyDescent="0.3">
      <c r="A18">
        <v>2007</v>
      </c>
      <c r="B18" t="s">
        <v>455</v>
      </c>
      <c r="C18" t="s">
        <v>498</v>
      </c>
      <c r="D18" s="2">
        <v>5859421.1969999997</v>
      </c>
      <c r="E18" s="2">
        <v>4723581.2429999998</v>
      </c>
      <c r="F18" s="2">
        <v>10583002.439999999</v>
      </c>
      <c r="G18" s="2">
        <v>-1135839.9539999999</v>
      </c>
      <c r="H18" s="2">
        <v>2988.68</v>
      </c>
      <c r="I18" s="2">
        <v>5966.1589999999997</v>
      </c>
      <c r="J18" s="2">
        <v>2.2000000000000002</v>
      </c>
      <c r="K18" s="2">
        <v>2.4705900000000001</v>
      </c>
      <c r="L18" s="2">
        <v>2.2941199999999999</v>
      </c>
      <c r="M18" s="2">
        <v>2.625</v>
      </c>
      <c r="N18" s="2">
        <v>2.6666699999999999</v>
      </c>
      <c r="O18" s="2">
        <v>3.2307700000000001</v>
      </c>
      <c r="R18" s="3" t="s">
        <v>5</v>
      </c>
      <c r="S18" s="3">
        <v>-25.520049933149604</v>
      </c>
      <c r="T18" s="3">
        <v>157.08469847027121</v>
      </c>
      <c r="U18" s="3">
        <v>-0.16246044447148592</v>
      </c>
      <c r="V18" s="3">
        <v>0.87124407012466187</v>
      </c>
      <c r="W18" s="3">
        <v>-336.85681543628584</v>
      </c>
      <c r="X18" s="3">
        <v>285.81671556998663</v>
      </c>
      <c r="Y18" s="3">
        <v>-336.85681543628584</v>
      </c>
      <c r="Z18" s="3">
        <v>285.81671556998663</v>
      </c>
    </row>
    <row r="19" spans="1:26" x14ac:dyDescent="0.3">
      <c r="A19">
        <v>2007</v>
      </c>
      <c r="B19" t="s">
        <v>456</v>
      </c>
      <c r="C19" t="s">
        <v>498</v>
      </c>
      <c r="D19" s="2">
        <v>20368278.18</v>
      </c>
      <c r="E19" s="2">
        <v>28084585.254999999</v>
      </c>
      <c r="F19" s="2">
        <v>48452863.435000002</v>
      </c>
      <c r="G19" s="2">
        <v>7716307.0749999993</v>
      </c>
      <c r="H19" s="2">
        <v>3587.8</v>
      </c>
      <c r="I19" s="2">
        <v>28292.723999999998</v>
      </c>
      <c r="J19" s="2">
        <v>2.6818200000000001</v>
      </c>
      <c r="K19" s="2">
        <v>2.5714299999999999</v>
      </c>
      <c r="L19" s="2">
        <v>2.9130400000000001</v>
      </c>
      <c r="M19" s="2">
        <v>2.7272699999999999</v>
      </c>
      <c r="N19" s="2">
        <v>2.7</v>
      </c>
      <c r="O19" s="2">
        <v>3</v>
      </c>
      <c r="R19" s="3" t="s">
        <v>6</v>
      </c>
      <c r="S19" s="3">
        <v>106.17120804474654</v>
      </c>
      <c r="T19" s="3">
        <v>23.733007865690265</v>
      </c>
      <c r="U19" s="3">
        <v>4.4735673053154565</v>
      </c>
      <c r="V19" s="7">
        <v>1.89645862753351E-5</v>
      </c>
      <c r="W19" s="3">
        <v>59.133158021288125</v>
      </c>
      <c r="X19" s="3">
        <v>153.20925806820495</v>
      </c>
      <c r="Y19" s="3">
        <v>59.133158021288125</v>
      </c>
      <c r="Z19" s="3">
        <v>153.20925806820495</v>
      </c>
    </row>
    <row r="20" spans="1:26" x14ac:dyDescent="0.3">
      <c r="A20">
        <v>2010</v>
      </c>
      <c r="B20" t="s">
        <v>411</v>
      </c>
      <c r="C20" t="s">
        <v>498</v>
      </c>
      <c r="D20" s="2">
        <v>56792378.207000002</v>
      </c>
      <c r="E20" s="2">
        <v>68174446.578999996</v>
      </c>
      <c r="F20" s="2">
        <v>124966824.786</v>
      </c>
      <c r="G20" s="2">
        <v>11382068.371999994</v>
      </c>
      <c r="H20" s="2">
        <v>10412.950000000001</v>
      </c>
      <c r="I20" s="2">
        <v>41223.889000000003</v>
      </c>
      <c r="J20" s="2">
        <v>2.6291739999999999</v>
      </c>
      <c r="K20" s="2">
        <v>2.7502089999999999</v>
      </c>
      <c r="L20" s="2">
        <v>3.1521189999999999</v>
      </c>
      <c r="M20" s="2">
        <v>3.0306199999999999</v>
      </c>
      <c r="N20" s="2">
        <v>3.1500370000000002</v>
      </c>
      <c r="O20" s="2">
        <v>3.8166319999999998</v>
      </c>
      <c r="R20" s="3" t="s">
        <v>24</v>
      </c>
      <c r="S20" s="3">
        <v>-3428114.070644198</v>
      </c>
      <c r="T20" s="3">
        <v>5540089.3527253745</v>
      </c>
      <c r="U20" s="3">
        <v>-0.61878317340816569</v>
      </c>
      <c r="V20" s="3">
        <v>0.53735024621402727</v>
      </c>
      <c r="W20" s="3">
        <v>-14408391.057981141</v>
      </c>
      <c r="X20" s="3">
        <v>7552162.9166927449</v>
      </c>
      <c r="Y20" s="3">
        <v>-14408391.057981141</v>
      </c>
      <c r="Z20" s="3">
        <v>7552162.9166927449</v>
      </c>
    </row>
    <row r="21" spans="1:26" x14ac:dyDescent="0.3">
      <c r="A21">
        <v>2010</v>
      </c>
      <c r="B21" t="s">
        <v>473</v>
      </c>
      <c r="C21" t="s">
        <v>498</v>
      </c>
      <c r="D21" s="2">
        <v>2861948.1469999999</v>
      </c>
      <c r="E21" s="2">
        <v>702400</v>
      </c>
      <c r="F21" s="2">
        <v>3564348.1469999999</v>
      </c>
      <c r="G21" s="2">
        <v>-2159548.1469999999</v>
      </c>
      <c r="H21" s="2">
        <v>29303.27</v>
      </c>
      <c r="I21" s="2">
        <v>360.83199999999999</v>
      </c>
      <c r="J21" s="2">
        <v>2.3812009999999999</v>
      </c>
      <c r="K21" s="2">
        <v>2.3960780000000002</v>
      </c>
      <c r="L21" s="2">
        <v>2.6924510000000001</v>
      </c>
      <c r="M21" s="2">
        <v>2.6901959999999998</v>
      </c>
      <c r="N21" s="2">
        <v>2.8078430000000001</v>
      </c>
      <c r="O21" s="2">
        <v>3.4600249999999999</v>
      </c>
      <c r="R21" s="3" t="s">
        <v>23</v>
      </c>
      <c r="S21" s="3">
        <v>6419763.1000513462</v>
      </c>
      <c r="T21" s="3">
        <v>7720614.1213011304</v>
      </c>
      <c r="U21" s="3">
        <v>0.83150938502926297</v>
      </c>
      <c r="V21" s="3">
        <v>0.40750380078113879</v>
      </c>
      <c r="W21" s="3">
        <v>-8882243.089167919</v>
      </c>
      <c r="X21" s="3">
        <v>21721769.289270613</v>
      </c>
      <c r="Y21" s="3">
        <v>-8882243.089167919</v>
      </c>
      <c r="Z21" s="3">
        <v>21721769.289270613</v>
      </c>
    </row>
    <row r="22" spans="1:26" x14ac:dyDescent="0.3">
      <c r="A22">
        <v>2010</v>
      </c>
      <c r="B22" t="s">
        <v>419</v>
      </c>
      <c r="C22" t="s">
        <v>498</v>
      </c>
      <c r="D22" s="2">
        <v>181768424.09</v>
      </c>
      <c r="E22" s="2">
        <v>201915103.285</v>
      </c>
      <c r="F22" s="2">
        <v>383683527.375</v>
      </c>
      <c r="G22" s="2">
        <v>20146679.194999993</v>
      </c>
      <c r="H22" s="2">
        <v>11327.46</v>
      </c>
      <c r="I22" s="2">
        <v>196796.269</v>
      </c>
      <c r="J22" s="2">
        <v>2.3698429999999999</v>
      </c>
      <c r="K22" s="2">
        <v>3.0977399999999999</v>
      </c>
      <c r="L22" s="2">
        <v>2.9100929999999998</v>
      </c>
      <c r="M22" s="2">
        <v>3.2956080000000001</v>
      </c>
      <c r="N22" s="2">
        <v>3.4174129999999998</v>
      </c>
      <c r="O22" s="2">
        <v>4.1370990000000001</v>
      </c>
      <c r="R22" s="3" t="s">
        <v>22</v>
      </c>
      <c r="S22" s="3">
        <v>-2254065.2069239798</v>
      </c>
      <c r="T22" s="3">
        <v>4954519.218092381</v>
      </c>
      <c r="U22" s="3">
        <v>-0.4549513500104766</v>
      </c>
      <c r="V22" s="3">
        <v>0.65004908754245516</v>
      </c>
      <c r="W22" s="3">
        <v>-12073761.224457713</v>
      </c>
      <c r="X22" s="3">
        <v>7565630.8106097523</v>
      </c>
      <c r="Y22" s="3">
        <v>-12073761.224457713</v>
      </c>
      <c r="Z22" s="3">
        <v>7565630.8106097523</v>
      </c>
    </row>
    <row r="23" spans="1:26" x14ac:dyDescent="0.3">
      <c r="A23">
        <v>2010</v>
      </c>
      <c r="B23" t="s">
        <v>421</v>
      </c>
      <c r="C23" t="s">
        <v>498</v>
      </c>
      <c r="D23" s="2">
        <v>59007357.609999999</v>
      </c>
      <c r="E23" s="2">
        <v>71106105.854000002</v>
      </c>
      <c r="F23" s="2">
        <v>130113463.464</v>
      </c>
      <c r="G23" s="2">
        <v>12098748.244000003</v>
      </c>
      <c r="H23" s="2">
        <v>12793.55</v>
      </c>
      <c r="I23" s="2">
        <v>16993.353999999999</v>
      </c>
      <c r="J23" s="2">
        <v>2.9326789999999998</v>
      </c>
      <c r="K23" s="2">
        <v>2.855756</v>
      </c>
      <c r="L23" s="2">
        <v>2.7407409999999999</v>
      </c>
      <c r="M23" s="2">
        <v>2.9429979999999998</v>
      </c>
      <c r="N23" s="2">
        <v>3.328481</v>
      </c>
      <c r="O23" s="2">
        <v>3.7962159999999998</v>
      </c>
      <c r="R23" s="3" t="s">
        <v>21</v>
      </c>
      <c r="S23" s="3">
        <v>573546.73800450005</v>
      </c>
      <c r="T23" s="3">
        <v>7284172.4713431895</v>
      </c>
      <c r="U23" s="3">
        <v>7.8738764116432158E-2</v>
      </c>
      <c r="V23" s="3">
        <v>0.93738478089883959</v>
      </c>
      <c r="W23" s="3">
        <v>-13863446.289831176</v>
      </c>
      <c r="X23" s="3">
        <v>15010539.765840176</v>
      </c>
      <c r="Y23" s="3">
        <v>-13863446.289831176</v>
      </c>
      <c r="Z23" s="3">
        <v>15010539.765840176</v>
      </c>
    </row>
    <row r="24" spans="1:26" x14ac:dyDescent="0.3">
      <c r="A24">
        <v>2010</v>
      </c>
      <c r="B24" t="s">
        <v>423</v>
      </c>
      <c r="C24" t="s">
        <v>498</v>
      </c>
      <c r="D24" s="2">
        <v>40682507.645999998</v>
      </c>
      <c r="E24" s="2">
        <v>39819528.641999997</v>
      </c>
      <c r="F24" s="2">
        <v>80502036.287999988</v>
      </c>
      <c r="G24" s="2">
        <v>-862979.00400000066</v>
      </c>
      <c r="H24" s="2">
        <v>6285.2</v>
      </c>
      <c r="I24" s="2">
        <v>45918.097000000002</v>
      </c>
      <c r="J24" s="2">
        <v>2.4992709999999998</v>
      </c>
      <c r="K24" s="2">
        <v>2.5927669999999998</v>
      </c>
      <c r="L24" s="2">
        <v>2.5405319999999998</v>
      </c>
      <c r="M24" s="2">
        <v>2.7469350000000001</v>
      </c>
      <c r="N24" s="2">
        <v>2.7538390000000001</v>
      </c>
      <c r="O24" s="2">
        <v>3.5160420000000001</v>
      </c>
      <c r="R24" s="3" t="s">
        <v>20</v>
      </c>
      <c r="S24" s="3">
        <v>963635.21039302426</v>
      </c>
      <c r="T24" s="3">
        <v>5569039.2968657417</v>
      </c>
      <c r="U24" s="3">
        <v>0.17303437074602054</v>
      </c>
      <c r="V24" s="3">
        <v>0.86294532030043569</v>
      </c>
      <c r="W24" s="3">
        <v>-10074019.625059813</v>
      </c>
      <c r="X24" s="3">
        <v>12001290.045845862</v>
      </c>
      <c r="Y24" s="3">
        <v>-10074019.625059813</v>
      </c>
      <c r="Z24" s="3">
        <v>12001290.045845862</v>
      </c>
    </row>
    <row r="25" spans="1:26" ht="14.5" thickBot="1" x14ac:dyDescent="0.35">
      <c r="A25">
        <v>2010</v>
      </c>
      <c r="B25" t="s">
        <v>424</v>
      </c>
      <c r="C25" t="s">
        <v>498</v>
      </c>
      <c r="D25" s="2">
        <v>13920243.832</v>
      </c>
      <c r="E25" s="2">
        <v>9044840.6760000009</v>
      </c>
      <c r="F25" s="2">
        <v>22965084.508000001</v>
      </c>
      <c r="G25" s="2">
        <v>-4875403.1559999995</v>
      </c>
      <c r="H25" s="2">
        <v>8264.2000000000007</v>
      </c>
      <c r="I25" s="2">
        <v>4545.28</v>
      </c>
      <c r="J25" s="2">
        <v>2.6059350000000001</v>
      </c>
      <c r="K25" s="2">
        <v>2.5597910000000001</v>
      </c>
      <c r="L25" s="2">
        <v>2.6438920000000001</v>
      </c>
      <c r="M25" s="2">
        <v>2.7956349999999999</v>
      </c>
      <c r="N25" s="2">
        <v>3.128968</v>
      </c>
      <c r="O25" s="2">
        <v>3.7114820000000002</v>
      </c>
      <c r="R25" s="4" t="s">
        <v>19</v>
      </c>
      <c r="S25" s="4">
        <v>-2733553.3332705037</v>
      </c>
      <c r="T25" s="4">
        <v>3845172.7115703309</v>
      </c>
      <c r="U25" s="4">
        <v>-0.71090521501026338</v>
      </c>
      <c r="V25" s="4">
        <v>0.47866142883927354</v>
      </c>
      <c r="W25" s="4">
        <v>-10354560.640024789</v>
      </c>
      <c r="X25" s="4">
        <v>4887453.9734837823</v>
      </c>
      <c r="Y25" s="4">
        <v>-10354560.640024789</v>
      </c>
      <c r="Z25" s="4">
        <v>4887453.9734837823</v>
      </c>
    </row>
    <row r="26" spans="1:26" x14ac:dyDescent="0.3">
      <c r="A26">
        <v>2010</v>
      </c>
      <c r="B26" t="s">
        <v>425</v>
      </c>
      <c r="C26" t="s">
        <v>498</v>
      </c>
      <c r="D26" s="2">
        <v>224597.22899999999</v>
      </c>
      <c r="E26" s="2">
        <v>34115.972000000002</v>
      </c>
      <c r="F26" s="2">
        <v>258713.201</v>
      </c>
      <c r="G26" s="2">
        <v>-190481.25699999998</v>
      </c>
      <c r="H26" s="2">
        <v>6975.99</v>
      </c>
      <c r="I26" s="2">
        <v>71.44</v>
      </c>
      <c r="J26" s="2">
        <v>2.5130919999999999</v>
      </c>
      <c r="K26" s="2">
        <v>2.3425630000000002</v>
      </c>
      <c r="L26" s="2">
        <v>2.5949140000000002</v>
      </c>
      <c r="M26" s="2">
        <v>2.4216609999999998</v>
      </c>
      <c r="N26" s="2">
        <v>3.1678459999999999</v>
      </c>
      <c r="O26" s="2">
        <v>3.8525649999999998</v>
      </c>
    </row>
    <row r="27" spans="1:26" x14ac:dyDescent="0.3">
      <c r="A27">
        <v>2010</v>
      </c>
      <c r="B27" t="s">
        <v>426</v>
      </c>
      <c r="C27" t="s">
        <v>498</v>
      </c>
      <c r="D27" s="2">
        <v>15138222.512</v>
      </c>
      <c r="E27" s="2">
        <v>6753689</v>
      </c>
      <c r="F27" s="2">
        <v>21891911.512000002</v>
      </c>
      <c r="G27" s="2">
        <v>-8384533.5120000001</v>
      </c>
      <c r="H27" s="2">
        <v>5688.75</v>
      </c>
      <c r="I27" s="2">
        <v>9897.9850000000006</v>
      </c>
      <c r="J27" s="2">
        <v>2.5130919999999999</v>
      </c>
      <c r="K27" s="2">
        <v>2.3425630000000002</v>
      </c>
      <c r="L27" s="2">
        <v>2.5949140000000002</v>
      </c>
      <c r="M27" s="2">
        <v>2.4216609999999998</v>
      </c>
      <c r="N27" s="2">
        <v>3.1678459999999999</v>
      </c>
      <c r="O27" s="2">
        <v>3.8525649999999998</v>
      </c>
      <c r="R27" t="s">
        <v>545</v>
      </c>
    </row>
    <row r="28" spans="1:26" ht="14.5" thickBot="1" x14ac:dyDescent="0.35">
      <c r="A28">
        <v>2010</v>
      </c>
      <c r="B28" t="s">
        <v>427</v>
      </c>
      <c r="C28" t="s">
        <v>498</v>
      </c>
      <c r="D28" s="2">
        <v>20590848.48</v>
      </c>
      <c r="E28" s="2">
        <v>17489921.736000001</v>
      </c>
      <c r="F28" s="2">
        <v>38080770.216000006</v>
      </c>
      <c r="G28" s="2">
        <v>-3100926.743999999</v>
      </c>
      <c r="H28" s="2">
        <v>4633.25</v>
      </c>
      <c r="I28" s="2">
        <v>14934.69</v>
      </c>
      <c r="J28" s="2">
        <v>2.322978</v>
      </c>
      <c r="K28" s="2">
        <v>2.3816250000000001</v>
      </c>
      <c r="L28" s="2">
        <v>2.8626130000000001</v>
      </c>
      <c r="M28" s="2">
        <v>2.6003720000000001</v>
      </c>
      <c r="N28" s="2">
        <v>2.8409339999999998</v>
      </c>
      <c r="O28" s="2">
        <v>3.5549249999999999</v>
      </c>
    </row>
    <row r="29" spans="1:26" x14ac:dyDescent="0.3">
      <c r="A29">
        <v>2010</v>
      </c>
      <c r="B29" t="s">
        <v>428</v>
      </c>
      <c r="C29" t="s">
        <v>498</v>
      </c>
      <c r="D29" s="2">
        <v>8416163.0869999994</v>
      </c>
      <c r="E29" s="2">
        <v>4499243.2580000004</v>
      </c>
      <c r="F29" s="2">
        <v>12915406.344999999</v>
      </c>
      <c r="G29" s="2">
        <v>-3916919.828999999</v>
      </c>
      <c r="H29" s="2">
        <v>2978.76</v>
      </c>
      <c r="I29" s="2">
        <v>6164.6260000000002</v>
      </c>
      <c r="J29" s="2">
        <v>2.484092</v>
      </c>
      <c r="K29" s="2">
        <v>2.4421580000000001</v>
      </c>
      <c r="L29" s="2">
        <v>2.1805059999999998</v>
      </c>
      <c r="M29" s="2">
        <v>2.6647919999999998</v>
      </c>
      <c r="N29" s="2">
        <v>2.6764290000000002</v>
      </c>
      <c r="O29" s="2">
        <v>3.6341670000000001</v>
      </c>
      <c r="R29" s="6" t="s">
        <v>31</v>
      </c>
      <c r="S29" s="6"/>
    </row>
    <row r="30" spans="1:26" x14ac:dyDescent="0.3">
      <c r="A30">
        <v>2010</v>
      </c>
      <c r="B30" t="s">
        <v>432</v>
      </c>
      <c r="C30" t="s">
        <v>498</v>
      </c>
      <c r="D30" s="2">
        <v>13830314.124</v>
      </c>
      <c r="E30" s="2">
        <v>8460152.6950000003</v>
      </c>
      <c r="F30" s="2">
        <v>22290466.818999998</v>
      </c>
      <c r="G30" s="2">
        <v>-5370161.4289999995</v>
      </c>
      <c r="H30" s="2">
        <v>2825.51</v>
      </c>
      <c r="I30" s="2">
        <v>14630.416999999999</v>
      </c>
      <c r="J30" s="2">
        <v>2.3280180000000001</v>
      </c>
      <c r="K30" s="2">
        <v>2.3702589999999999</v>
      </c>
      <c r="L30" s="2">
        <v>2.1617570000000002</v>
      </c>
      <c r="M30" s="2">
        <v>2.7381329999999999</v>
      </c>
      <c r="N30" s="2">
        <v>2.7081240000000002</v>
      </c>
      <c r="O30" s="2">
        <v>3.5200309999999999</v>
      </c>
      <c r="R30" s="3" t="s">
        <v>32</v>
      </c>
      <c r="S30" s="3">
        <v>0.84241156193509314</v>
      </c>
    </row>
    <row r="31" spans="1:26" x14ac:dyDescent="0.3">
      <c r="A31">
        <v>2010</v>
      </c>
      <c r="B31" t="s">
        <v>433</v>
      </c>
      <c r="C31" t="s">
        <v>498</v>
      </c>
      <c r="D31" s="2">
        <v>1451561.6969999999</v>
      </c>
      <c r="E31" s="2">
        <v>900754.24899999995</v>
      </c>
      <c r="F31" s="2">
        <v>2352315.946</v>
      </c>
      <c r="G31" s="2">
        <v>-550807.44799999997</v>
      </c>
      <c r="H31" s="2">
        <v>3004.23</v>
      </c>
      <c r="I31" s="2">
        <v>746.55600000000004</v>
      </c>
      <c r="J31" s="2">
        <v>2.0245109999999999</v>
      </c>
      <c r="K31" s="2">
        <v>1.9934890000000001</v>
      </c>
      <c r="L31" s="2">
        <v>2.3130289999999998</v>
      </c>
      <c r="M31" s="2">
        <v>2.2498429999999998</v>
      </c>
      <c r="N31" s="2">
        <v>2.276062</v>
      </c>
      <c r="O31" s="2">
        <v>2.696841</v>
      </c>
      <c r="R31" s="3" t="s">
        <v>33</v>
      </c>
      <c r="S31" s="3">
        <v>0.70965723968192329</v>
      </c>
    </row>
    <row r="32" spans="1:26" x14ac:dyDescent="0.3">
      <c r="A32">
        <v>2010</v>
      </c>
      <c r="B32" t="s">
        <v>434</v>
      </c>
      <c r="C32" t="s">
        <v>498</v>
      </c>
      <c r="D32" s="2">
        <v>3172591.318</v>
      </c>
      <c r="E32" s="2">
        <v>583073.41899999999</v>
      </c>
      <c r="F32" s="2">
        <v>3755664.7369999997</v>
      </c>
      <c r="G32" s="2">
        <v>-2589517.8990000002</v>
      </c>
      <c r="H32" s="2">
        <v>662.01300000000003</v>
      </c>
      <c r="I32" s="2">
        <v>9999.6170000000002</v>
      </c>
      <c r="J32" s="2">
        <v>2.1244969999999999</v>
      </c>
      <c r="K32" s="2">
        <v>2.1739039999999998</v>
      </c>
      <c r="L32" s="2">
        <v>3.1690450000000001</v>
      </c>
      <c r="M32" s="2">
        <v>2.456413</v>
      </c>
      <c r="N32" s="2">
        <v>2.4269599999999998</v>
      </c>
      <c r="O32" s="2">
        <v>3.0167630000000001</v>
      </c>
      <c r="R32" s="3" t="s">
        <v>34</v>
      </c>
      <c r="S32" s="3">
        <v>0.68183706241378994</v>
      </c>
    </row>
    <row r="33" spans="1:26" x14ac:dyDescent="0.3">
      <c r="A33">
        <v>2010</v>
      </c>
      <c r="B33" t="s">
        <v>435</v>
      </c>
      <c r="C33" t="s">
        <v>498</v>
      </c>
      <c r="D33" s="2">
        <v>8907000</v>
      </c>
      <c r="E33" s="2">
        <v>6264400</v>
      </c>
      <c r="F33" s="2">
        <v>15171400</v>
      </c>
      <c r="G33" s="2">
        <v>-2642600</v>
      </c>
      <c r="H33" s="2">
        <v>1919.47</v>
      </c>
      <c r="I33" s="2">
        <v>8194.7780000000002</v>
      </c>
      <c r="J33" s="2">
        <v>2.3903940000000001</v>
      </c>
      <c r="K33" s="2">
        <v>2.3119689999999999</v>
      </c>
      <c r="L33" s="2">
        <v>2.672663</v>
      </c>
      <c r="M33" s="2">
        <v>2.570808</v>
      </c>
      <c r="N33" s="2">
        <v>2.8338920000000001</v>
      </c>
      <c r="O33" s="2">
        <v>3.829434</v>
      </c>
      <c r="R33" s="3" t="s">
        <v>35</v>
      </c>
      <c r="S33" s="3">
        <v>54601578.333369859</v>
      </c>
    </row>
    <row r="34" spans="1:26" ht="14.5" thickBot="1" x14ac:dyDescent="0.35">
      <c r="A34">
        <v>2010</v>
      </c>
      <c r="B34" t="s">
        <v>445</v>
      </c>
      <c r="C34" t="s">
        <v>498</v>
      </c>
      <c r="D34" s="2">
        <v>301481733.926</v>
      </c>
      <c r="E34" s="2">
        <v>298305075.13599998</v>
      </c>
      <c r="F34" s="2">
        <v>599786809.06200004</v>
      </c>
      <c r="G34" s="2">
        <v>-3176658.7900000215</v>
      </c>
      <c r="H34" s="2">
        <v>9258.2000000000007</v>
      </c>
      <c r="I34" s="2">
        <v>117318.94100000001</v>
      </c>
      <c r="J34" s="2">
        <v>2.5477340000000002</v>
      </c>
      <c r="K34" s="2">
        <v>2.9547330000000001</v>
      </c>
      <c r="L34" s="2">
        <v>2.8327870000000002</v>
      </c>
      <c r="M34" s="2">
        <v>3.0358139999999998</v>
      </c>
      <c r="N34" s="2">
        <v>3.2779989999999999</v>
      </c>
      <c r="O34" s="2">
        <v>3.6644999999999999</v>
      </c>
      <c r="R34" s="4" t="s">
        <v>36</v>
      </c>
      <c r="S34" s="4">
        <v>117</v>
      </c>
    </row>
    <row r="35" spans="1:26" x14ac:dyDescent="0.3">
      <c r="A35">
        <v>2010</v>
      </c>
      <c r="B35" t="s">
        <v>453</v>
      </c>
      <c r="C35" t="s">
        <v>498</v>
      </c>
      <c r="D35" s="2">
        <v>16737103.355</v>
      </c>
      <c r="E35" s="2">
        <v>10986602.586999999</v>
      </c>
      <c r="F35" s="2">
        <v>27723705.942000002</v>
      </c>
      <c r="G35" s="2">
        <v>-5750500.7680000011</v>
      </c>
      <c r="H35" s="2">
        <v>8039.76</v>
      </c>
      <c r="I35" s="2">
        <v>3643.2220000000002</v>
      </c>
      <c r="J35" s="2">
        <v>2.7627000000000002</v>
      </c>
      <c r="K35" s="2">
        <v>2.6311979999999999</v>
      </c>
      <c r="L35" s="2">
        <v>2.8664930000000002</v>
      </c>
      <c r="M35" s="2">
        <v>2.834527</v>
      </c>
      <c r="N35" s="2">
        <v>3.259649</v>
      </c>
      <c r="O35" s="2">
        <v>3.759649</v>
      </c>
    </row>
    <row r="36" spans="1:26" ht="14.5" thickBot="1" x14ac:dyDescent="0.35">
      <c r="A36">
        <v>2010</v>
      </c>
      <c r="B36" t="s">
        <v>455</v>
      </c>
      <c r="C36" t="s">
        <v>498</v>
      </c>
      <c r="D36" s="2">
        <v>10033465.85</v>
      </c>
      <c r="E36" s="2">
        <v>6516534.8229999999</v>
      </c>
      <c r="F36" s="2">
        <v>16550000.673</v>
      </c>
      <c r="G36" s="2">
        <v>-3516931.0269999998</v>
      </c>
      <c r="H36" s="2">
        <v>4347.21</v>
      </c>
      <c r="I36" s="2">
        <v>6209.8770000000004</v>
      </c>
      <c r="J36" s="2">
        <v>2.369767</v>
      </c>
      <c r="K36" s="2">
        <v>2.4364340000000002</v>
      </c>
      <c r="L36" s="2">
        <v>2.866733</v>
      </c>
      <c r="M36" s="2">
        <v>2.5864639999999999</v>
      </c>
      <c r="N36" s="2">
        <v>2.7208220000000001</v>
      </c>
      <c r="O36" s="2">
        <v>3.4589509999999999</v>
      </c>
      <c r="R36" t="s">
        <v>37</v>
      </c>
    </row>
    <row r="37" spans="1:26" x14ac:dyDescent="0.3">
      <c r="A37">
        <v>2010</v>
      </c>
      <c r="B37" t="s">
        <v>456</v>
      </c>
      <c r="C37" t="s">
        <v>498</v>
      </c>
      <c r="D37" s="2">
        <v>29965750.155000001</v>
      </c>
      <c r="E37" s="2">
        <v>35807438.494999997</v>
      </c>
      <c r="F37" s="2">
        <v>65773188.649999999</v>
      </c>
      <c r="G37" s="2">
        <v>5841688.3399999961</v>
      </c>
      <c r="H37" s="2">
        <v>5051.26</v>
      </c>
      <c r="I37" s="2">
        <v>29373.646000000001</v>
      </c>
      <c r="J37" s="2">
        <v>2.504311</v>
      </c>
      <c r="K37" s="2">
        <v>2.6598670000000002</v>
      </c>
      <c r="L37" s="2">
        <v>2.7467190000000001</v>
      </c>
      <c r="M37" s="2">
        <v>2.6139600000000001</v>
      </c>
      <c r="N37" s="2">
        <v>2.8864329999999998</v>
      </c>
      <c r="O37" s="2">
        <v>3.3831910000000001</v>
      </c>
      <c r="R37" s="5"/>
      <c r="S37" s="5" t="s">
        <v>41</v>
      </c>
      <c r="T37" s="5" t="s">
        <v>42</v>
      </c>
      <c r="U37" s="5" t="s">
        <v>43</v>
      </c>
      <c r="V37" s="5" t="s">
        <v>44</v>
      </c>
      <c r="W37" s="5" t="s">
        <v>45</v>
      </c>
    </row>
    <row r="38" spans="1:26" x14ac:dyDescent="0.3">
      <c r="A38">
        <v>2010</v>
      </c>
      <c r="B38" t="s">
        <v>470</v>
      </c>
      <c r="C38" t="s">
        <v>498</v>
      </c>
      <c r="D38" s="2">
        <v>8621757.6410000008</v>
      </c>
      <c r="E38" s="2">
        <v>6724161.7070000004</v>
      </c>
      <c r="F38" s="2">
        <v>15345919.348000001</v>
      </c>
      <c r="G38" s="2">
        <v>-1897595.9340000004</v>
      </c>
      <c r="H38" s="2">
        <v>11859.9</v>
      </c>
      <c r="I38" s="2">
        <v>3374.415</v>
      </c>
      <c r="J38" s="2">
        <v>2.7058819999999999</v>
      </c>
      <c r="K38" s="2">
        <v>2.5798009999999998</v>
      </c>
      <c r="L38" s="2">
        <v>2.7673009999999998</v>
      </c>
      <c r="M38" s="2">
        <v>2.5894900000000001</v>
      </c>
      <c r="N38" s="2">
        <v>2.777034</v>
      </c>
      <c r="O38" s="2">
        <v>3.0627490000000002</v>
      </c>
      <c r="R38" s="3" t="s">
        <v>38</v>
      </c>
      <c r="S38" s="3">
        <v>8</v>
      </c>
      <c r="T38" s="3">
        <v>7.9428164708496102E+17</v>
      </c>
      <c r="U38" s="3">
        <v>9.9285205885620128E+16</v>
      </c>
      <c r="V38" s="3">
        <v>33.302293744378268</v>
      </c>
      <c r="W38" s="3">
        <v>7.5184555276765467E-26</v>
      </c>
    </row>
    <row r="39" spans="1:26" x14ac:dyDescent="0.3">
      <c r="A39">
        <v>2012</v>
      </c>
      <c r="B39" t="s">
        <v>411</v>
      </c>
      <c r="C39" t="s">
        <v>498</v>
      </c>
      <c r="D39" s="2">
        <v>67973971.893000007</v>
      </c>
      <c r="E39" s="2">
        <v>79982379.582000002</v>
      </c>
      <c r="F39" s="2">
        <v>147956351.47500002</v>
      </c>
      <c r="G39" s="2">
        <v>12008407.688999996</v>
      </c>
      <c r="H39" s="2">
        <v>13889.79</v>
      </c>
      <c r="I39" s="2">
        <v>42096.739000000001</v>
      </c>
      <c r="J39" s="2">
        <v>2.4474840000000002</v>
      </c>
      <c r="K39" s="2">
        <v>2.9431759999999998</v>
      </c>
      <c r="L39" s="2">
        <v>3.3310599999999999</v>
      </c>
      <c r="M39" s="2">
        <v>2.952439</v>
      </c>
      <c r="N39" s="2">
        <v>3.302219</v>
      </c>
      <c r="O39" s="2">
        <v>3.2665850000000001</v>
      </c>
      <c r="R39" s="3" t="s">
        <v>39</v>
      </c>
      <c r="S39" s="3">
        <v>109</v>
      </c>
      <c r="T39" s="3">
        <v>3.2496522685796864E+17</v>
      </c>
      <c r="U39" s="3">
        <v>2981332356495125</v>
      </c>
      <c r="V39" s="3"/>
      <c r="W39" s="3"/>
    </row>
    <row r="40" spans="1:26" ht="14.5" thickBot="1" x14ac:dyDescent="0.35">
      <c r="A40">
        <v>2012</v>
      </c>
      <c r="B40" t="s">
        <v>473</v>
      </c>
      <c r="C40" t="s">
        <v>498</v>
      </c>
      <c r="D40" s="2">
        <v>3646505.1839999999</v>
      </c>
      <c r="E40" s="2">
        <v>984000</v>
      </c>
      <c r="F40" s="2">
        <v>4630505.1840000004</v>
      </c>
      <c r="G40" s="2">
        <v>-2662505.1839999999</v>
      </c>
      <c r="H40" s="2">
        <v>30433.06</v>
      </c>
      <c r="I40" s="2">
        <v>372.03899999999999</v>
      </c>
      <c r="J40" s="2">
        <v>2.6875</v>
      </c>
      <c r="K40" s="2">
        <v>2.7699569999999998</v>
      </c>
      <c r="L40" s="2">
        <v>2.722842</v>
      </c>
      <c r="M40" s="2">
        <v>2.692253</v>
      </c>
      <c r="N40" s="2">
        <v>2.6529449999999999</v>
      </c>
      <c r="O40" s="2">
        <v>2.987724</v>
      </c>
      <c r="R40" s="4" t="s">
        <v>4</v>
      </c>
      <c r="S40" s="4">
        <v>117</v>
      </c>
      <c r="T40" s="4">
        <v>1.1192468739429297E+18</v>
      </c>
      <c r="U40" s="4"/>
      <c r="V40" s="4"/>
      <c r="W40" s="4"/>
    </row>
    <row r="41" spans="1:26" ht="14.5" thickBot="1" x14ac:dyDescent="0.35">
      <c r="A41">
        <v>2012</v>
      </c>
      <c r="B41" t="s">
        <v>419</v>
      </c>
      <c r="C41" t="s">
        <v>498</v>
      </c>
      <c r="D41" s="2">
        <v>223183474.67199999</v>
      </c>
      <c r="E41" s="2">
        <v>242578013.546</v>
      </c>
      <c r="F41" s="2">
        <v>465761488.21799999</v>
      </c>
      <c r="G41" s="2">
        <v>19394538.874000013</v>
      </c>
      <c r="H41" s="2">
        <v>12426.69</v>
      </c>
      <c r="I41" s="2">
        <v>200560.98300000001</v>
      </c>
      <c r="J41" s="2">
        <v>2.5099269999999998</v>
      </c>
      <c r="K41" s="2">
        <v>3.0660240000000001</v>
      </c>
      <c r="L41" s="2">
        <v>3.1216499999999998</v>
      </c>
      <c r="M41" s="2">
        <v>3.1182970000000001</v>
      </c>
      <c r="N41" s="2">
        <v>3.417529</v>
      </c>
      <c r="O41" s="2">
        <v>3.552235</v>
      </c>
    </row>
    <row r="42" spans="1:26" x14ac:dyDescent="0.3">
      <c r="A42">
        <v>2012</v>
      </c>
      <c r="B42" t="s">
        <v>421</v>
      </c>
      <c r="C42" t="s">
        <v>498</v>
      </c>
      <c r="D42" s="2">
        <v>80085756.908000007</v>
      </c>
      <c r="E42" s="2">
        <v>78062994.754999995</v>
      </c>
      <c r="F42" s="2">
        <v>158148751.66299999</v>
      </c>
      <c r="G42" s="2">
        <v>-2022762.153000012</v>
      </c>
      <c r="H42" s="2">
        <v>15307.77</v>
      </c>
      <c r="I42" s="2">
        <v>17309.745999999999</v>
      </c>
      <c r="J42" s="2">
        <v>3.1092170000000001</v>
      </c>
      <c r="K42" s="2">
        <v>3.181308</v>
      </c>
      <c r="L42" s="2">
        <v>3.0609679999999999</v>
      </c>
      <c r="M42" s="2">
        <v>3.004337</v>
      </c>
      <c r="N42" s="2">
        <v>3.2240739999999999</v>
      </c>
      <c r="O42" s="2">
        <v>3.4735849999999999</v>
      </c>
      <c r="R42" s="5"/>
      <c r="S42" s="5" t="s">
        <v>46</v>
      </c>
      <c r="T42" s="5" t="s">
        <v>35</v>
      </c>
      <c r="U42" s="5" t="s">
        <v>47</v>
      </c>
      <c r="V42" s="5" t="s">
        <v>48</v>
      </c>
      <c r="W42" s="5" t="s">
        <v>49</v>
      </c>
      <c r="X42" s="5" t="s">
        <v>50</v>
      </c>
      <c r="Y42" s="5" t="s">
        <v>51</v>
      </c>
      <c r="Z42" s="5" t="s">
        <v>52</v>
      </c>
    </row>
    <row r="43" spans="1:26" x14ac:dyDescent="0.3">
      <c r="A43">
        <v>2012</v>
      </c>
      <c r="B43" t="s">
        <v>423</v>
      </c>
      <c r="C43" t="s">
        <v>498</v>
      </c>
      <c r="D43" s="2">
        <v>58087854.464000002</v>
      </c>
      <c r="E43" s="2">
        <v>60273618.167999998</v>
      </c>
      <c r="F43" s="2">
        <v>118361472.632</v>
      </c>
      <c r="G43" s="2">
        <v>2185763.7039999962</v>
      </c>
      <c r="H43" s="2">
        <v>7950.38</v>
      </c>
      <c r="I43" s="2">
        <v>46881.474999999999</v>
      </c>
      <c r="J43" s="2">
        <v>2.6471840000000002</v>
      </c>
      <c r="K43" s="2">
        <v>2.7247819999999998</v>
      </c>
      <c r="L43" s="2">
        <v>2.7597839999999998</v>
      </c>
      <c r="M43" s="2">
        <v>2.9468260000000002</v>
      </c>
      <c r="N43" s="2">
        <v>2.658741</v>
      </c>
      <c r="O43" s="2">
        <v>3.4515639999999999</v>
      </c>
      <c r="R43" s="3" t="s">
        <v>40</v>
      </c>
      <c r="S43" s="3">
        <v>0</v>
      </c>
      <c r="T43" s="3" t="e">
        <v>#N/A</v>
      </c>
      <c r="U43" s="3" t="e">
        <v>#N/A</v>
      </c>
      <c r="V43" s="3" t="e">
        <v>#N/A</v>
      </c>
      <c r="W43" s="3" t="e">
        <v>#N/A</v>
      </c>
      <c r="X43" s="3" t="e">
        <v>#N/A</v>
      </c>
      <c r="Y43" s="3" t="e">
        <v>#N/A</v>
      </c>
      <c r="Z43" s="3" t="e">
        <v>#N/A</v>
      </c>
    </row>
    <row r="44" spans="1:26" x14ac:dyDescent="0.3">
      <c r="A44">
        <v>2012</v>
      </c>
      <c r="B44" t="s">
        <v>424</v>
      </c>
      <c r="C44" t="s">
        <v>498</v>
      </c>
      <c r="D44" s="2">
        <v>18355992.789000001</v>
      </c>
      <c r="E44" s="2">
        <v>11250803.898</v>
      </c>
      <c r="F44" s="2">
        <v>29606796.686999999</v>
      </c>
      <c r="G44" s="2">
        <v>-7105188.8910000008</v>
      </c>
      <c r="H44" s="2">
        <v>10054.530000000001</v>
      </c>
      <c r="I44" s="2">
        <v>4654.1220000000003</v>
      </c>
      <c r="J44" s="2">
        <v>2.4674100000000001</v>
      </c>
      <c r="K44" s="2">
        <v>2.599993</v>
      </c>
      <c r="L44" s="2">
        <v>2.853923</v>
      </c>
      <c r="M44" s="2">
        <v>2.5284620000000002</v>
      </c>
      <c r="N44" s="2">
        <v>2.8059460000000001</v>
      </c>
      <c r="O44" s="2">
        <v>3.1861540000000002</v>
      </c>
      <c r="R44" s="3" t="s">
        <v>5</v>
      </c>
      <c r="S44" s="3">
        <v>482.79200301706385</v>
      </c>
      <c r="T44" s="3">
        <v>917.53341114777254</v>
      </c>
      <c r="U44" s="3">
        <v>0.52618465676702009</v>
      </c>
      <c r="V44" s="3">
        <v>0.59982892012438516</v>
      </c>
      <c r="W44" s="3">
        <v>-1335.7293886248417</v>
      </c>
      <c r="X44" s="3">
        <v>2301.3133946589696</v>
      </c>
      <c r="Y44" s="3">
        <v>-1335.7293886248417</v>
      </c>
      <c r="Z44" s="3">
        <v>2301.3133946589696</v>
      </c>
    </row>
    <row r="45" spans="1:26" x14ac:dyDescent="0.3">
      <c r="A45">
        <v>2012</v>
      </c>
      <c r="B45" t="s">
        <v>425</v>
      </c>
      <c r="C45" t="s">
        <v>498</v>
      </c>
      <c r="D45" s="2">
        <v>211867.61199999999</v>
      </c>
      <c r="E45" s="2">
        <v>37013.220999999998</v>
      </c>
      <c r="F45" s="2">
        <v>248880.83299999998</v>
      </c>
      <c r="G45" s="2">
        <v>-174854.391</v>
      </c>
      <c r="H45" s="2">
        <v>6868.99</v>
      </c>
      <c r="I45" s="2">
        <v>72.043999999999997</v>
      </c>
      <c r="J45" s="2">
        <v>2.5257079999999998</v>
      </c>
      <c r="K45" s="2">
        <v>2.607577</v>
      </c>
      <c r="L45" s="2">
        <v>2.8292259999999998</v>
      </c>
      <c r="M45" s="2">
        <v>2.7416680000000002</v>
      </c>
      <c r="N45" s="2">
        <v>2.4884499999999998</v>
      </c>
      <c r="O45" s="2">
        <v>2.9667110000000001</v>
      </c>
      <c r="R45" s="3" t="s">
        <v>6</v>
      </c>
      <c r="S45" s="3">
        <v>1445.2039564243692</v>
      </c>
      <c r="T45" s="3">
        <v>138.62475388030776</v>
      </c>
      <c r="U45" s="3">
        <v>10.425295021062372</v>
      </c>
      <c r="V45" s="7">
        <v>4.5406218505771732E-18</v>
      </c>
      <c r="W45" s="3">
        <v>1170.4542009608774</v>
      </c>
      <c r="X45" s="3">
        <v>1719.9537118878609</v>
      </c>
      <c r="Y45" s="3">
        <v>1170.4542009608774</v>
      </c>
      <c r="Z45" s="3">
        <v>1719.9537118878609</v>
      </c>
    </row>
    <row r="46" spans="1:26" x14ac:dyDescent="0.3">
      <c r="A46">
        <v>2012</v>
      </c>
      <c r="B46" t="s">
        <v>428</v>
      </c>
      <c r="C46" t="s">
        <v>498</v>
      </c>
      <c r="D46" s="2">
        <v>10257426.892000001</v>
      </c>
      <c r="E46" s="2">
        <v>5339088.3930000002</v>
      </c>
      <c r="F46" s="2">
        <v>15596515.285</v>
      </c>
      <c r="G46" s="2">
        <v>-4918338.4990000008</v>
      </c>
      <c r="H46" s="2">
        <v>3400.18</v>
      </c>
      <c r="I46" s="2">
        <v>6221.2460000000001</v>
      </c>
      <c r="J46" s="2">
        <v>2.2842389999999999</v>
      </c>
      <c r="K46" s="2">
        <v>2.4567649999999999</v>
      </c>
      <c r="L46" s="2">
        <v>2.5683069999999999</v>
      </c>
      <c r="M46" s="2">
        <v>2.5971039999999999</v>
      </c>
      <c r="N46" s="2">
        <v>2.596444</v>
      </c>
      <c r="O46" s="2">
        <v>3.081696</v>
      </c>
      <c r="R46" s="3" t="s">
        <v>24</v>
      </c>
      <c r="S46" s="3">
        <v>27756508.291130759</v>
      </c>
      <c r="T46" s="3">
        <v>32359721.42017119</v>
      </c>
      <c r="U46" s="3">
        <v>0.8577486786962556</v>
      </c>
      <c r="V46" s="3">
        <v>0.39291335899048296</v>
      </c>
      <c r="W46" s="3">
        <v>-36379407.540577926</v>
      </c>
      <c r="X46" s="3">
        <v>91892424.122839451</v>
      </c>
      <c r="Y46" s="3">
        <v>-36379407.540577926</v>
      </c>
      <c r="Z46" s="3">
        <v>91892424.122839451</v>
      </c>
    </row>
    <row r="47" spans="1:26" x14ac:dyDescent="0.3">
      <c r="A47">
        <v>2012</v>
      </c>
      <c r="B47" t="s">
        <v>432</v>
      </c>
      <c r="C47" t="s">
        <v>498</v>
      </c>
      <c r="D47" s="2">
        <v>16978685.967999998</v>
      </c>
      <c r="E47" s="2">
        <v>10124387.112</v>
      </c>
      <c r="F47" s="2">
        <v>27103073.079999998</v>
      </c>
      <c r="G47" s="2">
        <v>-6854298.8559999987</v>
      </c>
      <c r="H47" s="2">
        <v>3299.6</v>
      </c>
      <c r="I47" s="2">
        <v>15271.056</v>
      </c>
      <c r="J47" s="2">
        <v>2.6229619999999998</v>
      </c>
      <c r="K47" s="2">
        <v>2.5856340000000002</v>
      </c>
      <c r="L47" s="2">
        <v>2.8159429999999999</v>
      </c>
      <c r="M47" s="2">
        <v>2.7768079999999999</v>
      </c>
      <c r="N47" s="2">
        <v>2.8004470000000001</v>
      </c>
      <c r="O47" s="2">
        <v>3.1911320000000001</v>
      </c>
      <c r="R47" s="3" t="s">
        <v>23</v>
      </c>
      <c r="S47" s="3">
        <v>854799.51360697066</v>
      </c>
      <c r="T47" s="3">
        <v>45096190.016328953</v>
      </c>
      <c r="U47" s="3">
        <v>1.8955027315998421E-2</v>
      </c>
      <c r="V47" s="3">
        <v>0.98491163583640373</v>
      </c>
      <c r="W47" s="3">
        <v>-88524383.009736106</v>
      </c>
      <c r="X47" s="3">
        <v>90233982.036950037</v>
      </c>
      <c r="Y47" s="3">
        <v>-88524383.009736106</v>
      </c>
      <c r="Z47" s="3">
        <v>90233982.036950037</v>
      </c>
    </row>
    <row r="48" spans="1:26" x14ac:dyDescent="0.3">
      <c r="A48">
        <v>2012</v>
      </c>
      <c r="B48" t="s">
        <v>433</v>
      </c>
      <c r="C48" t="s">
        <v>498</v>
      </c>
      <c r="D48" s="2">
        <v>1997073.8289999999</v>
      </c>
      <c r="E48" s="2">
        <v>1436600.004</v>
      </c>
      <c r="F48" s="2">
        <v>3433673.8329999996</v>
      </c>
      <c r="G48" s="2">
        <v>-560473.82499999995</v>
      </c>
      <c r="H48" s="2">
        <v>3779.46</v>
      </c>
      <c r="I48" s="2">
        <v>753.09100000000001</v>
      </c>
      <c r="J48" s="2">
        <v>2.2854169999999998</v>
      </c>
      <c r="K48" s="2">
        <v>2.1498010000000001</v>
      </c>
      <c r="L48" s="2">
        <v>2.3513890000000002</v>
      </c>
      <c r="M48" s="2">
        <v>2.329167</v>
      </c>
      <c r="N48" s="2">
        <v>2.1402779999999999</v>
      </c>
      <c r="O48" s="2">
        <v>2.668056</v>
      </c>
      <c r="R48" s="3" t="s">
        <v>22</v>
      </c>
      <c r="S48" s="3">
        <v>15664196.210809015</v>
      </c>
      <c r="T48" s="3">
        <v>28939399.973663446</v>
      </c>
      <c r="U48" s="3">
        <v>0.54127577714342223</v>
      </c>
      <c r="V48" s="3">
        <v>0.58942209707721882</v>
      </c>
      <c r="W48" s="3">
        <v>-41692753.70947285</v>
      </c>
      <c r="X48" s="3">
        <v>73021146.131090879</v>
      </c>
      <c r="Y48" s="3">
        <v>-41692753.70947285</v>
      </c>
      <c r="Z48" s="3">
        <v>73021146.131090879</v>
      </c>
    </row>
    <row r="49" spans="1:26" x14ac:dyDescent="0.3">
      <c r="A49">
        <v>2012</v>
      </c>
      <c r="B49" t="s">
        <v>434</v>
      </c>
      <c r="C49" t="s">
        <v>498</v>
      </c>
      <c r="D49" s="2">
        <v>3196228.6919999998</v>
      </c>
      <c r="E49" s="2">
        <v>820829.94799999997</v>
      </c>
      <c r="F49" s="2">
        <v>4017058.6399999997</v>
      </c>
      <c r="G49" s="2">
        <v>-2375398.7439999999</v>
      </c>
      <c r="H49" s="2">
        <v>766.80700000000002</v>
      </c>
      <c r="I49" s="2">
        <v>10289.209999999999</v>
      </c>
      <c r="J49" s="2">
        <v>1.7832060000000001</v>
      </c>
      <c r="K49" s="2">
        <v>1.7777780000000001</v>
      </c>
      <c r="L49" s="2">
        <v>1.943333</v>
      </c>
      <c r="M49" s="2">
        <v>1.737636</v>
      </c>
      <c r="N49" s="2">
        <v>2.1495039999999999</v>
      </c>
      <c r="O49" s="2">
        <v>2.736027</v>
      </c>
      <c r="R49" s="3" t="s">
        <v>21</v>
      </c>
      <c r="S49" s="3">
        <v>-42000267.808059707</v>
      </c>
      <c r="T49" s="3">
        <v>42546929.650726512</v>
      </c>
      <c r="U49" s="3">
        <v>-0.98715155600757976</v>
      </c>
      <c r="V49" s="3">
        <v>0.32575456893456423</v>
      </c>
      <c r="W49" s="3">
        <v>-126326899.16390499</v>
      </c>
      <c r="X49" s="3">
        <v>42326363.54778558</v>
      </c>
      <c r="Y49" s="3">
        <v>-126326899.16390499</v>
      </c>
      <c r="Z49" s="3">
        <v>42326363.54778558</v>
      </c>
    </row>
    <row r="50" spans="1:26" x14ac:dyDescent="0.3">
      <c r="A50">
        <v>2012</v>
      </c>
      <c r="B50" t="s">
        <v>435</v>
      </c>
      <c r="C50" t="s">
        <v>498</v>
      </c>
      <c r="D50" s="2">
        <v>11371200</v>
      </c>
      <c r="E50" s="2">
        <v>8359300</v>
      </c>
      <c r="F50" s="2">
        <v>19730500</v>
      </c>
      <c r="G50" s="2">
        <v>-3011900</v>
      </c>
      <c r="H50" s="2">
        <v>2178.42</v>
      </c>
      <c r="I50" s="2">
        <v>8505.6460000000006</v>
      </c>
      <c r="J50" s="2">
        <v>2.3922859999999999</v>
      </c>
      <c r="K50" s="2">
        <v>2.350492</v>
      </c>
      <c r="L50" s="2">
        <v>2.7019760000000002</v>
      </c>
      <c r="M50" s="2">
        <v>2.4415840000000002</v>
      </c>
      <c r="N50" s="2">
        <v>2.350492</v>
      </c>
      <c r="O50" s="2">
        <v>2.9038870000000001</v>
      </c>
      <c r="R50" s="3" t="s">
        <v>20</v>
      </c>
      <c r="S50" s="3">
        <v>17490721.74098618</v>
      </c>
      <c r="T50" s="3">
        <v>32528818.354871519</v>
      </c>
      <c r="U50" s="3">
        <v>0.53769926562262493</v>
      </c>
      <c r="V50" s="3">
        <v>0.59188081455647468</v>
      </c>
      <c r="W50" s="3">
        <v>-46980338.717912644</v>
      </c>
      <c r="X50" s="3">
        <v>81961782.199885011</v>
      </c>
      <c r="Y50" s="3">
        <v>-46980338.717912644</v>
      </c>
      <c r="Z50" s="3">
        <v>81961782.199885011</v>
      </c>
    </row>
    <row r="51" spans="1:26" ht="14.5" thickBot="1" x14ac:dyDescent="0.35">
      <c r="A51">
        <v>2012</v>
      </c>
      <c r="B51" t="s">
        <v>445</v>
      </c>
      <c r="C51" t="s">
        <v>498</v>
      </c>
      <c r="D51" s="2">
        <v>370751407.48900002</v>
      </c>
      <c r="E51" s="2">
        <v>370706658.35900003</v>
      </c>
      <c r="F51" s="2">
        <v>741458065.84800005</v>
      </c>
      <c r="G51" s="2">
        <v>-44749.129999995232</v>
      </c>
      <c r="H51" s="2">
        <v>10261.049999999999</v>
      </c>
      <c r="I51" s="2">
        <v>120828.307</v>
      </c>
      <c r="J51" s="2">
        <v>2.6307320000000001</v>
      </c>
      <c r="K51" s="2">
        <v>3.0266090000000001</v>
      </c>
      <c r="L51" s="2">
        <v>3.0657030000000001</v>
      </c>
      <c r="M51" s="2">
        <v>3.0201099999999999</v>
      </c>
      <c r="N51" s="2">
        <v>3.1535609999999998</v>
      </c>
      <c r="O51" s="2">
        <v>3.471374</v>
      </c>
      <c r="R51" s="4" t="s">
        <v>19</v>
      </c>
      <c r="S51" s="4">
        <v>-15395038.669318995</v>
      </c>
      <c r="T51" s="4">
        <v>22459695.112615667</v>
      </c>
      <c r="U51" s="4">
        <v>-0.68545181010367151</v>
      </c>
      <c r="V51" s="4">
        <v>0.49451407962880733</v>
      </c>
      <c r="W51" s="4">
        <v>-59909424.211916693</v>
      </c>
      <c r="X51" s="4">
        <v>29119346.8732787</v>
      </c>
      <c r="Y51" s="4">
        <v>-59909424.211916693</v>
      </c>
      <c r="Z51" s="4">
        <v>29119346.8732787</v>
      </c>
    </row>
    <row r="52" spans="1:26" x14ac:dyDescent="0.3">
      <c r="A52">
        <v>2012</v>
      </c>
      <c r="B52" t="s">
        <v>453</v>
      </c>
      <c r="C52" t="s">
        <v>498</v>
      </c>
      <c r="D52" s="2">
        <v>22821000</v>
      </c>
      <c r="E52" s="2">
        <v>15944740.414999999</v>
      </c>
      <c r="F52" s="2">
        <v>38765740.414999999</v>
      </c>
      <c r="G52" s="2">
        <v>-6876259.5850000009</v>
      </c>
      <c r="H52" s="2">
        <v>10674.49</v>
      </c>
      <c r="I52" s="2">
        <v>3772.9380000000001</v>
      </c>
      <c r="J52" s="2">
        <v>2.5555560000000002</v>
      </c>
      <c r="K52" s="2">
        <v>2.9444439999999998</v>
      </c>
      <c r="L52" s="2">
        <v>2.7569439999999998</v>
      </c>
      <c r="M52" s="2">
        <v>2.8382350000000001</v>
      </c>
      <c r="N52" s="2">
        <v>3.0147059999999999</v>
      </c>
      <c r="O52" s="2">
        <v>3.4654410000000002</v>
      </c>
    </row>
    <row r="53" spans="1:26" x14ac:dyDescent="0.3">
      <c r="A53">
        <v>2012</v>
      </c>
      <c r="B53" t="s">
        <v>455</v>
      </c>
      <c r="C53" t="s">
        <v>498</v>
      </c>
      <c r="D53" s="2">
        <v>11555136.359999999</v>
      </c>
      <c r="E53" s="2">
        <v>7282792.0690000001</v>
      </c>
      <c r="F53" s="2">
        <v>18837928.428999998</v>
      </c>
      <c r="G53" s="2">
        <v>-4272344.2909999993</v>
      </c>
      <c r="H53" s="2">
        <v>5151.37</v>
      </c>
      <c r="I53" s="2">
        <v>6379.2190000000001</v>
      </c>
      <c r="J53" s="2">
        <v>2.3636360000000001</v>
      </c>
      <c r="K53" s="2">
        <v>2.409878</v>
      </c>
      <c r="L53" s="2">
        <v>2.3146399999999998</v>
      </c>
      <c r="M53" s="2">
        <v>2.4890729999999999</v>
      </c>
      <c r="N53" s="2">
        <v>2.5890719999999998</v>
      </c>
      <c r="O53" s="2">
        <v>2.7390729999999999</v>
      </c>
      <c r="R53" t="s">
        <v>546</v>
      </c>
    </row>
    <row r="54" spans="1:26" ht="14.5" thickBot="1" x14ac:dyDescent="0.35">
      <c r="A54">
        <v>2012</v>
      </c>
      <c r="B54" t="s">
        <v>456</v>
      </c>
      <c r="C54" t="s">
        <v>498</v>
      </c>
      <c r="D54" s="2">
        <v>42162927.443999998</v>
      </c>
      <c r="E54" s="2">
        <v>46366535.799999997</v>
      </c>
      <c r="F54" s="2">
        <v>88529463.243999988</v>
      </c>
      <c r="G54" s="2">
        <v>4203608.3559999987</v>
      </c>
      <c r="H54" s="2">
        <v>6402.12</v>
      </c>
      <c r="I54" s="2">
        <v>30158.966</v>
      </c>
      <c r="J54" s="2">
        <v>2.6823459999999999</v>
      </c>
      <c r="K54" s="2">
        <v>2.7294559999999999</v>
      </c>
      <c r="L54" s="2">
        <v>2.8705630000000002</v>
      </c>
      <c r="M54" s="2">
        <v>2.9097369999999998</v>
      </c>
      <c r="N54" s="2">
        <v>2.991857</v>
      </c>
      <c r="O54" s="2">
        <v>3.4010720000000001</v>
      </c>
    </row>
    <row r="55" spans="1:26" x14ac:dyDescent="0.3">
      <c r="A55">
        <v>2012</v>
      </c>
      <c r="B55" t="s">
        <v>470</v>
      </c>
      <c r="C55" t="s">
        <v>498</v>
      </c>
      <c r="D55" s="2">
        <v>11652107.818</v>
      </c>
      <c r="E55" s="2">
        <v>8709217.341</v>
      </c>
      <c r="F55" s="2">
        <v>20361325.159000002</v>
      </c>
      <c r="G55" s="2">
        <v>-2942890.477</v>
      </c>
      <c r="H55" s="2">
        <v>14961.68</v>
      </c>
      <c r="I55" s="2">
        <v>3396.777</v>
      </c>
      <c r="J55" s="2">
        <v>2.9882430000000002</v>
      </c>
      <c r="K55" s="2">
        <v>2.871105</v>
      </c>
      <c r="L55" s="2">
        <v>2.9085220000000001</v>
      </c>
      <c r="M55" s="2">
        <v>2.9791300000000001</v>
      </c>
      <c r="N55" s="2">
        <v>2.982596</v>
      </c>
      <c r="O55" s="2">
        <v>3.1622189999999999</v>
      </c>
      <c r="R55" s="6" t="s">
        <v>31</v>
      </c>
      <c r="S55" s="6"/>
    </row>
    <row r="56" spans="1:26" x14ac:dyDescent="0.3">
      <c r="A56">
        <v>2014</v>
      </c>
      <c r="B56" t="s">
        <v>411</v>
      </c>
      <c r="C56" t="s">
        <v>498</v>
      </c>
      <c r="D56" s="2">
        <v>65229691.986000001</v>
      </c>
      <c r="E56" s="2">
        <v>68407381.825000003</v>
      </c>
      <c r="F56" s="2">
        <v>133637073.811</v>
      </c>
      <c r="G56" s="2">
        <v>3177689.8390000015</v>
      </c>
      <c r="H56" s="2">
        <v>13208.83</v>
      </c>
      <c r="I56" s="2">
        <v>42981.514999999999</v>
      </c>
      <c r="J56" s="2">
        <v>2.5462479999999998</v>
      </c>
      <c r="K56" s="2">
        <v>2.8311579999999998</v>
      </c>
      <c r="L56" s="2">
        <v>2.9574280000000002</v>
      </c>
      <c r="M56" s="2">
        <v>2.9305539999999999</v>
      </c>
      <c r="N56" s="2">
        <v>3.1503350000000001</v>
      </c>
      <c r="O56" s="2">
        <v>3.4920360000000001</v>
      </c>
      <c r="R56" s="3" t="s">
        <v>32</v>
      </c>
      <c r="S56" s="3">
        <v>0.8747027739945552</v>
      </c>
    </row>
    <row r="57" spans="1:26" x14ac:dyDescent="0.3">
      <c r="A57">
        <v>2014</v>
      </c>
      <c r="B57" t="s">
        <v>473</v>
      </c>
      <c r="C57" t="s">
        <v>498</v>
      </c>
      <c r="D57" s="2">
        <v>3344200</v>
      </c>
      <c r="E57" s="2">
        <v>833900</v>
      </c>
      <c r="F57" s="2">
        <v>4178100</v>
      </c>
      <c r="G57" s="2">
        <v>-2510300</v>
      </c>
      <c r="H57" s="2">
        <v>30422.01</v>
      </c>
      <c r="I57" s="2">
        <v>382.16899999999998</v>
      </c>
      <c r="J57" s="2">
        <v>3.0017360000000002</v>
      </c>
      <c r="K57" s="2">
        <v>2.7408670000000002</v>
      </c>
      <c r="L57" s="2">
        <v>2.9583330000000001</v>
      </c>
      <c r="M57" s="2">
        <v>2.9150290000000001</v>
      </c>
      <c r="N57" s="2">
        <v>2.6423019999999999</v>
      </c>
      <c r="O57" s="2">
        <v>3.1943899999999998</v>
      </c>
      <c r="R57" s="3" t="s">
        <v>33</v>
      </c>
      <c r="S57" s="3">
        <v>0.76510494283376984</v>
      </c>
    </row>
    <row r="58" spans="1:26" x14ac:dyDescent="0.3">
      <c r="A58">
        <v>2014</v>
      </c>
      <c r="B58" t="s">
        <v>419</v>
      </c>
      <c r="C58" t="s">
        <v>498</v>
      </c>
      <c r="D58" s="2">
        <v>229154460.89300001</v>
      </c>
      <c r="E58" s="2">
        <v>225098405.23300001</v>
      </c>
      <c r="F58" s="2">
        <v>454252866.12600005</v>
      </c>
      <c r="G58" s="2">
        <v>-4056055.6599999964</v>
      </c>
      <c r="H58" s="2">
        <v>12176.25</v>
      </c>
      <c r="I58" s="2">
        <v>204213.133</v>
      </c>
      <c r="J58" s="2">
        <v>2.4810129999999999</v>
      </c>
      <c r="K58" s="2">
        <v>2.927419</v>
      </c>
      <c r="L58" s="2">
        <v>2.8047499999999999</v>
      </c>
      <c r="M58" s="2">
        <v>3.050503</v>
      </c>
      <c r="N58" s="2">
        <v>3.0270220000000001</v>
      </c>
      <c r="O58" s="2">
        <v>3.3874550000000001</v>
      </c>
      <c r="R58" s="3" t="s">
        <v>34</v>
      </c>
      <c r="S58" s="3">
        <v>0.74084562723593861</v>
      </c>
    </row>
    <row r="59" spans="1:26" x14ac:dyDescent="0.3">
      <c r="A59">
        <v>2014</v>
      </c>
      <c r="B59" t="s">
        <v>421</v>
      </c>
      <c r="C59" t="s">
        <v>498</v>
      </c>
      <c r="D59" s="2">
        <v>72849513.578999996</v>
      </c>
      <c r="E59" s="2">
        <v>75083496.947999999</v>
      </c>
      <c r="F59" s="2">
        <v>147933010.52700001</v>
      </c>
      <c r="G59" s="2">
        <v>2233983.3690000027</v>
      </c>
      <c r="H59" s="2">
        <v>14643.85</v>
      </c>
      <c r="I59" s="2">
        <v>17613.797999999999</v>
      </c>
      <c r="J59" s="2">
        <v>3.172736</v>
      </c>
      <c r="K59" s="2">
        <v>3.1724410000000001</v>
      </c>
      <c r="L59" s="2">
        <v>3.1216900000000001</v>
      </c>
      <c r="M59" s="2">
        <v>3.1942919999999999</v>
      </c>
      <c r="N59" s="2">
        <v>3.3025730000000002</v>
      </c>
      <c r="O59" s="2">
        <v>3.5911460000000002</v>
      </c>
      <c r="R59" s="3" t="s">
        <v>35</v>
      </c>
      <c r="S59" s="3">
        <v>49968954.336723037</v>
      </c>
    </row>
    <row r="60" spans="1:26" ht="14.5" thickBot="1" x14ac:dyDescent="0.35">
      <c r="A60">
        <v>2014</v>
      </c>
      <c r="B60" t="s">
        <v>423</v>
      </c>
      <c r="C60" t="s">
        <v>498</v>
      </c>
      <c r="D60" s="2">
        <v>64027609.807999998</v>
      </c>
      <c r="E60" s="2">
        <v>54794812.015000001</v>
      </c>
      <c r="F60" s="2">
        <v>118822421.823</v>
      </c>
      <c r="G60" s="2">
        <v>-9232797.7929999977</v>
      </c>
      <c r="H60" s="2">
        <v>7998.84</v>
      </c>
      <c r="I60" s="2">
        <v>47791.911</v>
      </c>
      <c r="J60" s="2">
        <v>2.5874160000000002</v>
      </c>
      <c r="K60" s="2">
        <v>2.4423620000000001</v>
      </c>
      <c r="L60" s="2">
        <v>2.7176770000000001</v>
      </c>
      <c r="M60" s="2">
        <v>2.640476</v>
      </c>
      <c r="N60" s="2">
        <v>2.5487199999999999</v>
      </c>
      <c r="O60" s="2">
        <v>2.8738100000000002</v>
      </c>
      <c r="R60" s="4" t="s">
        <v>36</v>
      </c>
      <c r="S60" s="4">
        <v>117</v>
      </c>
    </row>
    <row r="61" spans="1:26" x14ac:dyDescent="0.3">
      <c r="A61">
        <v>2014</v>
      </c>
      <c r="B61" t="s">
        <v>424</v>
      </c>
      <c r="C61" t="s">
        <v>498</v>
      </c>
      <c r="D61" s="2">
        <v>17184912.679000001</v>
      </c>
      <c r="E61" s="2">
        <v>11242661.045</v>
      </c>
      <c r="F61" s="2">
        <v>28427573.723999999</v>
      </c>
      <c r="G61" s="2">
        <v>-5942251.6340000015</v>
      </c>
      <c r="H61" s="2">
        <v>10679.13</v>
      </c>
      <c r="I61" s="2">
        <v>4757.5749999999998</v>
      </c>
      <c r="J61" s="2">
        <v>2.3891279999999999</v>
      </c>
      <c r="K61" s="2">
        <v>2.432331</v>
      </c>
      <c r="L61" s="2">
        <v>2.6323310000000002</v>
      </c>
      <c r="M61" s="2">
        <v>2.8618209999999999</v>
      </c>
      <c r="N61" s="2">
        <v>2.8280699999999999</v>
      </c>
      <c r="O61" s="2">
        <v>3.0385960000000001</v>
      </c>
    </row>
    <row r="62" spans="1:26" ht="14.5" thickBot="1" x14ac:dyDescent="0.35">
      <c r="A62">
        <v>2014</v>
      </c>
      <c r="B62" t="s">
        <v>425</v>
      </c>
      <c r="C62" t="s">
        <v>498</v>
      </c>
      <c r="D62" s="2">
        <v>234206.274</v>
      </c>
      <c r="E62" s="2">
        <v>39369.142999999996</v>
      </c>
      <c r="F62" s="2">
        <v>273575.41700000002</v>
      </c>
      <c r="G62" s="2">
        <v>-194837.13099999999</v>
      </c>
      <c r="H62" s="2">
        <v>7466.58</v>
      </c>
      <c r="I62" s="2">
        <v>72.778000000000006</v>
      </c>
      <c r="J62" s="2">
        <v>2.584387</v>
      </c>
      <c r="K62" s="2">
        <v>2.6106720000000001</v>
      </c>
      <c r="L62" s="2">
        <v>2.9288539999999998</v>
      </c>
      <c r="M62" s="2">
        <v>2.9116599999999999</v>
      </c>
      <c r="N62" s="2">
        <v>2.9116599999999999</v>
      </c>
      <c r="O62" s="2">
        <v>3.178105</v>
      </c>
      <c r="R62" t="s">
        <v>37</v>
      </c>
    </row>
    <row r="63" spans="1:26" x14ac:dyDescent="0.3">
      <c r="A63">
        <v>2014</v>
      </c>
      <c r="B63" t="s">
        <v>426</v>
      </c>
      <c r="C63" t="s">
        <v>498</v>
      </c>
      <c r="D63" s="2">
        <v>17751694.859000001</v>
      </c>
      <c r="E63" s="2">
        <v>9927795.9739999995</v>
      </c>
      <c r="F63" s="2">
        <v>27679490.833000001</v>
      </c>
      <c r="G63" s="2">
        <v>-7823898.8850000016</v>
      </c>
      <c r="H63" s="2">
        <v>6693.69</v>
      </c>
      <c r="I63" s="2">
        <v>10405.843999999999</v>
      </c>
      <c r="J63" s="2">
        <v>2.584387</v>
      </c>
      <c r="K63" s="2">
        <v>2.6106720000000001</v>
      </c>
      <c r="L63" s="2">
        <v>2.9288539999999998</v>
      </c>
      <c r="M63" s="2">
        <v>2.9116599999999999</v>
      </c>
      <c r="N63" s="2">
        <v>2.9116599999999999</v>
      </c>
      <c r="O63" s="2">
        <v>3.178105</v>
      </c>
      <c r="R63" s="5"/>
      <c r="S63" s="5" t="s">
        <v>41</v>
      </c>
      <c r="T63" s="5" t="s">
        <v>42</v>
      </c>
      <c r="U63" s="5" t="s">
        <v>43</v>
      </c>
      <c r="V63" s="5" t="s">
        <v>44</v>
      </c>
      <c r="W63" s="5" t="s">
        <v>45</v>
      </c>
    </row>
    <row r="64" spans="1:26" x14ac:dyDescent="0.3">
      <c r="A64">
        <v>2014</v>
      </c>
      <c r="B64" t="s">
        <v>427</v>
      </c>
      <c r="C64" t="s">
        <v>498</v>
      </c>
      <c r="D64" s="2">
        <v>27518177.870000001</v>
      </c>
      <c r="E64" s="2">
        <v>25724432.491</v>
      </c>
      <c r="F64" s="2">
        <v>53242610.361000001</v>
      </c>
      <c r="G64" s="2">
        <v>-1793745.3790000007</v>
      </c>
      <c r="H64" s="2">
        <v>6347</v>
      </c>
      <c r="I64" s="2">
        <v>15903.111999999999</v>
      </c>
      <c r="J64" s="2">
        <v>2.4872809999999999</v>
      </c>
      <c r="K64" s="2">
        <v>2.4973139999999998</v>
      </c>
      <c r="L64" s="2">
        <v>2.7914509999999999</v>
      </c>
      <c r="M64" s="2">
        <v>2.612717</v>
      </c>
      <c r="N64" s="2">
        <v>2.67279</v>
      </c>
      <c r="O64" s="2">
        <v>3.177934</v>
      </c>
      <c r="R64" s="3" t="s">
        <v>38</v>
      </c>
      <c r="S64" s="3">
        <v>8</v>
      </c>
      <c r="T64" s="3">
        <v>8.8649063134370842E+17</v>
      </c>
      <c r="U64" s="3">
        <v>1.1081132891796355E+17</v>
      </c>
      <c r="V64" s="3">
        <v>44.379626254684815</v>
      </c>
      <c r="W64" s="3">
        <v>9.7523004675112007E-31</v>
      </c>
    </row>
    <row r="65" spans="1:26" x14ac:dyDescent="0.3">
      <c r="A65">
        <v>2014</v>
      </c>
      <c r="B65" t="s">
        <v>428</v>
      </c>
      <c r="C65" t="s">
        <v>498</v>
      </c>
      <c r="D65" s="2">
        <v>10514175.669</v>
      </c>
      <c r="E65" s="2">
        <v>5301546.0089999996</v>
      </c>
      <c r="F65" s="2">
        <v>15815721.677999999</v>
      </c>
      <c r="G65" s="2">
        <v>-5212629.66</v>
      </c>
      <c r="H65" s="2">
        <v>3529.55</v>
      </c>
      <c r="I65" s="2">
        <v>6281.1890000000003</v>
      </c>
      <c r="J65" s="2">
        <v>2.9323039999999998</v>
      </c>
      <c r="K65" s="2">
        <v>2.6339169999999998</v>
      </c>
      <c r="L65" s="2">
        <v>3.1981109999999999</v>
      </c>
      <c r="M65" s="2">
        <v>3.163062</v>
      </c>
      <c r="N65" s="2">
        <v>2.999949</v>
      </c>
      <c r="O65" s="2">
        <v>2.7531750000000001</v>
      </c>
      <c r="R65" s="3" t="s">
        <v>39</v>
      </c>
      <c r="S65" s="3">
        <v>109</v>
      </c>
      <c r="T65" s="3">
        <v>2.7216170732810083E+17</v>
      </c>
      <c r="U65" s="3">
        <v>2496896397505512</v>
      </c>
      <c r="V65" s="3"/>
      <c r="W65" s="3"/>
    </row>
    <row r="66" spans="1:26" ht="14.5" thickBot="1" x14ac:dyDescent="0.35">
      <c r="A66">
        <v>2014</v>
      </c>
      <c r="B66" t="s">
        <v>432</v>
      </c>
      <c r="C66" t="s">
        <v>498</v>
      </c>
      <c r="D66" s="2">
        <v>18263243.838</v>
      </c>
      <c r="E66" s="2">
        <v>10890690.739</v>
      </c>
      <c r="F66" s="2">
        <v>29153934.577</v>
      </c>
      <c r="G66" s="2">
        <v>-7372553.0989999995</v>
      </c>
      <c r="H66" s="2">
        <v>3687.75</v>
      </c>
      <c r="I66" s="2">
        <v>15923.558999999999</v>
      </c>
      <c r="J66" s="2">
        <v>2.75</v>
      </c>
      <c r="K66" s="2">
        <v>2.535714</v>
      </c>
      <c r="L66" s="2">
        <v>2.8690479999999998</v>
      </c>
      <c r="M66" s="2">
        <v>2.6831480000000001</v>
      </c>
      <c r="N66" s="2">
        <v>2.6831480000000001</v>
      </c>
      <c r="O66" s="2">
        <v>3.2393580000000002</v>
      </c>
      <c r="R66" s="4" t="s">
        <v>4</v>
      </c>
      <c r="S66" s="4">
        <v>117</v>
      </c>
      <c r="T66" s="4">
        <v>1.1586523386718093E+18</v>
      </c>
      <c r="U66" s="4"/>
      <c r="V66" s="4"/>
      <c r="W66" s="4"/>
    </row>
    <row r="67" spans="1:26" ht="14.5" thickBot="1" x14ac:dyDescent="0.35">
      <c r="A67">
        <v>2014</v>
      </c>
      <c r="B67" t="s">
        <v>433</v>
      </c>
      <c r="C67" t="s">
        <v>498</v>
      </c>
      <c r="D67" s="2">
        <v>1783310.8470000001</v>
      </c>
      <c r="E67" s="2">
        <v>1174049.92</v>
      </c>
      <c r="F67" s="2">
        <v>2957360.767</v>
      </c>
      <c r="G67" s="2">
        <v>-609260.92700000014</v>
      </c>
      <c r="H67" s="2">
        <v>4029.78</v>
      </c>
      <c r="I67" s="2">
        <v>763.39300000000003</v>
      </c>
      <c r="J67" s="2">
        <v>2.4575840000000002</v>
      </c>
      <c r="K67" s="2">
        <v>2.3950659999999999</v>
      </c>
      <c r="L67" s="2">
        <v>2.4291170000000002</v>
      </c>
      <c r="M67" s="2">
        <v>2.2702939999999998</v>
      </c>
      <c r="N67" s="2">
        <v>2.470294</v>
      </c>
      <c r="O67" s="2">
        <v>2.742693</v>
      </c>
    </row>
    <row r="68" spans="1:26" x14ac:dyDescent="0.3">
      <c r="A68">
        <v>2014</v>
      </c>
      <c r="B68" t="s">
        <v>434</v>
      </c>
      <c r="C68" t="s">
        <v>498</v>
      </c>
      <c r="D68" s="2">
        <v>3765491.2510000002</v>
      </c>
      <c r="E68" s="2">
        <v>957017.35499999998</v>
      </c>
      <c r="F68" s="2">
        <v>4722508.6060000006</v>
      </c>
      <c r="G68" s="2">
        <v>-2808473.8960000002</v>
      </c>
      <c r="H68" s="2">
        <v>829.91099999999994</v>
      </c>
      <c r="I68" s="2">
        <v>10572.466</v>
      </c>
      <c r="J68" s="2">
        <v>2.25</v>
      </c>
      <c r="K68" s="2">
        <v>1.9980469999999999</v>
      </c>
      <c r="L68" s="2">
        <v>2.2671739999999998</v>
      </c>
      <c r="M68" s="2">
        <v>2.1447560000000001</v>
      </c>
      <c r="N68" s="2">
        <v>2.315823</v>
      </c>
      <c r="O68" s="2">
        <v>2.6261670000000001</v>
      </c>
      <c r="R68" s="5"/>
      <c r="S68" s="5" t="s">
        <v>46</v>
      </c>
      <c r="T68" s="5" t="s">
        <v>35</v>
      </c>
      <c r="U68" s="5" t="s">
        <v>47</v>
      </c>
      <c r="V68" s="5" t="s">
        <v>48</v>
      </c>
      <c r="W68" s="5" t="s">
        <v>49</v>
      </c>
      <c r="X68" s="5" t="s">
        <v>50</v>
      </c>
      <c r="Y68" s="5" t="s">
        <v>51</v>
      </c>
      <c r="Z68" s="5" t="s">
        <v>52</v>
      </c>
    </row>
    <row r="69" spans="1:26" x14ac:dyDescent="0.3">
      <c r="A69">
        <v>2014</v>
      </c>
      <c r="B69" t="s">
        <v>435</v>
      </c>
      <c r="C69" t="s">
        <v>498</v>
      </c>
      <c r="D69" s="2">
        <v>11051074.293</v>
      </c>
      <c r="E69" s="2">
        <v>8117100</v>
      </c>
      <c r="F69" s="2">
        <v>19168174.292999998</v>
      </c>
      <c r="G69" s="2">
        <v>-2933974.2929999996</v>
      </c>
      <c r="H69" s="2">
        <v>2242.71</v>
      </c>
      <c r="I69" s="2">
        <v>8809.2160000000003</v>
      </c>
      <c r="J69" s="2">
        <v>2.6956519999999999</v>
      </c>
      <c r="K69" s="2">
        <v>2.2424810000000002</v>
      </c>
      <c r="L69" s="2">
        <v>2.7879360000000002</v>
      </c>
      <c r="M69" s="2">
        <v>2.469754</v>
      </c>
      <c r="N69" s="2">
        <v>2.6061179999999999</v>
      </c>
      <c r="O69" s="2">
        <v>2.7879360000000002</v>
      </c>
      <c r="R69" s="3" t="s">
        <v>40</v>
      </c>
      <c r="S69" s="3">
        <v>0</v>
      </c>
      <c r="T69" s="3" t="e">
        <v>#N/A</v>
      </c>
      <c r="U69" s="3" t="e">
        <v>#N/A</v>
      </c>
      <c r="V69" s="3" t="e">
        <v>#N/A</v>
      </c>
      <c r="W69" s="3" t="e">
        <v>#N/A</v>
      </c>
      <c r="X69" s="3" t="e">
        <v>#N/A</v>
      </c>
      <c r="Y69" s="3" t="e">
        <v>#N/A</v>
      </c>
      <c r="Z69" s="3" t="e">
        <v>#N/A</v>
      </c>
    </row>
    <row r="70" spans="1:26" x14ac:dyDescent="0.3">
      <c r="A70">
        <v>2014</v>
      </c>
      <c r="B70" t="s">
        <v>445</v>
      </c>
      <c r="C70" t="s">
        <v>498</v>
      </c>
      <c r="D70" s="2">
        <v>399976864.21700001</v>
      </c>
      <c r="E70" s="2">
        <v>396881845.72899997</v>
      </c>
      <c r="F70" s="2">
        <v>796858709.94599998</v>
      </c>
      <c r="G70" s="2">
        <v>-3095018.4880000353</v>
      </c>
      <c r="H70" s="2">
        <v>10980.99</v>
      </c>
      <c r="I70" s="2">
        <v>124221.6</v>
      </c>
      <c r="J70" s="2">
        <v>2.688755</v>
      </c>
      <c r="K70" s="2">
        <v>3.036238</v>
      </c>
      <c r="L70" s="2">
        <v>3.1922009999999998</v>
      </c>
      <c r="M70" s="2">
        <v>3.118379</v>
      </c>
      <c r="N70" s="2">
        <v>3.1426729999999998</v>
      </c>
      <c r="O70" s="2">
        <v>3.5704009999999999</v>
      </c>
      <c r="R70" s="3" t="s">
        <v>5</v>
      </c>
      <c r="S70" s="3">
        <v>457.27195308391714</v>
      </c>
      <c r="T70" s="3">
        <v>839.68607728030747</v>
      </c>
      <c r="U70" s="3">
        <v>0.54457488989813119</v>
      </c>
      <c r="V70" s="3">
        <v>0.58715832383126976</v>
      </c>
      <c r="W70" s="3">
        <v>-1206.9585536700106</v>
      </c>
      <c r="X70" s="3">
        <v>2121.502459837845</v>
      </c>
      <c r="Y70" s="3">
        <v>-1206.9585536700106</v>
      </c>
      <c r="Z70" s="3">
        <v>2121.502459837845</v>
      </c>
    </row>
    <row r="71" spans="1:26" x14ac:dyDescent="0.3">
      <c r="A71">
        <v>2014</v>
      </c>
      <c r="B71" t="s">
        <v>453</v>
      </c>
      <c r="C71" t="s">
        <v>498</v>
      </c>
      <c r="D71" s="2">
        <v>24400500</v>
      </c>
      <c r="E71" s="2">
        <v>12959956.513</v>
      </c>
      <c r="F71" s="2">
        <v>37360456.512999997</v>
      </c>
      <c r="G71" s="2">
        <v>-11440543.487</v>
      </c>
      <c r="H71" s="2">
        <v>12756.95</v>
      </c>
      <c r="I71" s="2">
        <v>3903.9859999999999</v>
      </c>
      <c r="J71" s="2">
        <v>3.1497139999999999</v>
      </c>
      <c r="K71" s="2">
        <v>2.9959150000000001</v>
      </c>
      <c r="L71" s="2">
        <v>3.1834150000000001</v>
      </c>
      <c r="M71" s="2">
        <v>2.8656860000000002</v>
      </c>
      <c r="N71" s="2">
        <v>3.3362750000000001</v>
      </c>
      <c r="O71" s="2">
        <v>3.6303920000000001</v>
      </c>
      <c r="R71" s="3" t="s">
        <v>6</v>
      </c>
      <c r="S71" s="3">
        <v>1551.375164469117</v>
      </c>
      <c r="T71" s="3">
        <v>126.86325575228216</v>
      </c>
      <c r="U71" s="3">
        <v>12.228719460726982</v>
      </c>
      <c r="V71" s="7">
        <v>3.5904180253128467E-22</v>
      </c>
      <c r="W71" s="3">
        <v>1299.9363159259685</v>
      </c>
      <c r="X71" s="3">
        <v>1802.8140130122654</v>
      </c>
      <c r="Y71" s="3">
        <v>1299.9363159259685</v>
      </c>
      <c r="Z71" s="3">
        <v>1802.8140130122654</v>
      </c>
    </row>
    <row r="72" spans="1:26" x14ac:dyDescent="0.3">
      <c r="A72">
        <v>2014</v>
      </c>
      <c r="B72" t="s">
        <v>455</v>
      </c>
      <c r="C72" t="s">
        <v>498</v>
      </c>
      <c r="D72" s="2">
        <v>12168557.586999999</v>
      </c>
      <c r="E72" s="2">
        <v>9635735.1870000008</v>
      </c>
      <c r="F72" s="2">
        <v>21804292.774</v>
      </c>
      <c r="G72" s="2">
        <v>-2532822.3999999985</v>
      </c>
      <c r="H72" s="2">
        <v>6050.04</v>
      </c>
      <c r="I72" s="2">
        <v>6552.5839999999998</v>
      </c>
      <c r="J72" s="2">
        <v>2.493614</v>
      </c>
      <c r="K72" s="2">
        <v>2.4552999999999998</v>
      </c>
      <c r="L72" s="2">
        <v>2.8256700000000001</v>
      </c>
      <c r="M72" s="2">
        <v>2.7558859999999998</v>
      </c>
      <c r="N72" s="2">
        <v>2.893564</v>
      </c>
      <c r="O72" s="2">
        <v>3.216688</v>
      </c>
      <c r="R72" s="3" t="s">
        <v>24</v>
      </c>
      <c r="S72" s="3">
        <v>24328394.220486507</v>
      </c>
      <c r="T72" s="3">
        <v>29614188.661747739</v>
      </c>
      <c r="U72" s="3">
        <v>0.82151142137860345</v>
      </c>
      <c r="V72" s="3">
        <v>0.41314827813411548</v>
      </c>
      <c r="W72" s="3">
        <v>-34365964.942020357</v>
      </c>
      <c r="X72" s="3">
        <v>83022753.38299337</v>
      </c>
      <c r="Y72" s="3">
        <v>-34365964.942020357</v>
      </c>
      <c r="Z72" s="3">
        <v>83022753.38299337</v>
      </c>
    </row>
    <row r="73" spans="1:26" x14ac:dyDescent="0.3">
      <c r="A73">
        <v>2014</v>
      </c>
      <c r="B73" t="s">
        <v>456</v>
      </c>
      <c r="C73" t="s">
        <v>498</v>
      </c>
      <c r="D73" s="2">
        <v>42177197.901000001</v>
      </c>
      <c r="E73" s="2">
        <v>38645855.012000002</v>
      </c>
      <c r="F73" s="2">
        <v>80823052.913000003</v>
      </c>
      <c r="G73" s="2">
        <v>-3531342.8889999986</v>
      </c>
      <c r="H73" s="2">
        <v>6561.78</v>
      </c>
      <c r="I73" s="2">
        <v>30973.353999999999</v>
      </c>
      <c r="J73" s="2">
        <v>2.46875</v>
      </c>
      <c r="K73" s="2">
        <v>2.7203629999999999</v>
      </c>
      <c r="L73" s="2">
        <v>2.9375</v>
      </c>
      <c r="M73" s="2">
        <v>2.78125</v>
      </c>
      <c r="N73" s="2">
        <v>2.8125</v>
      </c>
      <c r="O73" s="2">
        <v>3.298387</v>
      </c>
      <c r="R73" s="3" t="s">
        <v>23</v>
      </c>
      <c r="S73" s="3">
        <v>7274562.6136583416</v>
      </c>
      <c r="T73" s="3">
        <v>41270042.523824833</v>
      </c>
      <c r="U73" s="3">
        <v>0.17626738837157244</v>
      </c>
      <c r="V73" s="3">
        <v>0.86041095965834058</v>
      </c>
      <c r="W73" s="3">
        <v>-74521319.968604788</v>
      </c>
      <c r="X73" s="3">
        <v>89070445.195921466</v>
      </c>
      <c r="Y73" s="3">
        <v>-74521319.968604788</v>
      </c>
      <c r="Z73" s="3">
        <v>89070445.195921466</v>
      </c>
    </row>
    <row r="74" spans="1:26" x14ac:dyDescent="0.3">
      <c r="A74">
        <v>2014</v>
      </c>
      <c r="B74" t="s">
        <v>470</v>
      </c>
      <c r="C74" t="s">
        <v>498</v>
      </c>
      <c r="D74" s="2">
        <v>10762296.786</v>
      </c>
      <c r="E74" s="2">
        <v>9165707.5940000005</v>
      </c>
      <c r="F74" s="2">
        <v>19928004.380000003</v>
      </c>
      <c r="G74" s="2">
        <v>-1596589.1919999998</v>
      </c>
      <c r="H74" s="2">
        <v>16572.36</v>
      </c>
      <c r="I74" s="2">
        <v>3419.5459999999998</v>
      </c>
      <c r="J74" s="2">
        <v>2.3888889999999998</v>
      </c>
      <c r="K74" s="2">
        <v>2.5110749999999999</v>
      </c>
      <c r="L74" s="2">
        <v>2.6387529999999999</v>
      </c>
      <c r="M74" s="2">
        <v>2.5762529999999999</v>
      </c>
      <c r="N74" s="2">
        <v>2.8887529999999999</v>
      </c>
      <c r="O74" s="2">
        <v>3.0598399999999999</v>
      </c>
      <c r="R74" s="3" t="s">
        <v>22</v>
      </c>
      <c r="S74" s="3">
        <v>13410131.003885042</v>
      </c>
      <c r="T74" s="3">
        <v>26484061.449417535</v>
      </c>
      <c r="U74" s="3">
        <v>0.50634722432952106</v>
      </c>
      <c r="V74" s="3">
        <v>0.61363556606687752</v>
      </c>
      <c r="W74" s="3">
        <v>-39080417.785043865</v>
      </c>
      <c r="X74" s="3">
        <v>65900679.792813957</v>
      </c>
      <c r="Y74" s="3">
        <v>-39080417.785043865</v>
      </c>
      <c r="Z74" s="3">
        <v>65900679.792813957</v>
      </c>
    </row>
    <row r="75" spans="1:26" x14ac:dyDescent="0.3">
      <c r="A75">
        <v>2014</v>
      </c>
      <c r="B75" t="s">
        <v>486</v>
      </c>
      <c r="C75" t="s">
        <v>498</v>
      </c>
      <c r="D75" s="2">
        <v>40136041.397</v>
      </c>
      <c r="E75" s="2">
        <v>74047458.574000001</v>
      </c>
      <c r="F75" s="2">
        <v>114183499.971</v>
      </c>
      <c r="G75" s="2">
        <v>33911417.177000001</v>
      </c>
      <c r="H75" s="2">
        <v>7029.89</v>
      </c>
      <c r="I75" s="2">
        <v>30738.378000000001</v>
      </c>
      <c r="J75" s="2">
        <v>2.3913039999999999</v>
      </c>
      <c r="K75" s="2">
        <v>2.6050819999999999</v>
      </c>
      <c r="L75" s="2">
        <v>2.938415</v>
      </c>
      <c r="M75" s="2">
        <v>2.7637290000000001</v>
      </c>
      <c r="N75" s="2">
        <v>2.9216229999999999</v>
      </c>
      <c r="O75" s="2">
        <v>3.1847810000000001</v>
      </c>
      <c r="R75" s="3" t="s">
        <v>21</v>
      </c>
      <c r="S75" s="3">
        <v>-41426721.070055179</v>
      </c>
      <c r="T75" s="3">
        <v>38937071.963460006</v>
      </c>
      <c r="U75" s="3">
        <v>-1.0639403268158312</v>
      </c>
      <c r="V75" s="3">
        <v>0.28970705130534502</v>
      </c>
      <c r="W75" s="3">
        <v>-118598731.8471629</v>
      </c>
      <c r="X75" s="3">
        <v>35745289.707052551</v>
      </c>
      <c r="Y75" s="3">
        <v>-118598731.8471629</v>
      </c>
      <c r="Z75" s="3">
        <v>35745289.707052551</v>
      </c>
    </row>
    <row r="76" spans="1:26" x14ac:dyDescent="0.3">
      <c r="A76">
        <v>2016</v>
      </c>
      <c r="B76" t="s">
        <v>411</v>
      </c>
      <c r="C76" t="s">
        <v>498</v>
      </c>
      <c r="D76" s="2">
        <v>55609517.490999997</v>
      </c>
      <c r="E76" s="2">
        <v>57733350.413999997</v>
      </c>
      <c r="F76" s="2">
        <v>113342867.905</v>
      </c>
      <c r="G76" s="2">
        <v>2123832.9230000004</v>
      </c>
      <c r="H76" s="2">
        <v>12772.87</v>
      </c>
      <c r="I76" s="2">
        <v>43847.43</v>
      </c>
      <c r="J76" s="2">
        <v>2.6285720000000001</v>
      </c>
      <c r="K76" s="2">
        <v>2.8564120000000002</v>
      </c>
      <c r="L76" s="2">
        <v>2.7596379999999998</v>
      </c>
      <c r="M76" s="2">
        <v>2.8252329999999999</v>
      </c>
      <c r="N76" s="2">
        <v>3.2607309999999998</v>
      </c>
      <c r="O76" s="2">
        <v>3.4709850000000002</v>
      </c>
      <c r="R76" s="3" t="s">
        <v>20</v>
      </c>
      <c r="S76" s="3">
        <v>18454356.951379184</v>
      </c>
      <c r="T76" s="3">
        <v>29768938.712321941</v>
      </c>
      <c r="U76" s="3">
        <v>0.61991988124657493</v>
      </c>
      <c r="V76" s="3">
        <v>0.53660434841799187</v>
      </c>
      <c r="W76" s="3">
        <v>-40546711.780400828</v>
      </c>
      <c r="X76" s="3">
        <v>77455425.683159202</v>
      </c>
      <c r="Y76" s="3">
        <v>-40546711.780400828</v>
      </c>
      <c r="Z76" s="3">
        <v>77455425.683159202</v>
      </c>
    </row>
    <row r="77" spans="1:26" ht="14.5" thickBot="1" x14ac:dyDescent="0.35">
      <c r="A77">
        <v>2016</v>
      </c>
      <c r="B77" t="s">
        <v>473</v>
      </c>
      <c r="C77" t="s">
        <v>498</v>
      </c>
      <c r="D77" s="2">
        <v>2816287.9610000001</v>
      </c>
      <c r="E77" s="2">
        <v>481400</v>
      </c>
      <c r="F77" s="2">
        <v>3297687.9610000001</v>
      </c>
      <c r="G77" s="2">
        <v>-2334887.9610000001</v>
      </c>
      <c r="H77" s="2">
        <v>32147.4</v>
      </c>
      <c r="I77" s="2">
        <v>391.23200000000003</v>
      </c>
      <c r="J77" s="2">
        <v>2.6547939999999999</v>
      </c>
      <c r="K77" s="2">
        <v>2.7212960000000002</v>
      </c>
      <c r="L77" s="2">
        <v>2.7965140000000002</v>
      </c>
      <c r="M77" s="2">
        <v>2.7411940000000001</v>
      </c>
      <c r="N77" s="2">
        <v>2.6370939999999998</v>
      </c>
      <c r="O77" s="2">
        <v>2.928102</v>
      </c>
      <c r="R77" s="4" t="s">
        <v>19</v>
      </c>
      <c r="S77" s="4">
        <v>-18128592.002589494</v>
      </c>
      <c r="T77" s="4">
        <v>20554121.579542797</v>
      </c>
      <c r="U77" s="4">
        <v>-0.88199303154033126</v>
      </c>
      <c r="V77" s="4">
        <v>0.37972144932021679</v>
      </c>
      <c r="W77" s="4">
        <v>-58866192.753334463</v>
      </c>
      <c r="X77" s="4">
        <v>22609008.748155475</v>
      </c>
      <c r="Y77" s="4">
        <v>-58866192.753334463</v>
      </c>
      <c r="Z77" s="4">
        <v>22609008.748155475</v>
      </c>
    </row>
    <row r="78" spans="1:26" x14ac:dyDescent="0.3">
      <c r="A78">
        <v>2016</v>
      </c>
      <c r="B78" t="s">
        <v>474</v>
      </c>
      <c r="C78" t="s">
        <v>498</v>
      </c>
      <c r="D78" s="2">
        <v>8515081.0510000009</v>
      </c>
      <c r="E78" s="2">
        <v>7228167.7019999996</v>
      </c>
      <c r="F78" s="2">
        <v>15743248.753</v>
      </c>
      <c r="G78" s="2">
        <v>-1286913.3490000013</v>
      </c>
      <c r="H78" s="2">
        <v>3128.69</v>
      </c>
      <c r="I78" s="2">
        <v>10887.882</v>
      </c>
      <c r="J78" s="2">
        <v>1.967352</v>
      </c>
      <c r="K78" s="2">
        <v>2.1096680000000001</v>
      </c>
      <c r="L78" s="2">
        <v>2.3991699999999998</v>
      </c>
      <c r="M78" s="2">
        <v>1.8992659999999999</v>
      </c>
      <c r="N78" s="2">
        <v>2.3056160000000001</v>
      </c>
      <c r="O78" s="2">
        <v>2.791455</v>
      </c>
    </row>
    <row r="79" spans="1:26" x14ac:dyDescent="0.3">
      <c r="A79">
        <v>2016</v>
      </c>
      <c r="B79" t="s">
        <v>419</v>
      </c>
      <c r="C79" t="s">
        <v>498</v>
      </c>
      <c r="D79" s="2">
        <v>137552002.46599999</v>
      </c>
      <c r="E79" s="2">
        <v>185235399.10100001</v>
      </c>
      <c r="F79" s="2">
        <v>322787401.56700003</v>
      </c>
      <c r="G79" s="2">
        <v>47683396.63500002</v>
      </c>
      <c r="H79" s="2">
        <v>8752.33</v>
      </c>
      <c r="I79" s="2">
        <v>207652.86499999999</v>
      </c>
      <c r="J79" s="2">
        <v>2.7571840000000001</v>
      </c>
      <c r="K79" s="2">
        <v>3.110258</v>
      </c>
      <c r="L79" s="2">
        <v>2.8989319999999998</v>
      </c>
      <c r="M79" s="2">
        <v>3.122646</v>
      </c>
      <c r="N79" s="2">
        <v>3.2801969999999998</v>
      </c>
      <c r="O79" s="2">
        <v>3.391947</v>
      </c>
    </row>
    <row r="80" spans="1:26" x14ac:dyDescent="0.3">
      <c r="A80">
        <v>2016</v>
      </c>
      <c r="B80" t="s">
        <v>421</v>
      </c>
      <c r="C80" t="s">
        <v>498</v>
      </c>
      <c r="D80" s="2">
        <v>59352044.171999998</v>
      </c>
      <c r="E80" s="2">
        <v>60717528.241999999</v>
      </c>
      <c r="F80" s="2">
        <v>120069572.414</v>
      </c>
      <c r="G80" s="2">
        <v>1365484.0700000003</v>
      </c>
      <c r="H80" s="2">
        <v>13775.71</v>
      </c>
      <c r="I80" s="2">
        <v>17909.754000000001</v>
      </c>
      <c r="J80" s="2">
        <v>3.1904759999999999</v>
      </c>
      <c r="K80" s="2">
        <v>2.7713190000000001</v>
      </c>
      <c r="L80" s="2">
        <v>3.2956919999999998</v>
      </c>
      <c r="M80" s="2">
        <v>2.9729459999999999</v>
      </c>
      <c r="N80" s="2">
        <v>3.5045310000000001</v>
      </c>
      <c r="O80" s="2">
        <v>3.7114950000000002</v>
      </c>
    </row>
    <row r="81" spans="1:15" x14ac:dyDescent="0.3">
      <c r="A81">
        <v>2016</v>
      </c>
      <c r="B81" t="s">
        <v>423</v>
      </c>
      <c r="C81" t="s">
        <v>498</v>
      </c>
      <c r="D81" s="2">
        <v>44831142.873999998</v>
      </c>
      <c r="E81" s="2">
        <v>31044991.243000001</v>
      </c>
      <c r="F81" s="2">
        <v>75876134.116999999</v>
      </c>
      <c r="G81" s="2">
        <v>-13786151.630999997</v>
      </c>
      <c r="H81" s="2">
        <v>5799.62</v>
      </c>
      <c r="I81" s="2">
        <v>48653.419000000002</v>
      </c>
      <c r="J81" s="2">
        <v>2.2079710000000001</v>
      </c>
      <c r="K81" s="2">
        <v>2.4291510000000001</v>
      </c>
      <c r="L81" s="2">
        <v>2.5503130000000001</v>
      </c>
      <c r="M81" s="2">
        <v>2.672612</v>
      </c>
      <c r="N81" s="2">
        <v>2.5533700000000001</v>
      </c>
      <c r="O81" s="2">
        <v>3.2314349999999998</v>
      </c>
    </row>
    <row r="82" spans="1:15" x14ac:dyDescent="0.3">
      <c r="A82">
        <v>2016</v>
      </c>
      <c r="B82" t="s">
        <v>424</v>
      </c>
      <c r="C82" t="s">
        <v>498</v>
      </c>
      <c r="D82" s="2">
        <v>15321512.291999999</v>
      </c>
      <c r="E82" s="2">
        <v>8256029.2070000004</v>
      </c>
      <c r="F82" s="2">
        <v>23577541.498999998</v>
      </c>
      <c r="G82" s="2">
        <v>-7065483.084999999</v>
      </c>
      <c r="H82" s="2">
        <v>11779.24</v>
      </c>
      <c r="I82" s="2">
        <v>4857.2740000000003</v>
      </c>
      <c r="J82" s="2">
        <v>2.3256410000000001</v>
      </c>
      <c r="K82" s="2">
        <v>2.317628</v>
      </c>
      <c r="L82" s="2">
        <v>2.8932440000000001</v>
      </c>
      <c r="M82" s="2">
        <v>2.551282</v>
      </c>
      <c r="N82" s="2">
        <v>2.773504</v>
      </c>
      <c r="O82" s="2">
        <v>2.9751270000000001</v>
      </c>
    </row>
    <row r="83" spans="1:15" x14ac:dyDescent="0.3">
      <c r="A83">
        <v>2016</v>
      </c>
      <c r="B83" t="s">
        <v>425</v>
      </c>
      <c r="C83" t="s">
        <v>498</v>
      </c>
      <c r="D83" s="2">
        <v>217249.88800000001</v>
      </c>
      <c r="E83" s="2">
        <v>24708.649000000001</v>
      </c>
      <c r="F83" s="2">
        <v>241958.53700000001</v>
      </c>
      <c r="G83" s="2">
        <v>-192541.239</v>
      </c>
      <c r="H83" s="2">
        <v>8220.1299999999992</v>
      </c>
      <c r="I83" s="2">
        <v>73.543000000000006</v>
      </c>
      <c r="J83" s="2">
        <v>2.3878789999999999</v>
      </c>
      <c r="K83" s="2">
        <v>2.2896969999999999</v>
      </c>
      <c r="L83" s="2">
        <v>2.6701009999999998</v>
      </c>
      <c r="M83" s="2">
        <v>2.677222</v>
      </c>
      <c r="N83" s="2">
        <v>2.6272220000000002</v>
      </c>
      <c r="O83" s="2">
        <v>3.062424</v>
      </c>
    </row>
    <row r="84" spans="1:15" x14ac:dyDescent="0.3">
      <c r="A84">
        <v>2016</v>
      </c>
      <c r="B84" t="s">
        <v>426</v>
      </c>
      <c r="C84" t="s">
        <v>498</v>
      </c>
      <c r="D84" s="2">
        <v>17788807.960000001</v>
      </c>
      <c r="E84" s="2">
        <v>9839600</v>
      </c>
      <c r="F84" s="2">
        <v>27628407.960000001</v>
      </c>
      <c r="G84" s="2">
        <v>-7949207.9600000009</v>
      </c>
      <c r="H84" s="2">
        <v>7189.4</v>
      </c>
      <c r="I84" s="2">
        <v>10648.790999999999</v>
      </c>
      <c r="J84" s="2">
        <v>2.3878789999999999</v>
      </c>
      <c r="K84" s="2">
        <v>2.2896969999999999</v>
      </c>
      <c r="L84" s="2">
        <v>2.6701009999999998</v>
      </c>
      <c r="M84" s="2">
        <v>2.677222</v>
      </c>
      <c r="N84" s="2">
        <v>2.6272220000000002</v>
      </c>
      <c r="O84" s="2">
        <v>3.062424</v>
      </c>
    </row>
    <row r="85" spans="1:15" x14ac:dyDescent="0.3">
      <c r="A85">
        <v>2016</v>
      </c>
      <c r="B85" t="s">
        <v>427</v>
      </c>
      <c r="C85" t="s">
        <v>498</v>
      </c>
      <c r="D85" s="2">
        <v>16188692.759</v>
      </c>
      <c r="E85" s="2">
        <v>16797664.624000002</v>
      </c>
      <c r="F85" s="2">
        <v>32986357.383000001</v>
      </c>
      <c r="G85" s="2">
        <v>608971.86500000209</v>
      </c>
      <c r="H85" s="2">
        <v>6046.3</v>
      </c>
      <c r="I85" s="2">
        <v>16385.067999999999</v>
      </c>
      <c r="J85" s="2">
        <v>2.6393800000000001</v>
      </c>
      <c r="K85" s="2">
        <v>2.4692099999999999</v>
      </c>
      <c r="L85" s="2">
        <v>2.9532690000000001</v>
      </c>
      <c r="M85" s="2">
        <v>2.6593339999999999</v>
      </c>
      <c r="N85" s="2">
        <v>2.6493340000000001</v>
      </c>
      <c r="O85" s="2">
        <v>3.2326860000000002</v>
      </c>
    </row>
    <row r="86" spans="1:15" x14ac:dyDescent="0.3">
      <c r="A86">
        <v>2016</v>
      </c>
      <c r="B86" t="s">
        <v>428</v>
      </c>
      <c r="C86" t="s">
        <v>498</v>
      </c>
      <c r="D86" s="2">
        <v>9829302.0370000005</v>
      </c>
      <c r="E86" s="2">
        <v>5419576.5250000004</v>
      </c>
      <c r="F86" s="2">
        <v>15248878.562000001</v>
      </c>
      <c r="G86" s="2">
        <v>-4409725.5120000001</v>
      </c>
      <c r="H86" s="2">
        <v>3704.24</v>
      </c>
      <c r="I86" s="2">
        <v>6344.7219999999998</v>
      </c>
      <c r="J86" s="2">
        <v>2.373656</v>
      </c>
      <c r="K86" s="2">
        <v>2.249288</v>
      </c>
      <c r="L86" s="2">
        <v>2.8182239999999998</v>
      </c>
      <c r="M86" s="2">
        <v>2.6600969999999999</v>
      </c>
      <c r="N86" s="2">
        <v>2.7771819999999998</v>
      </c>
      <c r="O86" s="2">
        <v>3.2897270000000001</v>
      </c>
    </row>
    <row r="87" spans="1:15" x14ac:dyDescent="0.3">
      <c r="A87">
        <v>2016</v>
      </c>
      <c r="B87" t="s">
        <v>432</v>
      </c>
      <c r="C87" t="s">
        <v>498</v>
      </c>
      <c r="D87" s="2">
        <v>16978677.827</v>
      </c>
      <c r="E87" s="2">
        <v>10591329.597999999</v>
      </c>
      <c r="F87" s="2">
        <v>27570007.424999997</v>
      </c>
      <c r="G87" s="2">
        <v>-6387348.2290000003</v>
      </c>
      <c r="H87" s="2">
        <v>4140.72</v>
      </c>
      <c r="I87" s="2">
        <v>16582.469000000001</v>
      </c>
      <c r="J87" s="2">
        <v>2.4718270000000002</v>
      </c>
      <c r="K87" s="2">
        <v>2.2013500000000001</v>
      </c>
      <c r="L87" s="2">
        <v>2.4124680000000001</v>
      </c>
      <c r="M87" s="2">
        <v>2.2971569999999999</v>
      </c>
      <c r="N87" s="2">
        <v>2.4568759999999998</v>
      </c>
      <c r="O87" s="2">
        <v>2.9841579999999999</v>
      </c>
    </row>
    <row r="88" spans="1:15" x14ac:dyDescent="0.3">
      <c r="A88">
        <v>2016</v>
      </c>
      <c r="B88" t="s">
        <v>433</v>
      </c>
      <c r="C88" t="s">
        <v>498</v>
      </c>
      <c r="D88" s="2">
        <v>1447800</v>
      </c>
      <c r="E88" s="2">
        <v>1452631.561</v>
      </c>
      <c r="F88" s="2">
        <v>2900431.5609999998</v>
      </c>
      <c r="G88" s="2">
        <v>4831.560999999987</v>
      </c>
      <c r="H88" s="2">
        <v>4531.24</v>
      </c>
      <c r="I88" s="2">
        <v>773.303</v>
      </c>
      <c r="J88" s="2">
        <v>2.3963589999999999</v>
      </c>
      <c r="K88" s="2">
        <v>2.2362320000000002</v>
      </c>
      <c r="L88" s="2">
        <v>2.6557369999999998</v>
      </c>
      <c r="M88" s="2">
        <v>2.6591490000000002</v>
      </c>
      <c r="N88" s="2">
        <v>2.9003930000000002</v>
      </c>
      <c r="O88" s="2">
        <v>3.1198130000000002</v>
      </c>
    </row>
    <row r="89" spans="1:15" x14ac:dyDescent="0.3">
      <c r="A89">
        <v>2016</v>
      </c>
      <c r="B89" t="s">
        <v>434</v>
      </c>
      <c r="C89" t="s">
        <v>498</v>
      </c>
      <c r="D89" s="2">
        <v>3451722.0759999999</v>
      </c>
      <c r="E89" s="2">
        <v>1049232.0889999999</v>
      </c>
      <c r="F89" s="2">
        <v>4500954.165</v>
      </c>
      <c r="G89" s="2">
        <v>-2402489.9869999997</v>
      </c>
      <c r="H89" s="2">
        <v>753.91</v>
      </c>
      <c r="I89" s="2">
        <v>10847.334000000001</v>
      </c>
      <c r="J89" s="2">
        <v>1.698904</v>
      </c>
      <c r="K89" s="2">
        <v>1.471292</v>
      </c>
      <c r="L89" s="2">
        <v>1.806684</v>
      </c>
      <c r="M89" s="2">
        <v>1.681079</v>
      </c>
      <c r="N89" s="2">
        <v>1.5598669999999999</v>
      </c>
      <c r="O89" s="2">
        <v>2.0237989999999999</v>
      </c>
    </row>
    <row r="90" spans="1:15" x14ac:dyDescent="0.3">
      <c r="A90">
        <v>2016</v>
      </c>
      <c r="B90" t="s">
        <v>435</v>
      </c>
      <c r="C90" t="s">
        <v>498</v>
      </c>
      <c r="D90" s="2">
        <v>10558900</v>
      </c>
      <c r="E90" s="2">
        <v>7959500</v>
      </c>
      <c r="F90" s="2">
        <v>18518400</v>
      </c>
      <c r="G90" s="2">
        <v>-2599400</v>
      </c>
      <c r="H90" s="2">
        <v>2382.61</v>
      </c>
      <c r="I90" s="2">
        <v>9112.8670000000002</v>
      </c>
      <c r="J90" s="2">
        <v>2.2123499999999998</v>
      </c>
      <c r="K90" s="2">
        <v>2.0397500000000002</v>
      </c>
      <c r="L90" s="2">
        <v>2.5790000000000002</v>
      </c>
      <c r="M90" s="2">
        <v>2.4411429999999998</v>
      </c>
      <c r="N90" s="2">
        <v>2.5325709999999999</v>
      </c>
      <c r="O90" s="2">
        <v>2.911381</v>
      </c>
    </row>
    <row r="91" spans="1:15" x14ac:dyDescent="0.3">
      <c r="A91">
        <v>2016</v>
      </c>
      <c r="B91" t="s">
        <v>445</v>
      </c>
      <c r="C91" t="s">
        <v>498</v>
      </c>
      <c r="D91" s="2">
        <v>387064351.34799999</v>
      </c>
      <c r="E91" s="2">
        <v>373900013.33099997</v>
      </c>
      <c r="F91" s="2">
        <v>760964364.6789999</v>
      </c>
      <c r="G91" s="2">
        <v>-13164338.01700002</v>
      </c>
      <c r="H91" s="2">
        <v>8814.92</v>
      </c>
      <c r="I91" s="2">
        <v>127540.423</v>
      </c>
      <c r="J91" s="2">
        <v>2.877615</v>
      </c>
      <c r="K91" s="2">
        <v>2.8909229999999999</v>
      </c>
      <c r="L91" s="2">
        <v>3.0041289999999998</v>
      </c>
      <c r="M91" s="2">
        <v>3.1388750000000001</v>
      </c>
      <c r="N91" s="2">
        <v>3.4017119999999998</v>
      </c>
      <c r="O91" s="2">
        <v>3.3775949999999999</v>
      </c>
    </row>
    <row r="92" spans="1:15" x14ac:dyDescent="0.3">
      <c r="A92">
        <v>2016</v>
      </c>
      <c r="B92" t="s">
        <v>453</v>
      </c>
      <c r="C92" t="s">
        <v>498</v>
      </c>
      <c r="D92" s="2">
        <v>20934662</v>
      </c>
      <c r="E92" s="2">
        <v>11194931.374</v>
      </c>
      <c r="F92" s="2">
        <v>32129593.373999998</v>
      </c>
      <c r="G92" s="2">
        <v>-9739730.6260000002</v>
      </c>
      <c r="H92" s="2">
        <v>14356.45</v>
      </c>
      <c r="I92" s="2">
        <v>4034.1190000000001</v>
      </c>
      <c r="J92" s="2">
        <v>3.1333329999999999</v>
      </c>
      <c r="K92" s="2">
        <v>3.281587</v>
      </c>
      <c r="L92" s="2">
        <v>3.6521669999999999</v>
      </c>
      <c r="M92" s="2">
        <v>3.18363</v>
      </c>
      <c r="N92" s="2">
        <v>2.952861</v>
      </c>
      <c r="O92" s="2">
        <v>3.7446869999999999</v>
      </c>
    </row>
    <row r="93" spans="1:15" x14ac:dyDescent="0.3">
      <c r="A93">
        <v>2016</v>
      </c>
      <c r="B93" t="s">
        <v>455</v>
      </c>
      <c r="C93" t="s">
        <v>498</v>
      </c>
      <c r="D93" s="2">
        <v>9752559.4140000008</v>
      </c>
      <c r="E93" s="2">
        <v>8501839.0470000003</v>
      </c>
      <c r="F93" s="2">
        <v>18254398.461000003</v>
      </c>
      <c r="G93" s="2">
        <v>-1250720.3670000006</v>
      </c>
      <c r="H93" s="2">
        <v>5259.94</v>
      </c>
      <c r="I93" s="2">
        <v>6725.308</v>
      </c>
      <c r="J93" s="2">
        <v>2.3841269999999999</v>
      </c>
      <c r="K93" s="2">
        <v>2.445662</v>
      </c>
      <c r="L93" s="2">
        <v>2.5809519999999999</v>
      </c>
      <c r="M93" s="2">
        <v>2.6880229999999998</v>
      </c>
      <c r="N93" s="2">
        <v>2.2981889999999998</v>
      </c>
      <c r="O93" s="2">
        <v>2.9279259999999998</v>
      </c>
    </row>
    <row r="94" spans="1:15" x14ac:dyDescent="0.3">
      <c r="A94">
        <v>2016</v>
      </c>
      <c r="B94" t="s">
        <v>456</v>
      </c>
      <c r="C94" t="s">
        <v>498</v>
      </c>
      <c r="D94" s="2">
        <v>36147726.688000001</v>
      </c>
      <c r="E94" s="2">
        <v>36309958.803999998</v>
      </c>
      <c r="F94" s="2">
        <v>72457685.491999999</v>
      </c>
      <c r="G94" s="2">
        <v>162232.11599999666</v>
      </c>
      <c r="H94" s="2">
        <v>6175.88</v>
      </c>
      <c r="I94" s="2">
        <v>31773.839</v>
      </c>
      <c r="J94" s="2">
        <v>2.7559779999999998</v>
      </c>
      <c r="K94" s="2">
        <v>2.623704</v>
      </c>
      <c r="L94" s="2">
        <v>2.912407</v>
      </c>
      <c r="M94" s="2">
        <v>2.8650530000000001</v>
      </c>
      <c r="N94" s="2">
        <v>2.942091</v>
      </c>
      <c r="O94" s="2">
        <v>3.2277119999999999</v>
      </c>
    </row>
    <row r="95" spans="1:15" x14ac:dyDescent="0.3">
      <c r="A95">
        <v>2018</v>
      </c>
      <c r="B95" t="s">
        <v>411</v>
      </c>
      <c r="C95" t="s">
        <v>498</v>
      </c>
      <c r="D95" s="2">
        <v>65440966.166000001</v>
      </c>
      <c r="E95" s="2">
        <v>61558357.420999996</v>
      </c>
      <c r="F95" s="2">
        <v>126999323.587</v>
      </c>
      <c r="G95" s="2">
        <v>-3882608.7450000048</v>
      </c>
      <c r="H95" s="2">
        <v>11626.92</v>
      </c>
      <c r="I95" s="2">
        <v>44688.864000000001</v>
      </c>
      <c r="J95" s="2">
        <v>2.4178440000000001</v>
      </c>
      <c r="K95" s="2">
        <v>2.7735089999999998</v>
      </c>
      <c r="L95" s="2">
        <v>2.923781</v>
      </c>
      <c r="M95" s="2">
        <v>2.7770429999999999</v>
      </c>
      <c r="N95" s="2">
        <v>3.0469889999999999</v>
      </c>
      <c r="O95" s="2">
        <v>3.3689420000000001</v>
      </c>
    </row>
    <row r="96" spans="1:15" x14ac:dyDescent="0.3">
      <c r="A96">
        <v>2018</v>
      </c>
      <c r="B96" t="s">
        <v>473</v>
      </c>
      <c r="C96" t="s">
        <v>498</v>
      </c>
      <c r="D96" s="2">
        <v>3809843.8760000002</v>
      </c>
      <c r="E96" s="2">
        <v>630000</v>
      </c>
      <c r="F96" s="2">
        <v>4439843.8760000002</v>
      </c>
      <c r="G96" s="2">
        <v>-3179843.8760000002</v>
      </c>
      <c r="H96" s="2">
        <v>34002.620000000003</v>
      </c>
      <c r="I96" s="2">
        <v>399.28500000000003</v>
      </c>
      <c r="J96" s="2">
        <v>2.6842109999999999</v>
      </c>
      <c r="K96" s="2">
        <v>2.408433</v>
      </c>
      <c r="L96" s="2">
        <v>2.5014500000000002</v>
      </c>
      <c r="M96" s="2">
        <v>2.267881</v>
      </c>
      <c r="N96" s="2">
        <v>2.517881</v>
      </c>
      <c r="O96" s="2">
        <v>2.7511190000000001</v>
      </c>
    </row>
    <row r="97" spans="1:15" x14ac:dyDescent="0.3">
      <c r="A97">
        <v>2018</v>
      </c>
      <c r="B97" t="s">
        <v>419</v>
      </c>
      <c r="C97" t="s">
        <v>498</v>
      </c>
      <c r="D97" s="2">
        <v>180580331.204</v>
      </c>
      <c r="E97" s="2">
        <v>239585770.977</v>
      </c>
      <c r="F97" s="2">
        <v>420166102.18099999</v>
      </c>
      <c r="G97" s="2">
        <v>59005439.773000002</v>
      </c>
      <c r="H97" s="2">
        <v>8967.66</v>
      </c>
      <c r="I97" s="2">
        <v>210867.954</v>
      </c>
      <c r="J97" s="2">
        <v>2.4061620000000001</v>
      </c>
      <c r="K97" s="2">
        <v>2.9269829999999999</v>
      </c>
      <c r="L97" s="2">
        <v>2.8810910000000001</v>
      </c>
      <c r="M97" s="2">
        <v>3.090163</v>
      </c>
      <c r="N97" s="2">
        <v>3.1114380000000001</v>
      </c>
      <c r="O97" s="2">
        <v>3.5101779999999998</v>
      </c>
    </row>
    <row r="98" spans="1:15" x14ac:dyDescent="0.3">
      <c r="A98">
        <v>2018</v>
      </c>
      <c r="B98" t="s">
        <v>421</v>
      </c>
      <c r="C98" t="s">
        <v>498</v>
      </c>
      <c r="D98" s="2">
        <v>75001539.719999999</v>
      </c>
      <c r="E98" s="2">
        <v>75451634.541999996</v>
      </c>
      <c r="F98" s="2">
        <v>150453174.26199999</v>
      </c>
      <c r="G98" s="2">
        <v>450094.8219999969</v>
      </c>
      <c r="H98" s="2">
        <v>16078.71</v>
      </c>
      <c r="I98" s="2">
        <v>18197.208999999999</v>
      </c>
      <c r="J98" s="2">
        <v>3.2740260000000001</v>
      </c>
      <c r="K98" s="2">
        <v>3.2096779999999998</v>
      </c>
      <c r="L98" s="2">
        <v>3.2718929999999999</v>
      </c>
      <c r="M98" s="2">
        <v>3.1250719999999998</v>
      </c>
      <c r="N98" s="2">
        <v>3.2036120000000001</v>
      </c>
      <c r="O98" s="2">
        <v>3.7970139999999999</v>
      </c>
    </row>
    <row r="99" spans="1:15" x14ac:dyDescent="0.3">
      <c r="A99">
        <v>2018</v>
      </c>
      <c r="B99" t="s">
        <v>423</v>
      </c>
      <c r="C99" t="s">
        <v>498</v>
      </c>
      <c r="D99" s="2">
        <v>51230566.648000002</v>
      </c>
      <c r="E99" s="2">
        <v>41831520.221000001</v>
      </c>
      <c r="F99" s="2">
        <v>93062086.869000003</v>
      </c>
      <c r="G99" s="2">
        <v>-9399046.4270000011</v>
      </c>
      <c r="H99" s="2">
        <v>6684.44</v>
      </c>
      <c r="I99" s="2">
        <v>49464.682999999997</v>
      </c>
      <c r="J99" s="2">
        <v>2.6123569999999998</v>
      </c>
      <c r="K99" s="2">
        <v>2.6666669999999999</v>
      </c>
      <c r="L99" s="2">
        <v>3.1944439999999998</v>
      </c>
      <c r="M99" s="2">
        <v>2.8660239999999999</v>
      </c>
      <c r="N99" s="2">
        <v>3.0847739999999999</v>
      </c>
      <c r="O99" s="2">
        <v>3.1709700000000001</v>
      </c>
    </row>
    <row r="100" spans="1:15" x14ac:dyDescent="0.3">
      <c r="A100">
        <v>2018</v>
      </c>
      <c r="B100" t="s">
        <v>424</v>
      </c>
      <c r="C100" t="s">
        <v>498</v>
      </c>
      <c r="D100" s="2">
        <v>17245458.613000002</v>
      </c>
      <c r="E100" s="2">
        <v>11201218.613</v>
      </c>
      <c r="F100" s="2">
        <v>28446677.226000004</v>
      </c>
      <c r="G100" s="2">
        <v>-6044240.0000000019</v>
      </c>
      <c r="H100" s="2">
        <v>11744.44</v>
      </c>
      <c r="I100" s="2">
        <v>4953.1989999999996</v>
      </c>
      <c r="J100" s="2">
        <v>2.6275409999999999</v>
      </c>
      <c r="K100" s="2">
        <v>2.494408</v>
      </c>
      <c r="L100" s="2">
        <v>2.7773270000000001</v>
      </c>
      <c r="M100" s="2">
        <v>2.7049660000000002</v>
      </c>
      <c r="N100" s="2">
        <v>2.9583599999999999</v>
      </c>
      <c r="O100" s="2">
        <v>3.155408</v>
      </c>
    </row>
    <row r="101" spans="1:15" x14ac:dyDescent="0.3">
      <c r="A101">
        <v>2018</v>
      </c>
      <c r="B101" t="s">
        <v>425</v>
      </c>
      <c r="C101" t="s">
        <v>498</v>
      </c>
      <c r="D101" s="2">
        <v>274605.90899999999</v>
      </c>
      <c r="E101" s="2">
        <v>20228.791000000001</v>
      </c>
      <c r="F101" s="2">
        <v>294834.7</v>
      </c>
      <c r="G101" s="2">
        <v>-254377.11799999999</v>
      </c>
      <c r="H101" s="2">
        <v>6977.08</v>
      </c>
      <c r="I101" s="2">
        <v>74.308000000000007</v>
      </c>
      <c r="J101" s="2">
        <v>2.4050020000000001</v>
      </c>
      <c r="K101" s="2">
        <v>2.357383</v>
      </c>
      <c r="L101" s="2">
        <v>2.7700819999999999</v>
      </c>
      <c r="M101" s="2">
        <v>2.4415719999999999</v>
      </c>
      <c r="N101" s="2">
        <v>2.9749050000000001</v>
      </c>
      <c r="O101" s="2">
        <v>2.9805950000000001</v>
      </c>
    </row>
    <row r="102" spans="1:15" x14ac:dyDescent="0.3">
      <c r="A102">
        <v>2018</v>
      </c>
      <c r="B102" t="s">
        <v>426</v>
      </c>
      <c r="C102" t="s">
        <v>498</v>
      </c>
      <c r="D102" s="2">
        <v>22237416.879000001</v>
      </c>
      <c r="E102" s="2">
        <v>10965000</v>
      </c>
      <c r="F102" s="2">
        <v>33202416.879000001</v>
      </c>
      <c r="G102" s="2">
        <v>-11272416.879000001</v>
      </c>
      <c r="H102" s="2">
        <v>7880.55</v>
      </c>
      <c r="I102" s="2">
        <v>10882.995999999999</v>
      </c>
      <c r="J102" s="2">
        <v>2.4050020000000001</v>
      </c>
      <c r="K102" s="2">
        <v>2.357383</v>
      </c>
      <c r="L102" s="2">
        <v>2.7700819999999999</v>
      </c>
      <c r="M102" s="2">
        <v>2.4415719999999999</v>
      </c>
      <c r="N102" s="2">
        <v>2.9749050000000001</v>
      </c>
      <c r="O102" s="2">
        <v>2.9805950000000001</v>
      </c>
    </row>
    <row r="103" spans="1:15" x14ac:dyDescent="0.3">
      <c r="A103">
        <v>2018</v>
      </c>
      <c r="B103" t="s">
        <v>427</v>
      </c>
      <c r="C103" t="s">
        <v>498</v>
      </c>
      <c r="D103" s="2">
        <v>23019652.624000002</v>
      </c>
      <c r="E103" s="2">
        <v>21606133.822999999</v>
      </c>
      <c r="F103" s="2">
        <v>44625786.446999997</v>
      </c>
      <c r="G103" s="2">
        <v>-1413518.8010000028</v>
      </c>
      <c r="H103" s="2">
        <v>6315.5</v>
      </c>
      <c r="I103" s="2">
        <v>16863.424999999999</v>
      </c>
      <c r="J103" s="2">
        <v>2.8016559999999999</v>
      </c>
      <c r="K103" s="2">
        <v>2.7217769999999999</v>
      </c>
      <c r="L103" s="2">
        <v>2.7513550000000002</v>
      </c>
      <c r="M103" s="2">
        <v>2.7507359999999998</v>
      </c>
      <c r="N103" s="2">
        <v>3.0707360000000001</v>
      </c>
      <c r="O103" s="2">
        <v>3.1899540000000002</v>
      </c>
    </row>
    <row r="104" spans="1:15" x14ac:dyDescent="0.3">
      <c r="A104">
        <v>2018</v>
      </c>
      <c r="B104" t="s">
        <v>432</v>
      </c>
      <c r="C104" t="s">
        <v>498</v>
      </c>
      <c r="D104" s="2">
        <v>19722406.055</v>
      </c>
      <c r="E104" s="2">
        <v>11028447.958000001</v>
      </c>
      <c r="F104" s="2">
        <v>30750854.013</v>
      </c>
      <c r="G104" s="2">
        <v>-8693958.0969999991</v>
      </c>
      <c r="H104" s="2">
        <v>4575.08</v>
      </c>
      <c r="I104" s="2">
        <v>17245.346000000001</v>
      </c>
      <c r="J104" s="2">
        <v>2.157708</v>
      </c>
      <c r="K104" s="2">
        <v>2.1961900000000001</v>
      </c>
      <c r="L104" s="2">
        <v>2.3321909999999999</v>
      </c>
      <c r="M104" s="2">
        <v>2.2488570000000001</v>
      </c>
      <c r="N104" s="2">
        <v>2.415524</v>
      </c>
      <c r="O104" s="2">
        <v>3.1110289999999998</v>
      </c>
    </row>
    <row r="105" spans="1:15" x14ac:dyDescent="0.3">
      <c r="A105">
        <v>2018</v>
      </c>
      <c r="B105" t="s">
        <v>433</v>
      </c>
      <c r="C105" t="s">
        <v>498</v>
      </c>
      <c r="D105" s="2">
        <v>1860000</v>
      </c>
      <c r="E105" s="2">
        <v>1315000</v>
      </c>
      <c r="F105" s="2">
        <v>3175000</v>
      </c>
      <c r="G105" s="2">
        <v>-545000</v>
      </c>
      <c r="H105" s="2">
        <v>4648.72</v>
      </c>
      <c r="I105" s="2">
        <v>782.22500000000002</v>
      </c>
      <c r="J105" s="2">
        <v>2.5536780000000001</v>
      </c>
      <c r="K105" s="2">
        <v>2.0893139999999999</v>
      </c>
      <c r="L105" s="2">
        <v>2.167913</v>
      </c>
      <c r="M105" s="2">
        <v>2.2356940000000001</v>
      </c>
      <c r="N105" s="2">
        <v>2.439111</v>
      </c>
      <c r="O105" s="2">
        <v>2.6466769999999999</v>
      </c>
    </row>
    <row r="106" spans="1:15" x14ac:dyDescent="0.3">
      <c r="A106">
        <v>2018</v>
      </c>
      <c r="B106" t="s">
        <v>434</v>
      </c>
      <c r="C106" t="s">
        <v>498</v>
      </c>
      <c r="D106" s="2">
        <v>4862492.0860000001</v>
      </c>
      <c r="E106" s="2">
        <v>1085874.3049999999</v>
      </c>
      <c r="F106" s="2">
        <v>5948366.3909999998</v>
      </c>
      <c r="G106" s="2">
        <v>-3776617.7810000004</v>
      </c>
      <c r="H106" s="2">
        <v>856.79700000000003</v>
      </c>
      <c r="I106" s="2">
        <v>11112.945</v>
      </c>
      <c r="J106" s="2">
        <v>2.031682</v>
      </c>
      <c r="K106" s="2">
        <v>1.9446330000000001</v>
      </c>
      <c r="L106" s="2">
        <v>2.0054789999999998</v>
      </c>
      <c r="M106" s="2">
        <v>2.1861489999999999</v>
      </c>
      <c r="N106" s="2">
        <v>2.054122</v>
      </c>
      <c r="O106" s="2">
        <v>2.439257</v>
      </c>
    </row>
    <row r="107" spans="1:15" x14ac:dyDescent="0.3">
      <c r="A107">
        <v>2018</v>
      </c>
      <c r="B107" t="s">
        <v>435</v>
      </c>
      <c r="C107" t="s">
        <v>498</v>
      </c>
      <c r="D107" s="2">
        <v>12200000</v>
      </c>
      <c r="E107" s="2">
        <v>9105000</v>
      </c>
      <c r="F107" s="2">
        <v>21305000</v>
      </c>
      <c r="G107" s="2">
        <v>-3095000</v>
      </c>
      <c r="H107" s="2">
        <v>2521.17</v>
      </c>
      <c r="I107" s="2">
        <v>9417.1669999999995</v>
      </c>
      <c r="J107" s="2">
        <v>2.2388150000000002</v>
      </c>
      <c r="K107" s="2">
        <v>2.4734029999999998</v>
      </c>
      <c r="L107" s="2">
        <v>2.6622919999999999</v>
      </c>
      <c r="M107" s="2">
        <v>2.7229230000000002</v>
      </c>
      <c r="N107" s="2">
        <v>2.6774680000000002</v>
      </c>
      <c r="O107" s="2">
        <v>2.833523</v>
      </c>
    </row>
    <row r="108" spans="1:15" x14ac:dyDescent="0.3">
      <c r="A108">
        <v>2018</v>
      </c>
      <c r="B108" t="s">
        <v>445</v>
      </c>
      <c r="C108" t="s">
        <v>498</v>
      </c>
      <c r="D108" s="2">
        <v>464268470.33999997</v>
      </c>
      <c r="E108" s="2">
        <v>450531651.245</v>
      </c>
      <c r="F108" s="2">
        <v>914800121.58500004</v>
      </c>
      <c r="G108" s="2">
        <v>-13736819.094999969</v>
      </c>
      <c r="H108" s="2">
        <v>9807.44</v>
      </c>
      <c r="I108" s="2">
        <v>130759.07399999999</v>
      </c>
      <c r="J108" s="2">
        <v>2.7697940000000001</v>
      </c>
      <c r="K108" s="2">
        <v>2.8469169999999999</v>
      </c>
      <c r="L108" s="2">
        <v>3.1028159999999998</v>
      </c>
      <c r="M108" s="2">
        <v>3.019504</v>
      </c>
      <c r="N108" s="2">
        <v>3.0048110000000001</v>
      </c>
      <c r="O108" s="2">
        <v>3.5296180000000001</v>
      </c>
    </row>
    <row r="109" spans="1:15" x14ac:dyDescent="0.3">
      <c r="A109">
        <v>2018</v>
      </c>
      <c r="B109" t="s">
        <v>453</v>
      </c>
      <c r="C109" t="s">
        <v>498</v>
      </c>
      <c r="D109" s="2">
        <v>23005891.074999999</v>
      </c>
      <c r="E109" s="2">
        <v>11480406.384</v>
      </c>
      <c r="F109" s="2">
        <v>34486297.458999999</v>
      </c>
      <c r="G109" s="2">
        <v>-11525484.691</v>
      </c>
      <c r="H109" s="2">
        <v>15679.04</v>
      </c>
      <c r="I109" s="2">
        <v>4162.6180000000004</v>
      </c>
      <c r="J109" s="2">
        <v>2.8662619999999999</v>
      </c>
      <c r="K109" s="2">
        <v>3.1303179999999999</v>
      </c>
      <c r="L109" s="2">
        <v>3.3145380000000002</v>
      </c>
      <c r="M109" s="2">
        <v>3.3333330000000001</v>
      </c>
      <c r="N109" s="2">
        <v>3.4</v>
      </c>
      <c r="O109" s="2">
        <v>3.596759</v>
      </c>
    </row>
    <row r="110" spans="1:15" x14ac:dyDescent="0.3">
      <c r="A110">
        <v>2018</v>
      </c>
      <c r="B110" t="s">
        <v>455</v>
      </c>
      <c r="C110" t="s">
        <v>498</v>
      </c>
      <c r="D110" s="2">
        <v>13333953.084000001</v>
      </c>
      <c r="E110" s="2">
        <v>9044992.1349999998</v>
      </c>
      <c r="F110" s="2">
        <v>22378945.219000001</v>
      </c>
      <c r="G110" s="2">
        <v>-4288960.949000001</v>
      </c>
      <c r="H110" s="2">
        <v>5898.82</v>
      </c>
      <c r="I110" s="2">
        <v>6896.9080000000004</v>
      </c>
      <c r="J110" s="2">
        <v>2.64</v>
      </c>
      <c r="K110" s="2">
        <v>2.5470130000000002</v>
      </c>
      <c r="L110" s="2">
        <v>2.693257</v>
      </c>
      <c r="M110" s="2">
        <v>2.7219500000000001</v>
      </c>
      <c r="N110" s="2">
        <v>2.6132949999999999</v>
      </c>
      <c r="O110" s="2">
        <v>3.4453659999999999</v>
      </c>
    </row>
    <row r="111" spans="1:15" x14ac:dyDescent="0.3">
      <c r="A111">
        <v>2018</v>
      </c>
      <c r="B111" t="s">
        <v>456</v>
      </c>
      <c r="C111" t="s">
        <v>498</v>
      </c>
      <c r="D111" s="2">
        <v>43123394.684</v>
      </c>
      <c r="E111" s="2">
        <v>47894102.577</v>
      </c>
      <c r="F111" s="2">
        <v>91017497.261000007</v>
      </c>
      <c r="G111" s="2">
        <v>4770707.8929999992</v>
      </c>
      <c r="H111" s="2">
        <v>7002.09</v>
      </c>
      <c r="I111" s="2">
        <v>32551.814999999999</v>
      </c>
      <c r="J111" s="2">
        <v>2.5294120000000002</v>
      </c>
      <c r="K111" s="2">
        <v>2.281358</v>
      </c>
      <c r="L111" s="2">
        <v>2.843858</v>
      </c>
      <c r="M111" s="2">
        <v>2.421468</v>
      </c>
      <c r="N111" s="2">
        <v>2.5548009999999999</v>
      </c>
      <c r="O111" s="2">
        <v>3.4455819999999999</v>
      </c>
    </row>
    <row r="112" spans="1:15" x14ac:dyDescent="0.3">
      <c r="A112">
        <v>2018</v>
      </c>
      <c r="B112" t="s">
        <v>482</v>
      </c>
      <c r="C112" t="s">
        <v>498</v>
      </c>
      <c r="D112" s="2">
        <v>331021.26699999999</v>
      </c>
      <c r="E112" s="2">
        <v>53000</v>
      </c>
      <c r="F112" s="2">
        <v>384021.26699999999</v>
      </c>
      <c r="G112" s="2">
        <v>-278021.26699999999</v>
      </c>
      <c r="H112" s="2">
        <v>18203.29</v>
      </c>
      <c r="I112" s="2">
        <v>55.85</v>
      </c>
      <c r="J112" s="2">
        <v>2.3846150000000002</v>
      </c>
      <c r="K112" s="2">
        <v>2.6370809999999998</v>
      </c>
      <c r="L112" s="2">
        <v>2.803747</v>
      </c>
      <c r="M112" s="2">
        <v>2.4704139999999999</v>
      </c>
      <c r="N112" s="2">
        <v>2.803747</v>
      </c>
      <c r="O112" s="2">
        <v>3.1796489999999999</v>
      </c>
    </row>
    <row r="113" spans="1:15" x14ac:dyDescent="0.3">
      <c r="A113">
        <v>2018</v>
      </c>
      <c r="B113" t="s">
        <v>483</v>
      </c>
      <c r="C113" t="s">
        <v>498</v>
      </c>
      <c r="D113" s="2">
        <v>697120.505</v>
      </c>
      <c r="E113" s="2">
        <v>96000</v>
      </c>
      <c r="F113" s="2">
        <v>793120.505</v>
      </c>
      <c r="G113" s="2">
        <v>-601120.505</v>
      </c>
      <c r="H113" s="2">
        <v>10610.27</v>
      </c>
      <c r="I113" s="2">
        <v>179.667</v>
      </c>
      <c r="J113" s="2">
        <v>2.3471259999999998</v>
      </c>
      <c r="K113" s="2">
        <v>2.2936740000000002</v>
      </c>
      <c r="L113" s="2">
        <v>2.8238620000000001</v>
      </c>
      <c r="M113" s="2">
        <v>2.5588980000000001</v>
      </c>
      <c r="N113" s="2">
        <v>2.6656469999999999</v>
      </c>
      <c r="O113" s="2">
        <v>3.2026659999999998</v>
      </c>
    </row>
    <row r="114" spans="1:15" x14ac:dyDescent="0.3">
      <c r="A114">
        <v>2018</v>
      </c>
      <c r="B114" t="s">
        <v>484</v>
      </c>
      <c r="C114" t="s">
        <v>498</v>
      </c>
      <c r="D114" s="2">
        <v>353627.07500000001</v>
      </c>
      <c r="E114" s="2">
        <v>50000</v>
      </c>
      <c r="F114" s="2">
        <v>403627.07500000001</v>
      </c>
      <c r="G114" s="2">
        <v>-303627.07500000001</v>
      </c>
      <c r="H114" s="2">
        <v>7490.54</v>
      </c>
      <c r="I114" s="2">
        <v>110.2</v>
      </c>
      <c r="J114" s="2">
        <v>2.697778</v>
      </c>
      <c r="K114" s="2">
        <v>2.9</v>
      </c>
      <c r="L114" s="2">
        <v>2.7</v>
      </c>
      <c r="M114" s="2">
        <v>2.8</v>
      </c>
      <c r="N114" s="2">
        <v>2.8</v>
      </c>
      <c r="O114" s="2">
        <v>3.0054449999999999</v>
      </c>
    </row>
    <row r="115" spans="1:15" x14ac:dyDescent="0.3">
      <c r="A115">
        <v>2018</v>
      </c>
      <c r="B115" t="s">
        <v>464</v>
      </c>
      <c r="C115" t="s">
        <v>498</v>
      </c>
      <c r="D115" s="2">
        <v>1700000</v>
      </c>
      <c r="E115" s="2">
        <v>2100000</v>
      </c>
      <c r="F115" s="2">
        <v>3800000</v>
      </c>
      <c r="G115" s="2">
        <v>400000</v>
      </c>
      <c r="H115" s="2">
        <v>5799.19</v>
      </c>
      <c r="I115" s="2">
        <v>568.30100000000004</v>
      </c>
      <c r="J115" s="2">
        <v>2.2388150000000002</v>
      </c>
      <c r="K115" s="2">
        <v>2.4734029999999998</v>
      </c>
      <c r="L115" s="2">
        <v>2.6622919999999999</v>
      </c>
      <c r="M115" s="2">
        <v>2.7229230000000002</v>
      </c>
      <c r="N115" s="2">
        <v>2.6774680000000002</v>
      </c>
      <c r="O115" s="2">
        <v>2.833523</v>
      </c>
    </row>
    <row r="116" spans="1:15" x14ac:dyDescent="0.3">
      <c r="A116">
        <v>2018</v>
      </c>
      <c r="B116" t="s">
        <v>467</v>
      </c>
      <c r="C116" t="s">
        <v>498</v>
      </c>
      <c r="D116" s="2">
        <v>7380303.6370000001</v>
      </c>
      <c r="E116" s="2">
        <v>10029838.784</v>
      </c>
      <c r="F116" s="2">
        <v>17410142.421</v>
      </c>
      <c r="G116" s="2">
        <v>2649535.1469999999</v>
      </c>
      <c r="H116" s="2">
        <v>16223.46</v>
      </c>
      <c r="I116" s="2">
        <v>1372.598</v>
      </c>
      <c r="J116" s="2">
        <v>2.4231959999999999</v>
      </c>
      <c r="K116" s="2">
        <v>2.382692</v>
      </c>
      <c r="L116" s="2">
        <v>2.5863670000000001</v>
      </c>
      <c r="M116" s="2">
        <v>2.2707510000000002</v>
      </c>
      <c r="N116" s="2">
        <v>2.2670669999999999</v>
      </c>
      <c r="O116" s="2">
        <v>2.5319259999999999</v>
      </c>
    </row>
    <row r="117" spans="1:15" x14ac:dyDescent="0.3">
      <c r="A117">
        <v>2018</v>
      </c>
      <c r="B117" t="s">
        <v>470</v>
      </c>
      <c r="C117" t="s">
        <v>498</v>
      </c>
      <c r="D117" s="2">
        <v>8893245.9979999997</v>
      </c>
      <c r="E117" s="2">
        <v>7498004.9349999996</v>
      </c>
      <c r="F117" s="2">
        <v>16391250.932999998</v>
      </c>
      <c r="G117" s="2">
        <v>-1395241.0630000001</v>
      </c>
      <c r="H117" s="2">
        <v>17164.89</v>
      </c>
      <c r="I117" s="2">
        <v>3469.5509999999999</v>
      </c>
      <c r="J117" s="2">
        <v>2.5148820000000001</v>
      </c>
      <c r="K117" s="2">
        <v>2.4332400000000001</v>
      </c>
      <c r="L117" s="2">
        <v>2.7349739999999998</v>
      </c>
      <c r="M117" s="2">
        <v>2.7086260000000002</v>
      </c>
      <c r="N117" s="2">
        <v>2.7803529999999999</v>
      </c>
      <c r="O117" s="2">
        <v>2.9064350000000001</v>
      </c>
    </row>
    <row r="118" spans="1:15" x14ac:dyDescent="0.3">
      <c r="A118">
        <v>2018</v>
      </c>
      <c r="B118" t="s">
        <v>486</v>
      </c>
      <c r="C118" t="s">
        <v>498</v>
      </c>
      <c r="D118" s="2">
        <v>10143481.619999999</v>
      </c>
      <c r="E118" s="2">
        <v>33359711.105999999</v>
      </c>
      <c r="F118" s="2">
        <v>43503192.725999996</v>
      </c>
      <c r="G118" s="2">
        <v>23216229.486000001</v>
      </c>
      <c r="H118" s="2">
        <v>3373.69</v>
      </c>
      <c r="I118" s="2">
        <v>32381.221000000001</v>
      </c>
      <c r="J118" s="2">
        <v>1.7873840000000001</v>
      </c>
      <c r="K118" s="2">
        <v>2.0969359999999999</v>
      </c>
      <c r="L118" s="2">
        <v>2.379562</v>
      </c>
      <c r="M118" s="2">
        <v>2.206915</v>
      </c>
      <c r="N118" s="2">
        <v>2.294127</v>
      </c>
      <c r="O118" s="2">
        <v>2.5817589999999999</v>
      </c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2B4612-4DC8-4164-9582-D14D4D182827}">
  <sheetPr>
    <tabColor rgb="FFFF0000"/>
  </sheetPr>
  <dimension ref="A1:Z77"/>
  <sheetViews>
    <sheetView zoomScale="65" zoomScaleNormal="65" workbookViewId="0">
      <selection activeCell="R18" sqref="R18:R25"/>
    </sheetView>
  </sheetViews>
  <sheetFormatPr defaultRowHeight="14" x14ac:dyDescent="0.3"/>
  <cols>
    <col min="4" max="6" width="14.83203125" style="2" bestFit="1" customWidth="1"/>
    <col min="7" max="7" width="14" style="2" bestFit="1" customWidth="1"/>
    <col min="8" max="8" width="8.83203125" style="2" bestFit="1" customWidth="1"/>
    <col min="9" max="9" width="9.83203125" style="2" bestFit="1" customWidth="1"/>
    <col min="10" max="15" width="8.83203125" style="2" bestFit="1" customWidth="1"/>
    <col min="18" max="18" width="16.4140625" customWidth="1"/>
  </cols>
  <sheetData>
    <row r="1" spans="1:26" x14ac:dyDescent="0.3">
      <c r="A1" t="s">
        <v>0</v>
      </c>
      <c r="B1" t="s">
        <v>136</v>
      </c>
      <c r="C1" t="s">
        <v>1</v>
      </c>
      <c r="D1" s="2" t="s">
        <v>2</v>
      </c>
      <c r="E1" s="2" t="s">
        <v>3</v>
      </c>
      <c r="F1" s="2" t="s">
        <v>4</v>
      </c>
      <c r="G1" s="2" t="s">
        <v>53</v>
      </c>
      <c r="H1" s="2" t="s">
        <v>5</v>
      </c>
      <c r="I1" s="2" t="s">
        <v>6</v>
      </c>
      <c r="J1" s="2" t="s">
        <v>24</v>
      </c>
      <c r="K1" s="2" t="s">
        <v>23</v>
      </c>
      <c r="L1" s="2" t="s">
        <v>22</v>
      </c>
      <c r="M1" s="2" t="s">
        <v>21</v>
      </c>
      <c r="N1" s="2" t="s">
        <v>20</v>
      </c>
      <c r="O1" s="2" t="s">
        <v>19</v>
      </c>
      <c r="R1" t="s">
        <v>567</v>
      </c>
    </row>
    <row r="2" spans="1:26" ht="14.5" thickBot="1" x14ac:dyDescent="0.35">
      <c r="A2">
        <v>2007</v>
      </c>
      <c r="B2" t="s">
        <v>420</v>
      </c>
      <c r="C2" t="s">
        <v>499</v>
      </c>
      <c r="D2" s="2">
        <v>380646622.00099999</v>
      </c>
      <c r="E2" s="2">
        <v>419881603.949</v>
      </c>
      <c r="F2" s="2">
        <v>800528225.95000005</v>
      </c>
      <c r="G2" s="2">
        <v>39234981.948000014</v>
      </c>
      <c r="H2" s="2">
        <v>44714.78</v>
      </c>
      <c r="I2" s="2">
        <v>33019.932000000001</v>
      </c>
      <c r="J2" s="2">
        <v>3.8181799999999999</v>
      </c>
      <c r="K2" s="2">
        <v>3.9489800000000002</v>
      </c>
      <c r="L2" s="2">
        <v>3.77895</v>
      </c>
      <c r="M2" s="2">
        <v>3.8539300000000001</v>
      </c>
      <c r="N2" s="2">
        <v>3.9777800000000001</v>
      </c>
      <c r="O2" s="2">
        <v>4.1882400000000004</v>
      </c>
    </row>
    <row r="3" spans="1:26" x14ac:dyDescent="0.3">
      <c r="A3">
        <v>2007</v>
      </c>
      <c r="B3" t="s">
        <v>485</v>
      </c>
      <c r="C3" t="s">
        <v>499</v>
      </c>
      <c r="D3" s="2">
        <v>2017120776.3110001</v>
      </c>
      <c r="E3" s="2">
        <v>1162538149.766</v>
      </c>
      <c r="F3" s="2">
        <v>3179658926.0770001</v>
      </c>
      <c r="G3" s="2">
        <v>-854582626.54500008</v>
      </c>
      <c r="H3" s="2">
        <v>47869.24</v>
      </c>
      <c r="I3" s="2">
        <v>304447.57400000002</v>
      </c>
      <c r="J3" s="2">
        <v>3.51919</v>
      </c>
      <c r="K3" s="2">
        <v>4.0711300000000001</v>
      </c>
      <c r="L3" s="2">
        <v>3.5817000000000001</v>
      </c>
      <c r="M3" s="2">
        <v>3.8452899999999999</v>
      </c>
      <c r="N3" s="2">
        <v>4.0091999999999999</v>
      </c>
      <c r="O3" s="2">
        <v>4.1144299999999996</v>
      </c>
      <c r="R3" s="6" t="s">
        <v>31</v>
      </c>
      <c r="S3" s="6"/>
    </row>
    <row r="4" spans="1:26" x14ac:dyDescent="0.3">
      <c r="A4">
        <v>2010</v>
      </c>
      <c r="B4" t="s">
        <v>420</v>
      </c>
      <c r="C4" t="s">
        <v>499</v>
      </c>
      <c r="D4" s="2">
        <v>392108702.463</v>
      </c>
      <c r="E4" s="2">
        <v>386579899.70499998</v>
      </c>
      <c r="F4" s="2">
        <v>778688602.16799998</v>
      </c>
      <c r="G4" s="2">
        <v>-5528802.7580000162</v>
      </c>
      <c r="H4" s="2">
        <v>47625</v>
      </c>
      <c r="I4" s="2">
        <v>34168.667999999998</v>
      </c>
      <c r="J4" s="2">
        <v>3.7063670000000002</v>
      </c>
      <c r="K4" s="2">
        <v>4.0270570000000001</v>
      </c>
      <c r="L4" s="2">
        <v>3.243744</v>
      </c>
      <c r="M4" s="2">
        <v>3.9934959999999999</v>
      </c>
      <c r="N4" s="2">
        <v>4.0050549999999996</v>
      </c>
      <c r="O4" s="2">
        <v>4.4078299999999997</v>
      </c>
      <c r="R4" s="3" t="s">
        <v>32</v>
      </c>
      <c r="S4" s="3">
        <v>0.9973703564848948</v>
      </c>
    </row>
    <row r="5" spans="1:26" x14ac:dyDescent="0.3">
      <c r="A5">
        <v>2010</v>
      </c>
      <c r="B5" t="s">
        <v>485</v>
      </c>
      <c r="C5" t="s">
        <v>499</v>
      </c>
      <c r="D5" s="2">
        <v>1968259900.993</v>
      </c>
      <c r="E5" s="2">
        <v>1278099187.391</v>
      </c>
      <c r="F5" s="2">
        <v>3246359088.3839998</v>
      </c>
      <c r="G5" s="2">
        <v>-690160713.602</v>
      </c>
      <c r="H5" s="2">
        <v>48402.58</v>
      </c>
      <c r="I5" s="2">
        <v>312464.23300000001</v>
      </c>
      <c r="J5" s="2">
        <v>3.6805460000000001</v>
      </c>
      <c r="K5" s="2">
        <v>4.152495</v>
      </c>
      <c r="L5" s="2">
        <v>3.2069589999999999</v>
      </c>
      <c r="M5" s="2">
        <v>3.9150079999999998</v>
      </c>
      <c r="N5" s="2">
        <v>4.1686649999999998</v>
      </c>
      <c r="O5" s="2">
        <v>4.1853749999999996</v>
      </c>
      <c r="R5" s="3" t="s">
        <v>33</v>
      </c>
      <c r="S5" s="3">
        <v>0.99474762799480621</v>
      </c>
    </row>
    <row r="6" spans="1:26" x14ac:dyDescent="0.3">
      <c r="A6">
        <v>2012</v>
      </c>
      <c r="B6" t="s">
        <v>420</v>
      </c>
      <c r="C6" t="s">
        <v>499</v>
      </c>
      <c r="D6" s="2">
        <v>462366181.40399998</v>
      </c>
      <c r="E6" s="2">
        <v>454098967.49800003</v>
      </c>
      <c r="F6" s="2">
        <v>916465148.90199995</v>
      </c>
      <c r="G6" s="2">
        <v>-8267213.9059999585</v>
      </c>
      <c r="H6" s="2">
        <v>52753.35</v>
      </c>
      <c r="I6" s="2">
        <v>34900.705000000002</v>
      </c>
      <c r="J6" s="2">
        <v>3.5789569999999999</v>
      </c>
      <c r="K6" s="2">
        <v>3.9894959999999999</v>
      </c>
      <c r="L6" s="2">
        <v>3.5465800000000001</v>
      </c>
      <c r="M6" s="2">
        <v>3.8459560000000002</v>
      </c>
      <c r="N6" s="2">
        <v>3.8563770000000002</v>
      </c>
      <c r="O6" s="2">
        <v>4.3058730000000001</v>
      </c>
      <c r="R6" s="3" t="s">
        <v>34</v>
      </c>
      <c r="S6" s="3">
        <v>0.73555597698571695</v>
      </c>
    </row>
    <row r="7" spans="1:26" x14ac:dyDescent="0.3">
      <c r="A7">
        <v>2012</v>
      </c>
      <c r="B7" t="s">
        <v>485</v>
      </c>
      <c r="C7" t="s">
        <v>499</v>
      </c>
      <c r="D7" s="2">
        <v>2334677716.3829999</v>
      </c>
      <c r="E7" s="2">
        <v>1544932014.3570001</v>
      </c>
      <c r="F7" s="2">
        <v>3879609730.7399998</v>
      </c>
      <c r="G7" s="2">
        <v>-789745702.02599978</v>
      </c>
      <c r="H7" s="2">
        <v>51556.17</v>
      </c>
      <c r="I7" s="2">
        <v>317138.55599999998</v>
      </c>
      <c r="J7" s="2">
        <v>3.6718120000000001</v>
      </c>
      <c r="K7" s="2">
        <v>4.138655</v>
      </c>
      <c r="L7" s="2">
        <v>3.5617890000000001</v>
      </c>
      <c r="M7" s="2">
        <v>3.964769</v>
      </c>
      <c r="N7" s="2">
        <v>4.1104450000000003</v>
      </c>
      <c r="O7" s="2">
        <v>4.2052639999999997</v>
      </c>
      <c r="R7" s="3" t="s">
        <v>35</v>
      </c>
      <c r="S7" s="3">
        <v>72359494.258884296</v>
      </c>
    </row>
    <row r="8" spans="1:26" ht="14.5" thickBot="1" x14ac:dyDescent="0.35">
      <c r="A8">
        <v>2014</v>
      </c>
      <c r="B8" t="s">
        <v>420</v>
      </c>
      <c r="C8" t="s">
        <v>499</v>
      </c>
      <c r="D8" s="2">
        <v>463088976.83700001</v>
      </c>
      <c r="E8" s="2">
        <v>475177176.34399998</v>
      </c>
      <c r="F8" s="2">
        <v>938266153.18099999</v>
      </c>
      <c r="G8" s="2">
        <v>12088199.506999969</v>
      </c>
      <c r="H8" s="2">
        <v>50958.06</v>
      </c>
      <c r="I8" s="2">
        <v>35604.728000000003</v>
      </c>
      <c r="J8" s="2">
        <v>3.6080169999999998</v>
      </c>
      <c r="K8" s="2">
        <v>4.0542559999999996</v>
      </c>
      <c r="L8" s="2">
        <v>3.464442</v>
      </c>
      <c r="M8" s="2">
        <v>3.9406680000000001</v>
      </c>
      <c r="N8" s="2">
        <v>3.9681989999999998</v>
      </c>
      <c r="O8" s="2">
        <v>4.1773129999999998</v>
      </c>
      <c r="R8" s="4" t="s">
        <v>36</v>
      </c>
      <c r="S8" s="4">
        <v>12</v>
      </c>
    </row>
    <row r="9" spans="1:26" x14ac:dyDescent="0.3">
      <c r="A9">
        <v>2014</v>
      </c>
      <c r="B9" t="s">
        <v>485</v>
      </c>
      <c r="C9" t="s">
        <v>499</v>
      </c>
      <c r="D9" s="2">
        <v>2410855476.2069998</v>
      </c>
      <c r="E9" s="2">
        <v>1619742863.865</v>
      </c>
      <c r="F9" s="2">
        <v>4030598340.0719995</v>
      </c>
      <c r="G9" s="2">
        <v>-791112612.34199977</v>
      </c>
      <c r="H9" s="2">
        <v>54992.73</v>
      </c>
      <c r="I9" s="2">
        <v>321504.60399999999</v>
      </c>
      <c r="J9" s="2">
        <v>3.728529</v>
      </c>
      <c r="K9" s="2">
        <v>4.184653</v>
      </c>
      <c r="L9" s="2">
        <v>3.4480400000000002</v>
      </c>
      <c r="M9" s="2">
        <v>3.970199</v>
      </c>
      <c r="N9" s="2">
        <v>4.1375960000000003</v>
      </c>
      <c r="O9" s="2">
        <v>4.136495</v>
      </c>
    </row>
    <row r="10" spans="1:26" ht="14.5" thickBot="1" x14ac:dyDescent="0.35">
      <c r="A10">
        <v>2016</v>
      </c>
      <c r="B10" t="s">
        <v>420</v>
      </c>
      <c r="C10" t="s">
        <v>499</v>
      </c>
      <c r="D10" s="2">
        <v>402966133.66100001</v>
      </c>
      <c r="E10" s="2">
        <v>389071103.12800002</v>
      </c>
      <c r="F10" s="2">
        <v>792037236.78900003</v>
      </c>
      <c r="G10" s="2">
        <v>-13895030.532999992</v>
      </c>
      <c r="H10" s="2">
        <v>42446.55</v>
      </c>
      <c r="I10" s="2">
        <v>36289.822</v>
      </c>
      <c r="J10" s="2">
        <v>3.9520710000000001</v>
      </c>
      <c r="K10" s="2">
        <v>4.1416139999999997</v>
      </c>
      <c r="L10" s="2">
        <v>3.5583429999999998</v>
      </c>
      <c r="M10" s="2">
        <v>3.8971930000000001</v>
      </c>
      <c r="N10" s="2">
        <v>4.1008969999999998</v>
      </c>
      <c r="O10" s="2">
        <v>4.0093930000000002</v>
      </c>
      <c r="R10" t="s">
        <v>37</v>
      </c>
    </row>
    <row r="11" spans="1:26" x14ac:dyDescent="0.3">
      <c r="A11">
        <v>2016</v>
      </c>
      <c r="B11" t="s">
        <v>485</v>
      </c>
      <c r="C11" t="s">
        <v>499</v>
      </c>
      <c r="D11" s="2">
        <v>2247167254.4380002</v>
      </c>
      <c r="E11" s="2">
        <v>1450906272.9560001</v>
      </c>
      <c r="F11" s="2">
        <v>3698073527.3940001</v>
      </c>
      <c r="G11" s="2">
        <v>-796260981.48200011</v>
      </c>
      <c r="H11" s="2">
        <v>57876.63</v>
      </c>
      <c r="I11" s="2">
        <v>325952.42099999997</v>
      </c>
      <c r="J11" s="2">
        <v>3.7524860000000002</v>
      </c>
      <c r="K11" s="2">
        <v>4.1520109999999999</v>
      </c>
      <c r="L11" s="2">
        <v>3.6503060000000001</v>
      </c>
      <c r="M11" s="2">
        <v>4.0142259999999998</v>
      </c>
      <c r="N11" s="2">
        <v>4.2000250000000001</v>
      </c>
      <c r="O11" s="2">
        <v>4.2505269999999999</v>
      </c>
      <c r="R11" s="5"/>
      <c r="S11" s="5" t="s">
        <v>41</v>
      </c>
      <c r="T11" s="5" t="s">
        <v>42</v>
      </c>
      <c r="U11" s="5" t="s">
        <v>43</v>
      </c>
      <c r="V11" s="5" t="s">
        <v>44</v>
      </c>
      <c r="W11" s="5" t="s">
        <v>45</v>
      </c>
    </row>
    <row r="12" spans="1:26" x14ac:dyDescent="0.3">
      <c r="A12">
        <v>2018</v>
      </c>
      <c r="B12" t="s">
        <v>420</v>
      </c>
      <c r="C12" t="s">
        <v>499</v>
      </c>
      <c r="D12" s="2">
        <v>459866293.95200002</v>
      </c>
      <c r="E12" s="2">
        <v>450277702.39099997</v>
      </c>
      <c r="F12" s="2">
        <v>910143996.34299994</v>
      </c>
      <c r="G12" s="2">
        <v>-9588591.5610000491</v>
      </c>
      <c r="H12" s="2">
        <v>46260.71</v>
      </c>
      <c r="I12" s="2">
        <v>36953.764999999999</v>
      </c>
      <c r="J12" s="2">
        <v>3.6039300000000001</v>
      </c>
      <c r="K12" s="2">
        <v>3.7504960000000001</v>
      </c>
      <c r="L12" s="2">
        <v>3.3816619999999999</v>
      </c>
      <c r="M12" s="2">
        <v>3.8980399999999999</v>
      </c>
      <c r="N12" s="2">
        <v>3.8098040000000002</v>
      </c>
      <c r="O12" s="2">
        <v>3.9605030000000001</v>
      </c>
      <c r="R12" s="3" t="s">
        <v>38</v>
      </c>
      <c r="S12" s="3">
        <v>8</v>
      </c>
      <c r="T12" s="3">
        <v>3.9665092484144881E+18</v>
      </c>
      <c r="U12" s="3">
        <v>4.9581365605181101E+17</v>
      </c>
      <c r="V12" s="3">
        <v>94.695085097851475</v>
      </c>
      <c r="W12" s="3">
        <v>1.6142271014897153E-3</v>
      </c>
    </row>
    <row r="13" spans="1:26" x14ac:dyDescent="0.3">
      <c r="A13">
        <v>2018</v>
      </c>
      <c r="B13" t="s">
        <v>485</v>
      </c>
      <c r="C13" t="s">
        <v>499</v>
      </c>
      <c r="D13" s="2">
        <v>2611432490.1570001</v>
      </c>
      <c r="E13" s="2">
        <v>1665302936.5910001</v>
      </c>
      <c r="F13" s="2">
        <v>4276735426.7480001</v>
      </c>
      <c r="G13" s="2">
        <v>-946129553.56599998</v>
      </c>
      <c r="H13" s="2">
        <v>62605.59</v>
      </c>
      <c r="I13" s="2">
        <v>330530.66899999999</v>
      </c>
      <c r="J13" s="2">
        <v>3.7751420000000002</v>
      </c>
      <c r="K13" s="2">
        <v>4.0451319999999997</v>
      </c>
      <c r="L13" s="2">
        <v>3.5063249999999999</v>
      </c>
      <c r="M13" s="2">
        <v>3.8742529999999999</v>
      </c>
      <c r="N13" s="2">
        <v>4.0917510000000004</v>
      </c>
      <c r="O13" s="2">
        <v>4.0836230000000002</v>
      </c>
      <c r="R13" s="3" t="s">
        <v>39</v>
      </c>
      <c r="S13" s="3">
        <v>4</v>
      </c>
      <c r="T13" s="3">
        <v>2.094358563760604E+16</v>
      </c>
      <c r="U13" s="3">
        <v>5235896409401510</v>
      </c>
      <c r="V13" s="3"/>
      <c r="W13" s="3"/>
    </row>
    <row r="14" spans="1:26" ht="14.5" thickBot="1" x14ac:dyDescent="0.35">
      <c r="R14" s="4" t="s">
        <v>4</v>
      </c>
      <c r="S14" s="4">
        <v>12</v>
      </c>
      <c r="T14" s="4">
        <v>3.987452834052094E+18</v>
      </c>
      <c r="U14" s="4"/>
      <c r="V14" s="4"/>
      <c r="W14" s="4"/>
    </row>
    <row r="15" spans="1:26" ht="14.5" thickBot="1" x14ac:dyDescent="0.35"/>
    <row r="16" spans="1:26" x14ac:dyDescent="0.3">
      <c r="R16" s="5"/>
      <c r="S16" s="5" t="s">
        <v>46</v>
      </c>
      <c r="T16" s="5" t="s">
        <v>35</v>
      </c>
      <c r="U16" s="5" t="s">
        <v>47</v>
      </c>
      <c r="V16" s="5" t="s">
        <v>48</v>
      </c>
      <c r="W16" s="5" t="s">
        <v>49</v>
      </c>
      <c r="X16" s="5" t="s">
        <v>50</v>
      </c>
      <c r="Y16" s="5" t="s">
        <v>51</v>
      </c>
      <c r="Z16" s="5" t="s">
        <v>52</v>
      </c>
    </row>
    <row r="17" spans="18:26" x14ac:dyDescent="0.3">
      <c r="R17" s="3" t="s">
        <v>40</v>
      </c>
      <c r="S17" s="3">
        <v>0</v>
      </c>
      <c r="T17" s="3" t="e">
        <v>#N/A</v>
      </c>
      <c r="U17" s="3" t="e">
        <v>#N/A</v>
      </c>
      <c r="V17" s="3" t="e">
        <v>#N/A</v>
      </c>
      <c r="W17" s="3" t="e">
        <v>#N/A</v>
      </c>
      <c r="X17" s="3" t="e">
        <v>#N/A</v>
      </c>
      <c r="Y17" s="3" t="e">
        <v>#N/A</v>
      </c>
      <c r="Z17" s="3" t="e">
        <v>#N/A</v>
      </c>
    </row>
    <row r="18" spans="18:26" x14ac:dyDescent="0.3">
      <c r="R18" s="3" t="s">
        <v>5</v>
      </c>
      <c r="S18" s="3">
        <v>-2465.5930620782106</v>
      </c>
      <c r="T18" s="3">
        <v>5852.573577205846</v>
      </c>
      <c r="U18" s="3">
        <v>-0.42128356517908855</v>
      </c>
      <c r="V18" s="3">
        <v>0.69520045836907229</v>
      </c>
      <c r="W18" s="3">
        <v>-18714.94232332132</v>
      </c>
      <c r="X18" s="3">
        <v>13783.7561991649</v>
      </c>
      <c r="Y18" s="3">
        <v>-18714.94232332132</v>
      </c>
      <c r="Z18" s="3">
        <v>13783.7561991649</v>
      </c>
    </row>
    <row r="19" spans="18:26" x14ac:dyDescent="0.3">
      <c r="R19" s="3" t="s">
        <v>6</v>
      </c>
      <c r="S19" s="3">
        <v>-3143.2954083445256</v>
      </c>
      <c r="T19" s="3">
        <v>586.57534235767423</v>
      </c>
      <c r="U19" s="3">
        <v>-5.3587240740642113</v>
      </c>
      <c r="V19" s="7">
        <v>5.8513192008943851E-3</v>
      </c>
      <c r="W19" s="3">
        <v>-4771.8896464632098</v>
      </c>
      <c r="X19" s="3">
        <v>-1514.7011702258412</v>
      </c>
      <c r="Y19" s="3">
        <v>-4771.8896464632098</v>
      </c>
      <c r="Z19" s="3">
        <v>-1514.7011702258412</v>
      </c>
    </row>
    <row r="20" spans="18:26" x14ac:dyDescent="0.3">
      <c r="R20" s="3" t="s">
        <v>24</v>
      </c>
      <c r="S20" s="3">
        <v>-289204435.31194961</v>
      </c>
      <c r="T20" s="3">
        <v>507927864.26600218</v>
      </c>
      <c r="U20" s="3">
        <v>-0.56938092130439422</v>
      </c>
      <c r="V20" s="3">
        <v>0.59954816514685716</v>
      </c>
      <c r="W20" s="3">
        <v>-1699438267.8468604</v>
      </c>
      <c r="X20" s="3">
        <v>1121029397.2229614</v>
      </c>
      <c r="Y20" s="3">
        <v>-1699438267.8468604</v>
      </c>
      <c r="Z20" s="3">
        <v>1121029397.2229614</v>
      </c>
    </row>
    <row r="21" spans="18:26" x14ac:dyDescent="0.3">
      <c r="R21" s="3" t="s">
        <v>23</v>
      </c>
      <c r="S21" s="3">
        <v>-295655245.34682971</v>
      </c>
      <c r="T21" s="3">
        <v>497570614.80857855</v>
      </c>
      <c r="U21" s="3">
        <v>-0.59419756020072023</v>
      </c>
      <c r="V21" s="3">
        <v>0.58435652395523208</v>
      </c>
      <c r="W21" s="3">
        <v>-1677132743.3223643</v>
      </c>
      <c r="X21" s="3">
        <v>1085822252.628705</v>
      </c>
      <c r="Y21" s="3">
        <v>-1677132743.3223643</v>
      </c>
      <c r="Z21" s="3">
        <v>1085822252.628705</v>
      </c>
    </row>
    <row r="22" spans="18:26" x14ac:dyDescent="0.3">
      <c r="R22" s="3" t="s">
        <v>22</v>
      </c>
      <c r="S22" s="3">
        <v>-56442230.536856219</v>
      </c>
      <c r="T22" s="3">
        <v>140932151.1874558</v>
      </c>
      <c r="U22" s="3">
        <v>-0.40049222311083316</v>
      </c>
      <c r="V22" s="3">
        <v>0.70926261321675543</v>
      </c>
      <c r="W22" s="3">
        <v>-447732611.86626327</v>
      </c>
      <c r="X22" s="3">
        <v>334848150.7925508</v>
      </c>
      <c r="Y22" s="3">
        <v>-447732611.86626327</v>
      </c>
      <c r="Z22" s="3">
        <v>334848150.7925508</v>
      </c>
    </row>
    <row r="23" spans="18:26" x14ac:dyDescent="0.3">
      <c r="R23" s="3" t="s">
        <v>21</v>
      </c>
      <c r="S23" s="3">
        <v>-140876588.64600435</v>
      </c>
      <c r="T23" s="3">
        <v>423506394.88548702</v>
      </c>
      <c r="U23" s="3">
        <v>-0.332643356386853</v>
      </c>
      <c r="V23" s="3">
        <v>0.75610641773381482</v>
      </c>
      <c r="W23" s="3">
        <v>-1316718845.7457788</v>
      </c>
      <c r="X23" s="3">
        <v>1034965668.45377</v>
      </c>
      <c r="Y23" s="3">
        <v>-1316718845.7457788</v>
      </c>
      <c r="Z23" s="3">
        <v>1034965668.45377</v>
      </c>
    </row>
    <row r="24" spans="18:26" x14ac:dyDescent="0.3">
      <c r="R24" s="3" t="s">
        <v>20</v>
      </c>
      <c r="S24" s="3">
        <v>790241635.44429147</v>
      </c>
      <c r="T24" s="3">
        <v>1088424323.2343545</v>
      </c>
      <c r="U24" s="3">
        <v>0.72604187408823673</v>
      </c>
      <c r="V24" s="3">
        <v>0.50801829101281981</v>
      </c>
      <c r="W24" s="3">
        <v>-2231708749.1779528</v>
      </c>
      <c r="X24" s="3">
        <v>3812192020.0665359</v>
      </c>
      <c r="Y24" s="3">
        <v>-2231708749.1779528</v>
      </c>
      <c r="Z24" s="3">
        <v>3812192020.0665359</v>
      </c>
    </row>
    <row r="25" spans="18:26" ht="14.5" thickBot="1" x14ac:dyDescent="0.35">
      <c r="R25" s="4" t="s">
        <v>19</v>
      </c>
      <c r="S25" s="4">
        <v>25161173.536819391</v>
      </c>
      <c r="T25" s="4">
        <v>243201901.63548109</v>
      </c>
      <c r="U25" s="4">
        <v>0.10345796380544661</v>
      </c>
      <c r="V25" s="4">
        <v>0.92257906856173566</v>
      </c>
      <c r="W25" s="4">
        <v>-650075555.83380735</v>
      </c>
      <c r="X25" s="4">
        <v>700397902.90744603</v>
      </c>
      <c r="Y25" s="4">
        <v>-650075555.83380735</v>
      </c>
      <c r="Z25" s="4">
        <v>700397902.90744603</v>
      </c>
    </row>
    <row r="27" spans="18:26" x14ac:dyDescent="0.3">
      <c r="R27" t="s">
        <v>545</v>
      </c>
    </row>
    <row r="28" spans="18:26" ht="14.5" thickBot="1" x14ac:dyDescent="0.35"/>
    <row r="29" spans="18:26" x14ac:dyDescent="0.3">
      <c r="R29" s="6" t="s">
        <v>31</v>
      </c>
      <c r="S29" s="6"/>
    </row>
    <row r="30" spans="18:26" x14ac:dyDescent="0.3">
      <c r="R30" s="3" t="s">
        <v>32</v>
      </c>
      <c r="S30" s="3">
        <v>0.99953859178855109</v>
      </c>
    </row>
    <row r="31" spans="18:26" x14ac:dyDescent="0.3">
      <c r="R31" s="3" t="s">
        <v>33</v>
      </c>
      <c r="S31" s="3">
        <v>0.99907739647463978</v>
      </c>
    </row>
    <row r="32" spans="18:26" x14ac:dyDescent="0.3">
      <c r="R32" s="3" t="s">
        <v>34</v>
      </c>
      <c r="S32" s="3">
        <v>0.74746284030525922</v>
      </c>
    </row>
    <row r="33" spans="18:26" x14ac:dyDescent="0.3">
      <c r="R33" s="3" t="s">
        <v>35</v>
      </c>
      <c r="S33" s="3">
        <v>86147467.66412203</v>
      </c>
    </row>
    <row r="34" spans="18:26" ht="14.5" thickBot="1" x14ac:dyDescent="0.35">
      <c r="R34" s="4" t="s">
        <v>36</v>
      </c>
      <c r="S34" s="4">
        <v>12</v>
      </c>
    </row>
    <row r="36" spans="18:26" ht="14.5" thickBot="1" x14ac:dyDescent="0.35">
      <c r="R36" t="s">
        <v>37</v>
      </c>
    </row>
    <row r="37" spans="18:26" x14ac:dyDescent="0.3">
      <c r="R37" s="5"/>
      <c r="S37" s="5" t="s">
        <v>41</v>
      </c>
      <c r="T37" s="5" t="s">
        <v>42</v>
      </c>
      <c r="U37" s="5" t="s">
        <v>43</v>
      </c>
      <c r="V37" s="5" t="s">
        <v>44</v>
      </c>
      <c r="W37" s="5" t="s">
        <v>45</v>
      </c>
    </row>
    <row r="38" spans="18:26" x14ac:dyDescent="0.3">
      <c r="R38" s="3" t="s">
        <v>38</v>
      </c>
      <c r="S38" s="3">
        <v>8</v>
      </c>
      <c r="T38" s="3">
        <v>3.2146155890694222E+19</v>
      </c>
      <c r="U38" s="3">
        <v>4.0182694863367777E+18</v>
      </c>
      <c r="V38" s="3">
        <v>541.44460161504844</v>
      </c>
      <c r="W38" s="3">
        <v>1.1934192383797664E-4</v>
      </c>
    </row>
    <row r="39" spans="18:26" x14ac:dyDescent="0.3">
      <c r="R39" s="3" t="s">
        <v>39</v>
      </c>
      <c r="S39" s="3">
        <v>4</v>
      </c>
      <c r="T39" s="3">
        <v>2.9685544739763804E+16</v>
      </c>
      <c r="U39" s="3">
        <v>7421386184940951</v>
      </c>
      <c r="V39" s="3"/>
      <c r="W39" s="3"/>
    </row>
    <row r="40" spans="18:26" ht="14.5" thickBot="1" x14ac:dyDescent="0.35">
      <c r="R40" s="4" t="s">
        <v>4</v>
      </c>
      <c r="S40" s="4">
        <v>12</v>
      </c>
      <c r="T40" s="4">
        <v>3.2175841435433984E+19</v>
      </c>
      <c r="U40" s="4"/>
      <c r="V40" s="4"/>
      <c r="W40" s="4"/>
    </row>
    <row r="41" spans="18:26" ht="14.5" thickBot="1" x14ac:dyDescent="0.35"/>
    <row r="42" spans="18:26" x14ac:dyDescent="0.3">
      <c r="R42" s="5"/>
      <c r="S42" s="5" t="s">
        <v>46</v>
      </c>
      <c r="T42" s="5" t="s">
        <v>35</v>
      </c>
      <c r="U42" s="5" t="s">
        <v>47</v>
      </c>
      <c r="V42" s="5" t="s">
        <v>48</v>
      </c>
      <c r="W42" s="5" t="s">
        <v>49</v>
      </c>
      <c r="X42" s="5" t="s">
        <v>50</v>
      </c>
      <c r="Y42" s="5" t="s">
        <v>51</v>
      </c>
      <c r="Z42" s="5" t="s">
        <v>52</v>
      </c>
    </row>
    <row r="43" spans="18:26" x14ac:dyDescent="0.3">
      <c r="R43" s="3" t="s">
        <v>40</v>
      </c>
      <c r="S43" s="3">
        <v>0</v>
      </c>
      <c r="T43" s="3" t="e">
        <v>#N/A</v>
      </c>
      <c r="U43" s="3" t="e">
        <v>#N/A</v>
      </c>
      <c r="V43" s="3" t="e">
        <v>#N/A</v>
      </c>
      <c r="W43" s="3" t="e">
        <v>#N/A</v>
      </c>
      <c r="X43" s="3" t="e">
        <v>#N/A</v>
      </c>
      <c r="Y43" s="3" t="e">
        <v>#N/A</v>
      </c>
      <c r="Z43" s="3" t="e">
        <v>#N/A</v>
      </c>
    </row>
    <row r="44" spans="18:26" x14ac:dyDescent="0.3">
      <c r="R44" s="3" t="s">
        <v>5</v>
      </c>
      <c r="S44" s="3">
        <v>15735.587955308074</v>
      </c>
      <c r="T44" s="3">
        <v>6967.7711011963283</v>
      </c>
      <c r="U44" s="3">
        <v>2.2583388183642197</v>
      </c>
      <c r="V44" s="3">
        <v>8.6839890513267223E-2</v>
      </c>
      <c r="W44" s="3">
        <v>-3610.0460127471124</v>
      </c>
      <c r="X44" s="3">
        <v>35081.221923363264</v>
      </c>
      <c r="Y44" s="3">
        <v>-3610.0460127471124</v>
      </c>
      <c r="Z44" s="3">
        <v>35081.221923363264</v>
      </c>
    </row>
    <row r="45" spans="18:26" x14ac:dyDescent="0.3">
      <c r="R45" s="3" t="s">
        <v>6</v>
      </c>
      <c r="S45" s="3">
        <v>7410.4852307367964</v>
      </c>
      <c r="T45" s="3">
        <v>698.34623439376423</v>
      </c>
      <c r="U45" s="3">
        <v>10.611477324238532</v>
      </c>
      <c r="V45" s="7">
        <v>4.4644017996671703E-4</v>
      </c>
      <c r="W45" s="3">
        <v>5471.5652465209187</v>
      </c>
      <c r="X45" s="3">
        <v>9349.4052149526742</v>
      </c>
      <c r="Y45" s="3">
        <v>5471.5652465209187</v>
      </c>
      <c r="Z45" s="3">
        <v>9349.4052149526742</v>
      </c>
    </row>
    <row r="46" spans="18:26" x14ac:dyDescent="0.3">
      <c r="R46" s="3" t="s">
        <v>24</v>
      </c>
      <c r="S46" s="3">
        <v>1387403873.4859471</v>
      </c>
      <c r="T46" s="3">
        <v>604712618.72023845</v>
      </c>
      <c r="U46" s="3">
        <v>2.2943193684665104</v>
      </c>
      <c r="V46" s="7">
        <v>8.3459148814312073E-2</v>
      </c>
      <c r="W46" s="3">
        <v>-291547516.81119847</v>
      </c>
      <c r="X46" s="3">
        <v>3066355263.7830925</v>
      </c>
      <c r="Y46" s="3">
        <v>-291547516.81119847</v>
      </c>
      <c r="Z46" s="3">
        <v>3066355263.7830925</v>
      </c>
    </row>
    <row r="47" spans="18:26" x14ac:dyDescent="0.3">
      <c r="R47" s="3" t="s">
        <v>23</v>
      </c>
      <c r="S47" s="3">
        <v>984112269.76078224</v>
      </c>
      <c r="T47" s="3">
        <v>592381813.73243141</v>
      </c>
      <c r="U47" s="3">
        <v>1.6612803549119228</v>
      </c>
      <c r="V47" s="3">
        <v>0.17199321189957653</v>
      </c>
      <c r="W47" s="3">
        <v>-660603317.38481784</v>
      </c>
      <c r="X47" s="3">
        <v>2628827856.9063826</v>
      </c>
      <c r="Y47" s="3">
        <v>-660603317.38481784</v>
      </c>
      <c r="Z47" s="3">
        <v>2628827856.9063826</v>
      </c>
    </row>
    <row r="48" spans="18:26" x14ac:dyDescent="0.3">
      <c r="R48" s="3" t="s">
        <v>22</v>
      </c>
      <c r="S48" s="3">
        <v>-85872832.014759377</v>
      </c>
      <c r="T48" s="3">
        <v>167786522.85516551</v>
      </c>
      <c r="U48" s="3">
        <v>-0.51179815013441454</v>
      </c>
      <c r="V48" s="3">
        <v>0.63575228307256149</v>
      </c>
      <c r="W48" s="3">
        <v>-551722902.11414135</v>
      </c>
      <c r="X48" s="3">
        <v>379977238.08462262</v>
      </c>
      <c r="Y48" s="3">
        <v>-551722902.11414135</v>
      </c>
      <c r="Z48" s="3">
        <v>379977238.08462262</v>
      </c>
    </row>
    <row r="49" spans="18:26" x14ac:dyDescent="0.3">
      <c r="R49" s="3" t="s">
        <v>21</v>
      </c>
      <c r="S49" s="3">
        <v>768463640.35067809</v>
      </c>
      <c r="T49" s="3">
        <v>504204787.94967371</v>
      </c>
      <c r="U49" s="3">
        <v>1.5241101606266001</v>
      </c>
      <c r="V49" s="3">
        <v>0.20215970618197845</v>
      </c>
      <c r="W49" s="3">
        <v>-631433275.16948497</v>
      </c>
      <c r="X49" s="3">
        <v>2168360555.870841</v>
      </c>
      <c r="Y49" s="3">
        <v>-631433275.16948497</v>
      </c>
      <c r="Z49" s="3">
        <v>2168360555.870841</v>
      </c>
    </row>
    <row r="50" spans="18:26" x14ac:dyDescent="0.3">
      <c r="R50" s="3" t="s">
        <v>20</v>
      </c>
      <c r="S50" s="3">
        <v>-2944179568.9476318</v>
      </c>
      <c r="T50" s="3">
        <v>1295821649.2670276</v>
      </c>
      <c r="U50" s="3">
        <v>-2.272056166535716</v>
      </c>
      <c r="V50" s="3">
        <v>8.5533187821687395E-2</v>
      </c>
      <c r="W50" s="3">
        <v>-6541957244.2644024</v>
      </c>
      <c r="X50" s="3">
        <v>653598106.36913872</v>
      </c>
      <c r="Y50" s="3">
        <v>-6541957244.2644024</v>
      </c>
      <c r="Z50" s="3">
        <v>653598106.36913872</v>
      </c>
    </row>
    <row r="51" spans="18:26" ht="14.5" thickBot="1" x14ac:dyDescent="0.35">
      <c r="R51" s="4" t="s">
        <v>19</v>
      </c>
      <c r="S51" s="4">
        <v>-170880069.14953321</v>
      </c>
      <c r="T51" s="4">
        <v>289543593.02232409</v>
      </c>
      <c r="U51" s="4">
        <v>-0.59017043812244951</v>
      </c>
      <c r="V51" s="4">
        <v>0.58680453044597281</v>
      </c>
      <c r="W51" s="4">
        <v>-974781960.73774695</v>
      </c>
      <c r="X51" s="4">
        <v>633021822.43868041</v>
      </c>
      <c r="Y51" s="4">
        <v>-974781960.73774695</v>
      </c>
      <c r="Z51" s="4">
        <v>633021822.43868041</v>
      </c>
    </row>
    <row r="53" spans="18:26" x14ac:dyDescent="0.3">
      <c r="R53" t="s">
        <v>546</v>
      </c>
    </row>
    <row r="54" spans="18:26" ht="14.5" thickBot="1" x14ac:dyDescent="0.35"/>
    <row r="55" spans="18:26" x14ac:dyDescent="0.3">
      <c r="R55" s="6" t="s">
        <v>31</v>
      </c>
      <c r="S55" s="6"/>
    </row>
    <row r="56" spans="18:26" x14ac:dyDescent="0.3">
      <c r="R56" s="3" t="s">
        <v>32</v>
      </c>
      <c r="S56" s="3">
        <v>0.99840975986722347</v>
      </c>
    </row>
    <row r="57" spans="18:26" x14ac:dyDescent="0.3">
      <c r="R57" s="3" t="s">
        <v>33</v>
      </c>
      <c r="S57" s="3">
        <v>0.99682204859812684</v>
      </c>
    </row>
    <row r="58" spans="18:26" x14ac:dyDescent="0.3">
      <c r="R58" s="3" t="s">
        <v>34</v>
      </c>
      <c r="S58" s="3">
        <v>0.74126063364484862</v>
      </c>
    </row>
    <row r="59" spans="18:26" x14ac:dyDescent="0.3">
      <c r="R59" s="3" t="s">
        <v>35</v>
      </c>
      <c r="S59" s="3">
        <v>105410753.33927464</v>
      </c>
    </row>
    <row r="60" spans="18:26" ht="14.5" thickBot="1" x14ac:dyDescent="0.35">
      <c r="R60" s="4" t="s">
        <v>36</v>
      </c>
      <c r="S60" s="4">
        <v>12</v>
      </c>
    </row>
    <row r="62" spans="18:26" ht="14.5" thickBot="1" x14ac:dyDescent="0.35">
      <c r="R62" t="s">
        <v>37</v>
      </c>
    </row>
    <row r="63" spans="18:26" x14ac:dyDescent="0.3">
      <c r="R63" s="5"/>
      <c r="S63" s="5" t="s">
        <v>41</v>
      </c>
      <c r="T63" s="5" t="s">
        <v>42</v>
      </c>
      <c r="U63" s="5" t="s">
        <v>43</v>
      </c>
      <c r="V63" s="5" t="s">
        <v>44</v>
      </c>
      <c r="W63" s="5" t="s">
        <v>45</v>
      </c>
    </row>
    <row r="64" spans="18:26" x14ac:dyDescent="0.3">
      <c r="R64" s="3" t="s">
        <v>38</v>
      </c>
      <c r="S64" s="3">
        <v>8</v>
      </c>
      <c r="T64" s="3">
        <v>1.3941201666292599E+19</v>
      </c>
      <c r="U64" s="3">
        <v>1.7426502082865748E+18</v>
      </c>
      <c r="V64" s="3">
        <v>156.83406108894397</v>
      </c>
      <c r="W64" s="3">
        <v>7.6126230331999842E-4</v>
      </c>
    </row>
    <row r="65" spans="18:26" x14ac:dyDescent="0.3">
      <c r="R65" s="3" t="s">
        <v>39</v>
      </c>
      <c r="S65" s="3">
        <v>4</v>
      </c>
      <c r="T65" s="3">
        <v>4.4445707678213608E+16</v>
      </c>
      <c r="U65" s="3">
        <v>1.1111426919553402E+16</v>
      </c>
      <c r="V65" s="3"/>
      <c r="W65" s="3"/>
    </row>
    <row r="66" spans="18:26" ht="14.5" thickBot="1" x14ac:dyDescent="0.35">
      <c r="R66" s="4" t="s">
        <v>4</v>
      </c>
      <c r="S66" s="4">
        <v>12</v>
      </c>
      <c r="T66" s="4">
        <v>1.3985647373970813E+19</v>
      </c>
      <c r="U66" s="4"/>
      <c r="V66" s="4"/>
      <c r="W66" s="4"/>
    </row>
    <row r="67" spans="18:26" ht="14.5" thickBot="1" x14ac:dyDescent="0.35"/>
    <row r="68" spans="18:26" x14ac:dyDescent="0.3">
      <c r="R68" s="5"/>
      <c r="S68" s="5" t="s">
        <v>46</v>
      </c>
      <c r="T68" s="5" t="s">
        <v>35</v>
      </c>
      <c r="U68" s="5" t="s">
        <v>47</v>
      </c>
      <c r="V68" s="5" t="s">
        <v>48</v>
      </c>
      <c r="W68" s="5" t="s">
        <v>49</v>
      </c>
      <c r="X68" s="5" t="s">
        <v>50</v>
      </c>
      <c r="Y68" s="5" t="s">
        <v>51</v>
      </c>
      <c r="Z68" s="5" t="s">
        <v>52</v>
      </c>
    </row>
    <row r="69" spans="18:26" x14ac:dyDescent="0.3">
      <c r="R69" s="3" t="s">
        <v>40</v>
      </c>
      <c r="S69" s="3">
        <v>0</v>
      </c>
      <c r="T69" s="3" t="e">
        <v>#N/A</v>
      </c>
      <c r="U69" s="3" t="e">
        <v>#N/A</v>
      </c>
      <c r="V69" s="3" t="e">
        <v>#N/A</v>
      </c>
      <c r="W69" s="3" t="e">
        <v>#N/A</v>
      </c>
      <c r="X69" s="3" t="e">
        <v>#N/A</v>
      </c>
      <c r="Y69" s="3" t="e">
        <v>#N/A</v>
      </c>
      <c r="Z69" s="3" t="e">
        <v>#N/A</v>
      </c>
    </row>
    <row r="70" spans="18:26" x14ac:dyDescent="0.3">
      <c r="R70" s="3" t="s">
        <v>5</v>
      </c>
      <c r="S70" s="3">
        <v>13269.994893229834</v>
      </c>
      <c r="T70" s="3">
        <v>8525.8222996915956</v>
      </c>
      <c r="U70" s="3">
        <v>1.5564475104893811</v>
      </c>
      <c r="V70" s="3">
        <v>0.19458838089135819</v>
      </c>
      <c r="W70" s="3">
        <v>-10401.48269853509</v>
      </c>
      <c r="X70" s="3">
        <v>36941.47248499476</v>
      </c>
      <c r="Y70" s="3">
        <v>-10401.48269853509</v>
      </c>
      <c r="Z70" s="3">
        <v>36941.47248499476</v>
      </c>
    </row>
    <row r="71" spans="18:26" x14ac:dyDescent="0.3">
      <c r="R71" s="3" t="s">
        <v>6</v>
      </c>
      <c r="S71" s="3">
        <v>4267.1898223922735</v>
      </c>
      <c r="T71" s="3">
        <v>854.50222339791617</v>
      </c>
      <c r="U71" s="3">
        <v>4.9937726380908085</v>
      </c>
      <c r="V71" s="7">
        <v>7.5235231342046759E-3</v>
      </c>
      <c r="W71" s="3">
        <v>1894.7113068584977</v>
      </c>
      <c r="X71" s="3">
        <v>6639.6683379260494</v>
      </c>
      <c r="Y71" s="3">
        <v>1894.7113068584977</v>
      </c>
      <c r="Z71" s="3">
        <v>6639.6683379260494</v>
      </c>
    </row>
    <row r="72" spans="18:26" x14ac:dyDescent="0.3">
      <c r="R72" s="3" t="s">
        <v>24</v>
      </c>
      <c r="S72" s="3">
        <v>1098199438.1739972</v>
      </c>
      <c r="T72" s="3">
        <v>739931357.49030411</v>
      </c>
      <c r="U72" s="3">
        <v>1.4841909686039867</v>
      </c>
      <c r="V72" s="3">
        <v>0.21192227755909004</v>
      </c>
      <c r="W72" s="3">
        <v>-956179357.51231623</v>
      </c>
      <c r="X72" s="3">
        <v>3152578233.8603106</v>
      </c>
      <c r="Y72" s="3">
        <v>-956179357.51231623</v>
      </c>
      <c r="Z72" s="3">
        <v>3152578233.8603106</v>
      </c>
    </row>
    <row r="73" spans="18:26" x14ac:dyDescent="0.3">
      <c r="R73" s="3" t="s">
        <v>23</v>
      </c>
      <c r="S73" s="3">
        <v>688457024.41395247</v>
      </c>
      <c r="T73" s="3">
        <v>724843282.60791552</v>
      </c>
      <c r="U73" s="3">
        <v>0.94980120659592948</v>
      </c>
      <c r="V73" s="3">
        <v>0.39599692157815092</v>
      </c>
      <c r="W73" s="3">
        <v>-1324030559.6182957</v>
      </c>
      <c r="X73" s="3">
        <v>2700944608.4462004</v>
      </c>
      <c r="Y73" s="3">
        <v>-1324030559.6182957</v>
      </c>
      <c r="Z73" s="3">
        <v>2700944608.4462004</v>
      </c>
    </row>
    <row r="74" spans="18:26" x14ac:dyDescent="0.3">
      <c r="R74" s="3" t="s">
        <v>22</v>
      </c>
      <c r="S74" s="3">
        <v>-142315062.55161598</v>
      </c>
      <c r="T74" s="3">
        <v>205304975.91987076</v>
      </c>
      <c r="U74" s="3">
        <v>-0.69318856941470652</v>
      </c>
      <c r="V74" s="3">
        <v>0.52633709900593373</v>
      </c>
      <c r="W74" s="3">
        <v>-712333058.01709199</v>
      </c>
      <c r="X74" s="3">
        <v>427702932.91386008</v>
      </c>
      <c r="Y74" s="3">
        <v>-712333058.01709199</v>
      </c>
      <c r="Z74" s="3">
        <v>427702932.91386008</v>
      </c>
    </row>
    <row r="75" spans="18:26" x14ac:dyDescent="0.3">
      <c r="R75" s="3" t="s">
        <v>21</v>
      </c>
      <c r="S75" s="3">
        <v>627587051.70467377</v>
      </c>
      <c r="T75" s="3">
        <v>616949145.18281555</v>
      </c>
      <c r="U75" s="3">
        <v>1.017242760776832</v>
      </c>
      <c r="V75" s="3">
        <v>0.36656188969883091</v>
      </c>
      <c r="W75" s="3">
        <v>-1085338382.5941172</v>
      </c>
      <c r="X75" s="3">
        <v>2340512486.0034647</v>
      </c>
      <c r="Y75" s="3">
        <v>-1085338382.5941172</v>
      </c>
      <c r="Z75" s="3">
        <v>2340512486.0034647</v>
      </c>
    </row>
    <row r="76" spans="18:26" x14ac:dyDescent="0.3">
      <c r="R76" s="3" t="s">
        <v>20</v>
      </c>
      <c r="S76" s="3">
        <v>-2153937933.5033393</v>
      </c>
      <c r="T76" s="3">
        <v>1585578078.4542553</v>
      </c>
      <c r="U76" s="3">
        <v>-1.358455923913356</v>
      </c>
      <c r="V76" s="3">
        <v>0.24588227240130789</v>
      </c>
      <c r="W76" s="3">
        <v>-6556208428.3365803</v>
      </c>
      <c r="X76" s="3">
        <v>2248332561.3299012</v>
      </c>
      <c r="Y76" s="3">
        <v>-6556208428.3365803</v>
      </c>
      <c r="Z76" s="3">
        <v>2248332561.3299012</v>
      </c>
    </row>
    <row r="77" spans="18:26" ht="14.5" thickBot="1" x14ac:dyDescent="0.35">
      <c r="R77" s="4" t="s">
        <v>19</v>
      </c>
      <c r="S77" s="4">
        <v>-145718895.61271417</v>
      </c>
      <c r="T77" s="4">
        <v>354287933.15249896</v>
      </c>
      <c r="U77" s="4">
        <v>-0.41130075844268521</v>
      </c>
      <c r="V77" s="4">
        <v>0.70193431051995769</v>
      </c>
      <c r="W77" s="4">
        <v>-1129379893.444613</v>
      </c>
      <c r="X77" s="4">
        <v>837942102.21918464</v>
      </c>
      <c r="Y77" s="4">
        <v>-1129379893.444613</v>
      </c>
      <c r="Z77" s="4">
        <v>837942102.21918464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5139D5-E69D-440A-B105-0C3A1B1B97EB}">
  <sheetPr>
    <tabColor rgb="FFFF0000"/>
  </sheetPr>
  <dimension ref="A1:Z77"/>
  <sheetViews>
    <sheetView zoomScale="63" zoomScaleNormal="63" workbookViewId="0">
      <selection activeCell="R18" sqref="R18:R25"/>
    </sheetView>
  </sheetViews>
  <sheetFormatPr defaultRowHeight="14" x14ac:dyDescent="0.3"/>
  <cols>
    <col min="4" max="4" width="14.5" style="2" customWidth="1"/>
    <col min="5" max="6" width="13.9140625" style="2" bestFit="1" customWidth="1"/>
    <col min="7" max="7" width="13.5" style="2" bestFit="1" customWidth="1"/>
    <col min="8" max="8" width="9.1640625" style="2" bestFit="1" customWidth="1"/>
    <col min="9" max="9" width="9.83203125" style="2" bestFit="1" customWidth="1"/>
    <col min="10" max="15" width="8.83203125" style="2" bestFit="1" customWidth="1"/>
    <col min="18" max="18" width="16.5" customWidth="1"/>
  </cols>
  <sheetData>
    <row r="1" spans="1:26" x14ac:dyDescent="0.3">
      <c r="A1" t="s">
        <v>0</v>
      </c>
      <c r="B1" t="s">
        <v>136</v>
      </c>
      <c r="C1" t="s">
        <v>1</v>
      </c>
      <c r="D1" s="2" t="s">
        <v>2</v>
      </c>
      <c r="E1" s="2" t="s">
        <v>3</v>
      </c>
      <c r="F1" s="2" t="s">
        <v>4</v>
      </c>
      <c r="G1" s="2" t="s">
        <v>53</v>
      </c>
      <c r="H1" s="2" t="s">
        <v>5</v>
      </c>
      <c r="I1" s="2" t="s">
        <v>6</v>
      </c>
      <c r="J1" s="2" t="s">
        <v>24</v>
      </c>
      <c r="K1" s="2" t="s">
        <v>23</v>
      </c>
      <c r="L1" s="2" t="s">
        <v>22</v>
      </c>
      <c r="M1" s="2" t="s">
        <v>21</v>
      </c>
      <c r="N1" s="2" t="s">
        <v>20</v>
      </c>
      <c r="O1" s="2" t="s">
        <v>19</v>
      </c>
      <c r="R1" t="s">
        <v>567</v>
      </c>
    </row>
    <row r="2" spans="1:26" ht="14.5" thickBot="1" x14ac:dyDescent="0.35">
      <c r="A2">
        <v>2007</v>
      </c>
      <c r="B2" t="s">
        <v>413</v>
      </c>
      <c r="C2" t="s">
        <v>497</v>
      </c>
      <c r="D2" s="2">
        <v>165471525.33899999</v>
      </c>
      <c r="E2" s="2">
        <v>141181512.40099999</v>
      </c>
      <c r="F2" s="2">
        <v>306653037.74000001</v>
      </c>
      <c r="G2" s="2">
        <v>-24290012.937999994</v>
      </c>
      <c r="H2" s="2">
        <v>45105.41</v>
      </c>
      <c r="I2" s="2">
        <v>20946.664000000001</v>
      </c>
      <c r="J2" s="2">
        <v>3.5833300000000001</v>
      </c>
      <c r="K2" s="2">
        <v>3.6470600000000002</v>
      </c>
      <c r="L2" s="2">
        <v>3.71875</v>
      </c>
      <c r="M2" s="2">
        <v>3.7575799999999999</v>
      </c>
      <c r="N2" s="2">
        <v>3.96875</v>
      </c>
      <c r="O2" s="2">
        <v>4.0999999999999996</v>
      </c>
    </row>
    <row r="3" spans="1:26" x14ac:dyDescent="0.3">
      <c r="A3">
        <v>2007</v>
      </c>
      <c r="B3" t="s">
        <v>449</v>
      </c>
      <c r="C3" t="s">
        <v>497</v>
      </c>
      <c r="D3" s="2">
        <v>30890414.942000002</v>
      </c>
      <c r="E3" s="2">
        <v>26930933.467</v>
      </c>
      <c r="F3" s="2">
        <v>57821348.409000002</v>
      </c>
      <c r="G3" s="2">
        <v>-3959481.4750000015</v>
      </c>
      <c r="H3" s="2">
        <v>31784.19</v>
      </c>
      <c r="I3" s="2">
        <v>4233.1509999999998</v>
      </c>
      <c r="J3" s="2">
        <v>3.5652200000000001</v>
      </c>
      <c r="K3" s="2">
        <v>3.6086999999999998</v>
      </c>
      <c r="L3" s="2">
        <v>3.7727300000000001</v>
      </c>
      <c r="M3" s="2">
        <v>3.8181799999999999</v>
      </c>
      <c r="N3" s="2">
        <v>3.6818200000000001</v>
      </c>
      <c r="O3" s="2">
        <v>4.0476200000000002</v>
      </c>
      <c r="R3" s="6" t="s">
        <v>31</v>
      </c>
      <c r="S3" s="6"/>
    </row>
    <row r="4" spans="1:26" x14ac:dyDescent="0.3">
      <c r="A4">
        <v>2007</v>
      </c>
      <c r="B4" t="s">
        <v>454</v>
      </c>
      <c r="C4" t="s">
        <v>497</v>
      </c>
      <c r="D4" s="2">
        <v>2920471.15</v>
      </c>
      <c r="E4" s="2">
        <v>4720220.6940000001</v>
      </c>
      <c r="F4" s="2">
        <v>7640691.8440000005</v>
      </c>
      <c r="G4" s="2">
        <v>1799749.5440000002</v>
      </c>
      <c r="H4" s="2">
        <v>1576.14</v>
      </c>
      <c r="I4" s="2">
        <v>6627.9219999999996</v>
      </c>
      <c r="J4" s="2">
        <v>2</v>
      </c>
      <c r="K4" s="2">
        <v>2</v>
      </c>
      <c r="L4" s="2">
        <v>2.5714299999999999</v>
      </c>
      <c r="M4" s="2">
        <v>2.2857099999999999</v>
      </c>
      <c r="N4" s="2">
        <v>2.2857099999999999</v>
      </c>
      <c r="O4" s="2">
        <v>3.1428600000000002</v>
      </c>
      <c r="R4" s="3" t="s">
        <v>32</v>
      </c>
      <c r="S4" s="3">
        <v>0.59667486722197727</v>
      </c>
    </row>
    <row r="5" spans="1:26" x14ac:dyDescent="0.3">
      <c r="A5">
        <v>2010</v>
      </c>
      <c r="B5" t="s">
        <v>413</v>
      </c>
      <c r="C5" t="s">
        <v>497</v>
      </c>
      <c r="D5" s="2">
        <v>201703333.727</v>
      </c>
      <c r="E5" s="2">
        <v>212108726.296</v>
      </c>
      <c r="F5" s="2">
        <v>413812060.023</v>
      </c>
      <c r="G5" s="2">
        <v>10405392.569000006</v>
      </c>
      <c r="H5" s="2">
        <v>56453.83</v>
      </c>
      <c r="I5" s="2">
        <v>22120.063999999998</v>
      </c>
      <c r="J5" s="2">
        <v>3.6829269999999998</v>
      </c>
      <c r="K5" s="2">
        <v>3.7833429999999999</v>
      </c>
      <c r="L5" s="2">
        <v>3.7816380000000001</v>
      </c>
      <c r="M5" s="2">
        <v>3.7676050000000001</v>
      </c>
      <c r="N5" s="2">
        <v>3.8685939999999999</v>
      </c>
      <c r="O5" s="2">
        <v>4.1575930000000003</v>
      </c>
      <c r="R5" s="3" t="s">
        <v>33</v>
      </c>
      <c r="S5" s="3">
        <v>0.35602089717436414</v>
      </c>
    </row>
    <row r="6" spans="1:26" x14ac:dyDescent="0.3">
      <c r="A6">
        <v>2010</v>
      </c>
      <c r="B6" t="s">
        <v>430</v>
      </c>
      <c r="C6" t="s">
        <v>497</v>
      </c>
      <c r="D6" s="2">
        <v>1808458.7690000001</v>
      </c>
      <c r="E6" s="2">
        <v>841361.39800000004</v>
      </c>
      <c r="F6" s="2">
        <v>2649820.1670000004</v>
      </c>
      <c r="G6" s="2">
        <v>-967097.37100000004</v>
      </c>
      <c r="H6" s="2">
        <v>3697.24</v>
      </c>
      <c r="I6" s="2">
        <v>859.95</v>
      </c>
      <c r="J6" s="2">
        <v>1.9527859999999999</v>
      </c>
      <c r="K6" s="2">
        <v>1.9759439999999999</v>
      </c>
      <c r="L6" s="2">
        <v>2.4821200000000001</v>
      </c>
      <c r="M6" s="2">
        <v>2.1144959999999999</v>
      </c>
      <c r="N6" s="2">
        <v>1.9554050000000001</v>
      </c>
      <c r="O6" s="2">
        <v>2.8213979999999999</v>
      </c>
      <c r="R6" s="3" t="s">
        <v>34</v>
      </c>
      <c r="S6" s="3">
        <v>6.6133859291235136E-2</v>
      </c>
    </row>
    <row r="7" spans="1:26" x14ac:dyDescent="0.3">
      <c r="A7">
        <v>2010</v>
      </c>
      <c r="B7" t="s">
        <v>449</v>
      </c>
      <c r="C7" t="s">
        <v>497</v>
      </c>
      <c r="D7" s="2">
        <v>30157848.079999998</v>
      </c>
      <c r="E7" s="2">
        <v>30931877.693</v>
      </c>
      <c r="F7" s="2">
        <v>61089725.773000002</v>
      </c>
      <c r="G7" s="2">
        <v>774029.61300000176</v>
      </c>
      <c r="H7" s="2">
        <v>33222.26</v>
      </c>
      <c r="I7" s="2">
        <v>4370.0619999999999</v>
      </c>
      <c r="J7" s="2">
        <v>3.644444</v>
      </c>
      <c r="K7" s="2">
        <v>3.5416669999999999</v>
      </c>
      <c r="L7" s="2">
        <v>3.355556</v>
      </c>
      <c r="M7" s="2">
        <v>3.5416669999999999</v>
      </c>
      <c r="N7" s="2">
        <v>3.6666669999999999</v>
      </c>
      <c r="O7" s="2">
        <v>4.1666670000000003</v>
      </c>
      <c r="R7" s="3" t="s">
        <v>35</v>
      </c>
      <c r="S7" s="3">
        <v>6778896.2073309068</v>
      </c>
    </row>
    <row r="8" spans="1:26" ht="14.5" thickBot="1" x14ac:dyDescent="0.35">
      <c r="A8">
        <v>2010</v>
      </c>
      <c r="B8" t="s">
        <v>454</v>
      </c>
      <c r="C8" t="s">
        <v>497</v>
      </c>
      <c r="D8" s="2">
        <v>3945854.3160000001</v>
      </c>
      <c r="E8" s="2">
        <v>5747640.7110000001</v>
      </c>
      <c r="F8" s="2">
        <v>9693495.0270000007</v>
      </c>
      <c r="G8" s="2">
        <v>1801786.395</v>
      </c>
      <c r="H8" s="2">
        <v>2132.1799999999998</v>
      </c>
      <c r="I8" s="2">
        <v>7108.2389999999996</v>
      </c>
      <c r="J8" s="2">
        <v>2.0165519999999999</v>
      </c>
      <c r="K8" s="2">
        <v>1.9147730000000001</v>
      </c>
      <c r="L8" s="2">
        <v>2.549242</v>
      </c>
      <c r="M8" s="2">
        <v>2.1954319999999998</v>
      </c>
      <c r="N8" s="2">
        <v>2.4346139999999998</v>
      </c>
      <c r="O8" s="2">
        <v>3.2410489999999998</v>
      </c>
      <c r="R8" s="4" t="s">
        <v>36</v>
      </c>
      <c r="S8" s="4">
        <v>27</v>
      </c>
    </row>
    <row r="9" spans="1:26" x14ac:dyDescent="0.3">
      <c r="A9">
        <v>2010</v>
      </c>
      <c r="B9" t="s">
        <v>461</v>
      </c>
      <c r="C9" t="s">
        <v>497</v>
      </c>
      <c r="D9" s="2">
        <v>404348</v>
      </c>
      <c r="E9" s="2">
        <v>215431.98300000001</v>
      </c>
      <c r="F9" s="2">
        <v>619779.98300000001</v>
      </c>
      <c r="G9" s="2">
        <v>-188916.01699999999</v>
      </c>
      <c r="H9" s="2">
        <v>1293.8599999999999</v>
      </c>
      <c r="I9" s="2">
        <v>527.79</v>
      </c>
      <c r="J9" s="2">
        <v>2.0826419999999999</v>
      </c>
      <c r="K9" s="2">
        <v>2.2300970000000002</v>
      </c>
      <c r="L9" s="2">
        <v>2.1843349999999999</v>
      </c>
      <c r="M9" s="2">
        <v>2.267579</v>
      </c>
      <c r="N9" s="2">
        <v>2.0255049999999999</v>
      </c>
      <c r="O9" s="2">
        <v>3.0499809999999998</v>
      </c>
    </row>
    <row r="10" spans="1:26" ht="14.5" thickBot="1" x14ac:dyDescent="0.35">
      <c r="A10">
        <v>2012</v>
      </c>
      <c r="B10" t="s">
        <v>413</v>
      </c>
      <c r="C10" t="s">
        <v>497</v>
      </c>
      <c r="D10" s="2">
        <v>250464794.398</v>
      </c>
      <c r="E10" s="2">
        <v>256242912.98800001</v>
      </c>
      <c r="F10" s="2">
        <v>506707707.38600004</v>
      </c>
      <c r="G10" s="2">
        <v>5778118.5900000036</v>
      </c>
      <c r="H10" s="2">
        <v>68436.22</v>
      </c>
      <c r="I10" s="2">
        <v>22821.848999999998</v>
      </c>
      <c r="J10" s="2">
        <v>3.5963970000000001</v>
      </c>
      <c r="K10" s="2">
        <v>3.8273739999999998</v>
      </c>
      <c r="L10" s="2">
        <v>3.39703</v>
      </c>
      <c r="M10" s="2">
        <v>3.7489919999999999</v>
      </c>
      <c r="N10" s="2">
        <v>3.7879239999999998</v>
      </c>
      <c r="O10" s="2">
        <v>4.048654</v>
      </c>
      <c r="R10" t="s">
        <v>37</v>
      </c>
    </row>
    <row r="11" spans="1:26" x14ac:dyDescent="0.3">
      <c r="A11">
        <v>2012</v>
      </c>
      <c r="B11" t="s">
        <v>449</v>
      </c>
      <c r="C11" t="s">
        <v>497</v>
      </c>
      <c r="D11" s="2">
        <v>38242730.519000001</v>
      </c>
      <c r="E11" s="2">
        <v>37304685.387000002</v>
      </c>
      <c r="F11" s="2">
        <v>75547415.906000003</v>
      </c>
      <c r="G11" s="2">
        <v>-938045.13199999928</v>
      </c>
      <c r="H11" s="2">
        <v>39553.74</v>
      </c>
      <c r="I11" s="2">
        <v>4467.7430000000004</v>
      </c>
      <c r="J11" s="2">
        <v>3.4665759999999999</v>
      </c>
      <c r="K11" s="2">
        <v>3.4195769999999999</v>
      </c>
      <c r="L11" s="2">
        <v>3.2721360000000002</v>
      </c>
      <c r="M11" s="2">
        <v>3.2508080000000001</v>
      </c>
      <c r="N11" s="2">
        <v>3.5808930000000001</v>
      </c>
      <c r="O11" s="2">
        <v>3.5536810000000001</v>
      </c>
      <c r="R11" s="5"/>
      <c r="S11" s="5" t="s">
        <v>41</v>
      </c>
      <c r="T11" s="5" t="s">
        <v>42</v>
      </c>
      <c r="U11" s="5" t="s">
        <v>43</v>
      </c>
      <c r="V11" s="5" t="s">
        <v>44</v>
      </c>
      <c r="W11" s="5" t="s">
        <v>45</v>
      </c>
    </row>
    <row r="12" spans="1:26" x14ac:dyDescent="0.3">
      <c r="A12">
        <v>2012</v>
      </c>
      <c r="B12" t="s">
        <v>461</v>
      </c>
      <c r="C12" t="s">
        <v>497</v>
      </c>
      <c r="D12" s="2">
        <v>493395.04399999999</v>
      </c>
      <c r="E12" s="2">
        <v>466329.201</v>
      </c>
      <c r="F12" s="2">
        <v>959724.245</v>
      </c>
      <c r="G12" s="2">
        <v>-27065.842999999993</v>
      </c>
      <c r="H12" s="2">
        <v>1935.74</v>
      </c>
      <c r="I12" s="2">
        <v>551.53099999999995</v>
      </c>
      <c r="J12" s="2">
        <v>2.3710659999999999</v>
      </c>
      <c r="K12" s="2">
        <v>2.0309900000000001</v>
      </c>
      <c r="L12" s="2">
        <v>2.4375</v>
      </c>
      <c r="M12" s="2">
        <v>2.1399550000000001</v>
      </c>
      <c r="N12" s="2">
        <v>2.3899550000000001</v>
      </c>
      <c r="O12" s="2">
        <v>3.0443169999999999</v>
      </c>
      <c r="R12" s="3" t="s">
        <v>38</v>
      </c>
      <c r="S12" s="3">
        <v>8</v>
      </c>
      <c r="T12" s="3">
        <v>482697762134666.88</v>
      </c>
      <c r="U12" s="3">
        <v>60337220266833.359</v>
      </c>
      <c r="V12" s="3">
        <v>1.313007871030337</v>
      </c>
      <c r="W12" s="3">
        <v>0.29838826388445611</v>
      </c>
    </row>
    <row r="13" spans="1:26" x14ac:dyDescent="0.3">
      <c r="A13">
        <v>2014</v>
      </c>
      <c r="B13" t="s">
        <v>413</v>
      </c>
      <c r="C13" t="s">
        <v>497</v>
      </c>
      <c r="D13" s="2">
        <v>227544231.34299999</v>
      </c>
      <c r="E13" s="2">
        <v>240444683.866</v>
      </c>
      <c r="F13" s="2">
        <v>467988915.20899999</v>
      </c>
      <c r="G13" s="2">
        <v>12900452.523000002</v>
      </c>
      <c r="H13" s="2">
        <v>61652.28</v>
      </c>
      <c r="I13" s="2">
        <v>23474.668000000001</v>
      </c>
      <c r="J13" s="2">
        <v>3.8538540000000001</v>
      </c>
      <c r="K13" s="2">
        <v>3.9999600000000002</v>
      </c>
      <c r="L13" s="2">
        <v>3.5185249999999999</v>
      </c>
      <c r="M13" s="2">
        <v>3.7482090000000001</v>
      </c>
      <c r="N13" s="2">
        <v>3.8149250000000001</v>
      </c>
      <c r="O13" s="2">
        <v>4.0024069999999998</v>
      </c>
      <c r="R13" s="3" t="s">
        <v>39</v>
      </c>
      <c r="S13" s="3">
        <v>19</v>
      </c>
      <c r="T13" s="3">
        <v>873115242005541.63</v>
      </c>
      <c r="U13" s="3">
        <v>45953433789765.352</v>
      </c>
      <c r="V13" s="3"/>
      <c r="W13" s="3"/>
    </row>
    <row r="14" spans="1:26" ht="14.5" thickBot="1" x14ac:dyDescent="0.35">
      <c r="A14">
        <v>2014</v>
      </c>
      <c r="B14" t="s">
        <v>430</v>
      </c>
      <c r="C14" t="s">
        <v>497</v>
      </c>
      <c r="D14" s="2">
        <v>3250463.58</v>
      </c>
      <c r="E14" s="2">
        <v>1373264.4310000001</v>
      </c>
      <c r="F14" s="2">
        <v>4623728.0109999999</v>
      </c>
      <c r="G14" s="2">
        <v>-1877199.149</v>
      </c>
      <c r="H14" s="2">
        <v>5179.87</v>
      </c>
      <c r="I14" s="2">
        <v>885.80600000000004</v>
      </c>
      <c r="J14" s="2">
        <v>2.4</v>
      </c>
      <c r="K14" s="2">
        <v>2.4700000000000002</v>
      </c>
      <c r="L14" s="2">
        <v>2.72</v>
      </c>
      <c r="M14" s="2">
        <v>2.2200000000000002</v>
      </c>
      <c r="N14" s="2">
        <v>2.4700000000000002</v>
      </c>
      <c r="O14" s="2">
        <v>2.97</v>
      </c>
      <c r="R14" s="4" t="s">
        <v>4</v>
      </c>
      <c r="S14" s="4">
        <v>27</v>
      </c>
      <c r="T14" s="4">
        <v>1355813004140208.5</v>
      </c>
      <c r="U14" s="4"/>
      <c r="V14" s="4"/>
      <c r="W14" s="4"/>
    </row>
    <row r="15" spans="1:26" ht="14.5" thickBot="1" x14ac:dyDescent="0.35">
      <c r="A15">
        <v>2014</v>
      </c>
      <c r="B15" t="s">
        <v>449</v>
      </c>
      <c r="C15" t="s">
        <v>497</v>
      </c>
      <c r="D15" s="2">
        <v>42509938.256999999</v>
      </c>
      <c r="E15" s="2">
        <v>41619847.774999999</v>
      </c>
      <c r="F15" s="2">
        <v>84129786.032000005</v>
      </c>
      <c r="G15" s="2">
        <v>-890090.48200000077</v>
      </c>
      <c r="H15" s="2">
        <v>43857.78</v>
      </c>
      <c r="I15" s="2">
        <v>4566.7</v>
      </c>
      <c r="J15" s="2">
        <v>3.921443</v>
      </c>
      <c r="K15" s="2">
        <v>3.671443</v>
      </c>
      <c r="L15" s="2">
        <v>3.671443</v>
      </c>
      <c r="M15" s="2">
        <v>3.5555560000000002</v>
      </c>
      <c r="N15" s="2">
        <v>3.3333330000000001</v>
      </c>
      <c r="O15" s="2">
        <v>3.7231920000000001</v>
      </c>
    </row>
    <row r="16" spans="1:26" x14ac:dyDescent="0.3">
      <c r="A16">
        <v>2014</v>
      </c>
      <c r="B16" t="s">
        <v>454</v>
      </c>
      <c r="C16" t="s">
        <v>497</v>
      </c>
      <c r="D16" s="2">
        <v>3999707.4810000001</v>
      </c>
      <c r="E16" s="2">
        <v>8794235.1439999994</v>
      </c>
      <c r="F16" s="2">
        <v>12793942.625</v>
      </c>
      <c r="G16" s="2">
        <v>4794527.6629999988</v>
      </c>
      <c r="H16" s="2">
        <v>2973.29</v>
      </c>
      <c r="I16" s="2">
        <v>7755.7849999999999</v>
      </c>
      <c r="J16" s="2">
        <v>2.4</v>
      </c>
      <c r="K16" s="2">
        <v>2.2279369999999998</v>
      </c>
      <c r="L16" s="2">
        <v>2.4666670000000002</v>
      </c>
      <c r="M16" s="2">
        <v>2.4666670000000002</v>
      </c>
      <c r="N16" s="2">
        <v>2.266667</v>
      </c>
      <c r="O16" s="2">
        <v>2.733333</v>
      </c>
      <c r="R16" s="5"/>
      <c r="S16" s="5" t="s">
        <v>46</v>
      </c>
      <c r="T16" s="5" t="s">
        <v>35</v>
      </c>
      <c r="U16" s="5" t="s">
        <v>47</v>
      </c>
      <c r="V16" s="5" t="s">
        <v>48</v>
      </c>
      <c r="W16" s="5" t="s">
        <v>49</v>
      </c>
      <c r="X16" s="5" t="s">
        <v>50</v>
      </c>
      <c r="Y16" s="5" t="s">
        <v>51</v>
      </c>
      <c r="Z16" s="5" t="s">
        <v>52</v>
      </c>
    </row>
    <row r="17" spans="1:26" x14ac:dyDescent="0.3">
      <c r="A17">
        <v>2014</v>
      </c>
      <c r="B17" t="s">
        <v>461</v>
      </c>
      <c r="C17" t="s">
        <v>497</v>
      </c>
      <c r="D17" s="2">
        <v>499265.60800000001</v>
      </c>
      <c r="E17" s="2">
        <v>458105.73200000002</v>
      </c>
      <c r="F17" s="2">
        <v>957371.34000000008</v>
      </c>
      <c r="G17" s="2">
        <v>-41159.875999999989</v>
      </c>
      <c r="H17" s="2">
        <v>2042.09</v>
      </c>
      <c r="I17" s="2">
        <v>575.50400000000002</v>
      </c>
      <c r="J17" s="2">
        <v>2.492677</v>
      </c>
      <c r="K17" s="2">
        <v>2.463384</v>
      </c>
      <c r="L17" s="2">
        <v>2.219697</v>
      </c>
      <c r="M17" s="2">
        <v>2.7171720000000001</v>
      </c>
      <c r="N17" s="2">
        <v>2.7171720000000001</v>
      </c>
      <c r="O17" s="2">
        <v>2.963384</v>
      </c>
      <c r="R17" s="3" t="s">
        <v>40</v>
      </c>
      <c r="S17" s="3">
        <v>0</v>
      </c>
      <c r="T17" s="3" t="e">
        <v>#N/A</v>
      </c>
      <c r="U17" s="3" t="e">
        <v>#N/A</v>
      </c>
      <c r="V17" s="3" t="e">
        <v>#N/A</v>
      </c>
      <c r="W17" s="3" t="e">
        <v>#N/A</v>
      </c>
      <c r="X17" s="3" t="e">
        <v>#N/A</v>
      </c>
      <c r="Y17" s="3" t="e">
        <v>#N/A</v>
      </c>
      <c r="Z17" s="3" t="e">
        <v>#N/A</v>
      </c>
    </row>
    <row r="18" spans="1:26" x14ac:dyDescent="0.3">
      <c r="A18">
        <v>2016</v>
      </c>
      <c r="B18" t="s">
        <v>413</v>
      </c>
      <c r="C18" t="s">
        <v>497</v>
      </c>
      <c r="D18" s="2">
        <v>189406027.94100001</v>
      </c>
      <c r="E18" s="2">
        <v>189629974.55899999</v>
      </c>
      <c r="F18" s="2">
        <v>379036002.5</v>
      </c>
      <c r="G18" s="2">
        <v>223946.61799997091</v>
      </c>
      <c r="H18" s="2">
        <v>51982.83</v>
      </c>
      <c r="I18" s="2">
        <v>24125.848000000002</v>
      </c>
      <c r="J18" s="2">
        <v>3.5439569999999998</v>
      </c>
      <c r="K18" s="2">
        <v>3.816468</v>
      </c>
      <c r="L18" s="2">
        <v>3.6336040000000001</v>
      </c>
      <c r="M18" s="2">
        <v>3.871699</v>
      </c>
      <c r="N18" s="2">
        <v>3.871699</v>
      </c>
      <c r="O18" s="2">
        <v>4.0445279999999997</v>
      </c>
      <c r="R18" s="3" t="s">
        <v>5</v>
      </c>
      <c r="S18" s="3">
        <v>-141.35680284724023</v>
      </c>
      <c r="T18" s="3">
        <v>156.81071871955376</v>
      </c>
      <c r="U18" s="3">
        <v>-0.90144859995220161</v>
      </c>
      <c r="V18" s="3">
        <v>0.37863528043410677</v>
      </c>
      <c r="W18" s="3">
        <v>-469.56540911632169</v>
      </c>
      <c r="X18" s="3">
        <v>186.8518034218412</v>
      </c>
      <c r="Y18" s="3">
        <v>-469.56540911632169</v>
      </c>
      <c r="Z18" s="3">
        <v>186.8518034218412</v>
      </c>
    </row>
    <row r="19" spans="1:26" x14ac:dyDescent="0.3">
      <c r="A19">
        <v>2016</v>
      </c>
      <c r="B19" t="s">
        <v>430</v>
      </c>
      <c r="C19" t="s">
        <v>497</v>
      </c>
      <c r="D19" s="2">
        <v>2316409.8569999998</v>
      </c>
      <c r="E19" s="2">
        <v>925878.39500000002</v>
      </c>
      <c r="F19" s="2">
        <v>3242288.2519999999</v>
      </c>
      <c r="G19" s="2">
        <v>-1390531.4619999998</v>
      </c>
      <c r="H19" s="2">
        <v>5209.3100000000004</v>
      </c>
      <c r="I19" s="2">
        <v>898.76</v>
      </c>
      <c r="J19" s="2">
        <v>2.3318430000000001</v>
      </c>
      <c r="K19" s="2">
        <v>2.2456960000000001</v>
      </c>
      <c r="L19" s="2">
        <v>2.211138</v>
      </c>
      <c r="M19" s="2">
        <v>2.2522440000000001</v>
      </c>
      <c r="N19" s="2">
        <v>2.2456960000000001</v>
      </c>
      <c r="O19" s="2">
        <v>2.6028389999999999</v>
      </c>
      <c r="R19" s="3" t="s">
        <v>6</v>
      </c>
      <c r="S19" s="3">
        <v>619.37825199498354</v>
      </c>
      <c r="T19" s="3">
        <v>268.98587442266631</v>
      </c>
      <c r="U19" s="3">
        <v>2.3026422979436245</v>
      </c>
      <c r="V19" s="7">
        <v>3.2774596987123643E-2</v>
      </c>
      <c r="W19" s="3">
        <v>56.38434653229001</v>
      </c>
      <c r="X19" s="3">
        <v>1182.3721574576771</v>
      </c>
      <c r="Y19" s="3">
        <v>56.38434653229001</v>
      </c>
      <c r="Z19" s="3">
        <v>1182.3721574576771</v>
      </c>
    </row>
    <row r="20" spans="1:26" x14ac:dyDescent="0.3">
      <c r="A20">
        <v>2016</v>
      </c>
      <c r="B20" t="s">
        <v>449</v>
      </c>
      <c r="C20" t="s">
        <v>497</v>
      </c>
      <c r="D20" s="2">
        <v>36043910.189999998</v>
      </c>
      <c r="E20" s="2">
        <v>33731328.471000001</v>
      </c>
      <c r="F20" s="2">
        <v>69775238.660999998</v>
      </c>
      <c r="G20" s="2">
        <v>-2312581.7189999968</v>
      </c>
      <c r="H20" s="2">
        <v>38982.800000000003</v>
      </c>
      <c r="I20" s="2">
        <v>4660.8329999999996</v>
      </c>
      <c r="J20" s="2">
        <v>3.1800739999999998</v>
      </c>
      <c r="K20" s="2">
        <v>3.5491229999999998</v>
      </c>
      <c r="L20" s="2">
        <v>2.7707600000000001</v>
      </c>
      <c r="M20" s="2">
        <v>3.2176330000000002</v>
      </c>
      <c r="N20" s="2">
        <v>3.5812689999999998</v>
      </c>
      <c r="O20" s="2">
        <v>4.1152620000000004</v>
      </c>
      <c r="R20" s="3" t="s">
        <v>24</v>
      </c>
      <c r="S20" s="3">
        <v>11205645.516803563</v>
      </c>
      <c r="T20" s="3">
        <v>7825830.6136873784</v>
      </c>
      <c r="U20" s="3">
        <v>1.4318793837940842</v>
      </c>
      <c r="V20" s="3">
        <v>0.16842435551729992</v>
      </c>
      <c r="W20" s="3">
        <v>-5174006.2033690643</v>
      </c>
      <c r="X20" s="3">
        <v>27585297.236976191</v>
      </c>
      <c r="Y20" s="3">
        <v>-5174006.2033690643</v>
      </c>
      <c r="Z20" s="3">
        <v>27585297.236976191</v>
      </c>
    </row>
    <row r="21" spans="1:26" x14ac:dyDescent="0.3">
      <c r="A21">
        <v>2016</v>
      </c>
      <c r="B21" t="s">
        <v>454</v>
      </c>
      <c r="C21" t="s">
        <v>497</v>
      </c>
      <c r="D21" s="2">
        <v>2067703</v>
      </c>
      <c r="E21" s="2">
        <v>8194035</v>
      </c>
      <c r="F21" s="2">
        <v>10261738</v>
      </c>
      <c r="G21" s="2">
        <v>6126332</v>
      </c>
      <c r="H21" s="2">
        <v>2353.4699999999998</v>
      </c>
      <c r="I21" s="2">
        <v>8084.991</v>
      </c>
      <c r="J21" s="2">
        <v>2.5504500000000001</v>
      </c>
      <c r="K21" s="2">
        <v>2.3226110000000002</v>
      </c>
      <c r="L21" s="2">
        <v>2.4588739999999998</v>
      </c>
      <c r="M21" s="2">
        <v>2.3546900000000002</v>
      </c>
      <c r="N21" s="2">
        <v>2.5813739999999998</v>
      </c>
      <c r="O21" s="2">
        <v>2.7816160000000001</v>
      </c>
      <c r="R21" s="3" t="s">
        <v>23</v>
      </c>
      <c r="S21" s="3">
        <v>11032070.980572332</v>
      </c>
      <c r="T21" s="3">
        <v>12817731.516972255</v>
      </c>
      <c r="U21" s="3">
        <v>0.86068825563747464</v>
      </c>
      <c r="V21" s="3">
        <v>0.40014088345904053</v>
      </c>
      <c r="W21" s="3">
        <v>-15795749.407398112</v>
      </c>
      <c r="X21" s="3">
        <v>37859891.368542776</v>
      </c>
      <c r="Y21" s="3">
        <v>-15795749.407398112</v>
      </c>
      <c r="Z21" s="3">
        <v>37859891.368542776</v>
      </c>
    </row>
    <row r="22" spans="1:26" x14ac:dyDescent="0.3">
      <c r="A22">
        <v>2016</v>
      </c>
      <c r="B22" t="s">
        <v>461</v>
      </c>
      <c r="C22" t="s">
        <v>497</v>
      </c>
      <c r="D22" s="2">
        <v>453853.636</v>
      </c>
      <c r="E22" s="2">
        <v>437303.07400000002</v>
      </c>
      <c r="F22" s="2">
        <v>891156.71</v>
      </c>
      <c r="G22" s="2">
        <v>-16550.561999999976</v>
      </c>
      <c r="H22" s="2">
        <v>2056.56</v>
      </c>
      <c r="I22" s="2">
        <v>599.41899999999998</v>
      </c>
      <c r="J22" s="2">
        <v>2.6</v>
      </c>
      <c r="K22" s="2">
        <v>2.2071800000000001</v>
      </c>
      <c r="L22" s="2">
        <v>2.284103</v>
      </c>
      <c r="M22" s="2">
        <v>2.4314529999999999</v>
      </c>
      <c r="N22" s="2">
        <v>2.1814529999999999</v>
      </c>
      <c r="O22" s="2">
        <v>2.764786</v>
      </c>
      <c r="R22" s="3" t="s">
        <v>22</v>
      </c>
      <c r="S22" s="3">
        <v>-7938070.8234106079</v>
      </c>
      <c r="T22" s="3">
        <v>6928353.8774093771</v>
      </c>
      <c r="U22" s="3">
        <v>-1.1457369187352739</v>
      </c>
      <c r="V22" s="3">
        <v>0.26613045098217819</v>
      </c>
      <c r="W22" s="3">
        <v>-22439282.146281514</v>
      </c>
      <c r="X22" s="3">
        <v>6563140.4994602986</v>
      </c>
      <c r="Y22" s="3">
        <v>-22439282.146281514</v>
      </c>
      <c r="Z22" s="3">
        <v>6563140.4994602986</v>
      </c>
    </row>
    <row r="23" spans="1:26" x14ac:dyDescent="0.3">
      <c r="A23">
        <v>2018</v>
      </c>
      <c r="B23" t="s">
        <v>413</v>
      </c>
      <c r="C23" t="s">
        <v>497</v>
      </c>
      <c r="D23" s="2">
        <v>235519140.875</v>
      </c>
      <c r="E23" s="2">
        <v>252775516.22</v>
      </c>
      <c r="F23" s="2">
        <v>488294657.09500003</v>
      </c>
      <c r="G23" s="2">
        <v>17256375.344999999</v>
      </c>
      <c r="H23" s="2">
        <v>56351.58</v>
      </c>
      <c r="I23" s="2">
        <v>24772.246999999999</v>
      </c>
      <c r="J23" s="2">
        <v>3.8671859999999998</v>
      </c>
      <c r="K23" s="2">
        <v>3.9684309999999998</v>
      </c>
      <c r="L23" s="2">
        <v>3.2472059999999998</v>
      </c>
      <c r="M23" s="2">
        <v>3.7094450000000001</v>
      </c>
      <c r="N23" s="2">
        <v>3.816621</v>
      </c>
      <c r="O23" s="2">
        <v>3.976111</v>
      </c>
      <c r="R23" s="3" t="s">
        <v>21</v>
      </c>
      <c r="S23" s="3">
        <v>-10671842.072069138</v>
      </c>
      <c r="T23" s="3">
        <v>10626643.298376683</v>
      </c>
      <c r="U23" s="3">
        <v>-1.0042533443932724</v>
      </c>
      <c r="V23" s="3">
        <v>0.32787569332618305</v>
      </c>
      <c r="W23" s="3">
        <v>-32913662.113188397</v>
      </c>
      <c r="X23" s="3">
        <v>11569977.969050121</v>
      </c>
      <c r="Y23" s="3">
        <v>-32913662.113188397</v>
      </c>
      <c r="Z23" s="3">
        <v>11569977.969050121</v>
      </c>
    </row>
    <row r="24" spans="1:26" x14ac:dyDescent="0.3">
      <c r="A24">
        <v>2018</v>
      </c>
      <c r="B24" t="s">
        <v>430</v>
      </c>
      <c r="C24" t="s">
        <v>497</v>
      </c>
      <c r="D24" s="2">
        <v>2719590.986</v>
      </c>
      <c r="E24" s="2">
        <v>1041040.355</v>
      </c>
      <c r="F24" s="2">
        <v>3760631.341</v>
      </c>
      <c r="G24" s="2">
        <v>-1678550.6310000001</v>
      </c>
      <c r="H24" s="2">
        <v>5751.73</v>
      </c>
      <c r="I24" s="2">
        <v>912.24099999999999</v>
      </c>
      <c r="J24" s="2">
        <v>2.4121060000000001</v>
      </c>
      <c r="K24" s="2">
        <v>2.4027609999999999</v>
      </c>
      <c r="L24" s="2">
        <v>2.1621060000000001</v>
      </c>
      <c r="M24" s="2">
        <v>2.3076919999999999</v>
      </c>
      <c r="N24" s="2">
        <v>2.3076919999999999</v>
      </c>
      <c r="O24" s="2">
        <v>2.5384609999999999</v>
      </c>
      <c r="R24" s="3" t="s">
        <v>20</v>
      </c>
      <c r="S24" s="3">
        <v>-12129296.034045666</v>
      </c>
      <c r="T24" s="3">
        <v>8916943.0481536537</v>
      </c>
      <c r="U24" s="3">
        <v>-1.3602527198552832</v>
      </c>
      <c r="V24" s="3">
        <v>0.18967140879439279</v>
      </c>
      <c r="W24" s="3">
        <v>-30792672.325620219</v>
      </c>
      <c r="X24" s="3">
        <v>6534080.2575288862</v>
      </c>
      <c r="Y24" s="3">
        <v>-30792672.325620219</v>
      </c>
      <c r="Z24" s="3">
        <v>6534080.2575288862</v>
      </c>
    </row>
    <row r="25" spans="1:26" ht="14.5" thickBot="1" x14ac:dyDescent="0.35">
      <c r="A25">
        <v>2018</v>
      </c>
      <c r="B25" t="s">
        <v>449</v>
      </c>
      <c r="C25" t="s">
        <v>497</v>
      </c>
      <c r="D25" s="2">
        <v>43685328.452</v>
      </c>
      <c r="E25" s="2">
        <v>39796999.046999998</v>
      </c>
      <c r="F25" s="2">
        <v>83482327.498999998</v>
      </c>
      <c r="G25" s="2">
        <v>-3888329.4050000012</v>
      </c>
      <c r="H25" s="2">
        <v>41266.85</v>
      </c>
      <c r="I25" s="2">
        <v>4749.598</v>
      </c>
      <c r="J25" s="2">
        <v>3.7086250000000001</v>
      </c>
      <c r="K25" s="2">
        <v>3.9906760000000001</v>
      </c>
      <c r="L25" s="2">
        <v>3.4289049999999999</v>
      </c>
      <c r="M25" s="2">
        <v>4.0163169999999999</v>
      </c>
      <c r="N25" s="2">
        <v>3.9163169999999998</v>
      </c>
      <c r="O25" s="2">
        <v>4.2553070000000002</v>
      </c>
      <c r="R25" s="4" t="s">
        <v>19</v>
      </c>
      <c r="S25" s="4">
        <v>7358902.4098336482</v>
      </c>
      <c r="T25" s="4">
        <v>6647270.3866207758</v>
      </c>
      <c r="U25" s="4">
        <v>1.1070562775128272</v>
      </c>
      <c r="V25" s="4">
        <v>0.28208903090869525</v>
      </c>
      <c r="W25" s="4">
        <v>-6553994.4055196596</v>
      </c>
      <c r="X25" s="4">
        <v>21271799.225186955</v>
      </c>
      <c r="Y25" s="4">
        <v>-6553994.4055196596</v>
      </c>
      <c r="Z25" s="4">
        <v>21271799.225186955</v>
      </c>
    </row>
    <row r="26" spans="1:26" x14ac:dyDescent="0.3">
      <c r="A26">
        <v>2018</v>
      </c>
      <c r="B26" t="s">
        <v>454</v>
      </c>
      <c r="C26" t="s">
        <v>497</v>
      </c>
      <c r="D26" s="2">
        <v>2820000</v>
      </c>
      <c r="E26" s="2">
        <v>9540000</v>
      </c>
      <c r="F26" s="2">
        <v>12360000</v>
      </c>
      <c r="G26" s="2">
        <v>6720000</v>
      </c>
      <c r="H26" s="2">
        <v>2530.23</v>
      </c>
      <c r="I26" s="2">
        <v>8418.3459999999995</v>
      </c>
      <c r="J26" s="2">
        <v>2.321008</v>
      </c>
      <c r="K26" s="2">
        <v>1.9707600000000001</v>
      </c>
      <c r="L26" s="2">
        <v>2.1472310000000001</v>
      </c>
      <c r="M26" s="2">
        <v>1.8827469999999999</v>
      </c>
      <c r="N26" s="2">
        <v>2.2577470000000002</v>
      </c>
      <c r="O26" s="2">
        <v>2.43608</v>
      </c>
    </row>
    <row r="27" spans="1:26" x14ac:dyDescent="0.3">
      <c r="A27">
        <v>2018</v>
      </c>
      <c r="B27" t="s">
        <v>469</v>
      </c>
      <c r="C27" t="s">
        <v>497</v>
      </c>
      <c r="D27" s="2">
        <v>35124.574999999997</v>
      </c>
      <c r="E27" s="2">
        <v>158.55500000000001</v>
      </c>
      <c r="F27" s="2">
        <v>35283.129999999997</v>
      </c>
      <c r="G27" s="2">
        <v>-34966.019999999997</v>
      </c>
      <c r="H27" s="2">
        <v>4096.25</v>
      </c>
      <c r="I27" s="2">
        <v>11.287000000000001</v>
      </c>
      <c r="J27" s="2">
        <v>2.350292</v>
      </c>
      <c r="K27" s="2">
        <v>2.2288610000000002</v>
      </c>
      <c r="L27" s="2">
        <v>2.2876850000000002</v>
      </c>
      <c r="M27" s="2">
        <v>2.3075009999999998</v>
      </c>
      <c r="N27" s="2">
        <v>2.5575009999999998</v>
      </c>
      <c r="O27" s="2">
        <v>2.7186499999999998</v>
      </c>
      <c r="R27" t="s">
        <v>545</v>
      </c>
    </row>
    <row r="28" spans="1:26" ht="14.5" thickBot="1" x14ac:dyDescent="0.35">
      <c r="A28">
        <v>2018</v>
      </c>
      <c r="B28" t="s">
        <v>472</v>
      </c>
      <c r="C28" t="s">
        <v>497</v>
      </c>
      <c r="D28" s="2">
        <v>322792.353</v>
      </c>
      <c r="E28" s="2">
        <v>66051.3</v>
      </c>
      <c r="F28" s="2">
        <v>388843.65299999999</v>
      </c>
      <c r="G28" s="2">
        <v>-256741.05300000001</v>
      </c>
      <c r="H28" s="2">
        <v>3254.05</v>
      </c>
      <c r="I28" s="2">
        <v>282.11700000000002</v>
      </c>
      <c r="J28" s="2">
        <v>2.1033330000000001</v>
      </c>
      <c r="K28" s="2">
        <v>2.57</v>
      </c>
      <c r="L28" s="2">
        <v>2.423333</v>
      </c>
      <c r="M28" s="2">
        <v>2.5877140000000001</v>
      </c>
      <c r="N28" s="2">
        <v>2.7090480000000001</v>
      </c>
      <c r="O28" s="2">
        <v>3.09</v>
      </c>
    </row>
    <row r="29" spans="1:26" x14ac:dyDescent="0.3">
      <c r="R29" s="6" t="s">
        <v>31</v>
      </c>
      <c r="S29" s="6"/>
    </row>
    <row r="30" spans="1:26" x14ac:dyDescent="0.3">
      <c r="R30" s="3" t="s">
        <v>32</v>
      </c>
      <c r="S30" s="3">
        <v>0.98492668574032227</v>
      </c>
    </row>
    <row r="31" spans="1:26" x14ac:dyDescent="0.3">
      <c r="R31" s="3" t="s">
        <v>33</v>
      </c>
      <c r="S31" s="3">
        <v>0.9700805762834156</v>
      </c>
    </row>
    <row r="32" spans="1:26" x14ac:dyDescent="0.3">
      <c r="R32" s="3" t="s">
        <v>34</v>
      </c>
      <c r="S32" s="3">
        <v>0.9064260517562529</v>
      </c>
    </row>
    <row r="33" spans="18:26" x14ac:dyDescent="0.3">
      <c r="R33" s="3" t="s">
        <v>35</v>
      </c>
      <c r="S33" s="3">
        <v>21085555.398170374</v>
      </c>
    </row>
    <row r="34" spans="18:26" ht="14.5" thickBot="1" x14ac:dyDescent="0.35">
      <c r="R34" s="4" t="s">
        <v>36</v>
      </c>
      <c r="S34" s="4">
        <v>27</v>
      </c>
    </row>
    <row r="36" spans="18:26" ht="14.5" thickBot="1" x14ac:dyDescent="0.35">
      <c r="R36" t="s">
        <v>37</v>
      </c>
    </row>
    <row r="37" spans="18:26" x14ac:dyDescent="0.3">
      <c r="R37" s="5"/>
      <c r="S37" s="5" t="s">
        <v>41</v>
      </c>
      <c r="T37" s="5" t="s">
        <v>42</v>
      </c>
      <c r="U37" s="5" t="s">
        <v>43</v>
      </c>
      <c r="V37" s="5" t="s">
        <v>44</v>
      </c>
      <c r="W37" s="5" t="s">
        <v>45</v>
      </c>
    </row>
    <row r="38" spans="18:26" x14ac:dyDescent="0.3">
      <c r="R38" s="3" t="s">
        <v>38</v>
      </c>
      <c r="S38" s="3">
        <v>8</v>
      </c>
      <c r="T38" s="3">
        <v>2.7389132400316547E+17</v>
      </c>
      <c r="U38" s="3">
        <v>3.4236415500395684E+16</v>
      </c>
      <c r="V38" s="3">
        <v>77.004871166553556</v>
      </c>
      <c r="W38" s="3">
        <v>2.4384775546087076E-12</v>
      </c>
    </row>
    <row r="39" spans="18:26" x14ac:dyDescent="0.3">
      <c r="R39" s="3" t="s">
        <v>39</v>
      </c>
      <c r="S39" s="3">
        <v>19</v>
      </c>
      <c r="T39" s="3">
        <v>8447412282536925</v>
      </c>
      <c r="U39" s="3">
        <v>444600646449311.81</v>
      </c>
      <c r="V39" s="3"/>
      <c r="W39" s="3"/>
    </row>
    <row r="40" spans="18:26" ht="14.5" thickBot="1" x14ac:dyDescent="0.35">
      <c r="R40" s="4" t="s">
        <v>4</v>
      </c>
      <c r="S40" s="4">
        <v>27</v>
      </c>
      <c r="T40" s="4">
        <v>2.823387362857024E+17</v>
      </c>
      <c r="U40" s="4"/>
      <c r="V40" s="4"/>
      <c r="W40" s="4"/>
    </row>
    <row r="41" spans="18:26" ht="14.5" thickBot="1" x14ac:dyDescent="0.35"/>
    <row r="42" spans="18:26" x14ac:dyDescent="0.3">
      <c r="R42" s="5"/>
      <c r="S42" s="5" t="s">
        <v>46</v>
      </c>
      <c r="T42" s="5" t="s">
        <v>35</v>
      </c>
      <c r="U42" s="5" t="s">
        <v>47</v>
      </c>
      <c r="V42" s="5" t="s">
        <v>48</v>
      </c>
      <c r="W42" s="5" t="s">
        <v>49</v>
      </c>
      <c r="X42" s="5" t="s">
        <v>50</v>
      </c>
      <c r="Y42" s="5" t="s">
        <v>51</v>
      </c>
      <c r="Z42" s="5" t="s">
        <v>52</v>
      </c>
    </row>
    <row r="43" spans="18:26" x14ac:dyDescent="0.3">
      <c r="R43" s="3" t="s">
        <v>40</v>
      </c>
      <c r="S43" s="3">
        <v>0</v>
      </c>
      <c r="T43" s="3" t="e">
        <v>#N/A</v>
      </c>
      <c r="U43" s="3" t="e">
        <v>#N/A</v>
      </c>
      <c r="V43" s="3" t="e">
        <v>#N/A</v>
      </c>
      <c r="W43" s="3" t="e">
        <v>#N/A</v>
      </c>
      <c r="X43" s="3" t="e">
        <v>#N/A</v>
      </c>
      <c r="Y43" s="3" t="e">
        <v>#N/A</v>
      </c>
      <c r="Z43" s="3" t="e">
        <v>#N/A</v>
      </c>
    </row>
    <row r="44" spans="18:26" x14ac:dyDescent="0.3">
      <c r="R44" s="3" t="s">
        <v>5</v>
      </c>
      <c r="S44" s="3">
        <v>1343.137324486192</v>
      </c>
      <c r="T44" s="3">
        <v>487.75508511435476</v>
      </c>
      <c r="U44" s="3">
        <v>2.7537126018302645</v>
      </c>
      <c r="V44" s="7">
        <v>1.2632851692874725E-2</v>
      </c>
      <c r="W44" s="3">
        <v>322.2541986818751</v>
      </c>
      <c r="X44" s="3">
        <v>2364.020450290509</v>
      </c>
      <c r="Y44" s="3">
        <v>322.2541986818751</v>
      </c>
      <c r="Z44" s="3">
        <v>2364.020450290509</v>
      </c>
    </row>
    <row r="45" spans="18:26" x14ac:dyDescent="0.3">
      <c r="R45" s="3" t="s">
        <v>6</v>
      </c>
      <c r="S45" s="3">
        <v>6958.6151771727591</v>
      </c>
      <c r="T45" s="3">
        <v>836.67257662550753</v>
      </c>
      <c r="U45" s="3">
        <v>8.3170111840386252</v>
      </c>
      <c r="V45" s="7">
        <v>9.3651535249850967E-8</v>
      </c>
      <c r="W45" s="3">
        <v>5207.4393486317922</v>
      </c>
      <c r="X45" s="3">
        <v>8709.7910057137269</v>
      </c>
      <c r="Y45" s="3">
        <v>5207.4393486317922</v>
      </c>
      <c r="Z45" s="3">
        <v>8709.7910057137269</v>
      </c>
    </row>
    <row r="46" spans="18:26" x14ac:dyDescent="0.3">
      <c r="R46" s="3" t="s">
        <v>24</v>
      </c>
      <c r="S46" s="3">
        <v>-14553038.075249191</v>
      </c>
      <c r="T46" s="3">
        <v>24342013.787311547</v>
      </c>
      <c r="U46" s="3">
        <v>-0.59785678384731955</v>
      </c>
      <c r="V46" s="3">
        <v>0.55699515247886322</v>
      </c>
      <c r="W46" s="3">
        <v>-65501458.46483098</v>
      </c>
      <c r="X46" s="3">
        <v>36395382.31433259</v>
      </c>
      <c r="Y46" s="3">
        <v>-65501458.46483098</v>
      </c>
      <c r="Z46" s="3">
        <v>36395382.31433259</v>
      </c>
    </row>
    <row r="47" spans="18:26" x14ac:dyDescent="0.3">
      <c r="R47" s="3" t="s">
        <v>23</v>
      </c>
      <c r="S47" s="3">
        <v>36923669.602404512</v>
      </c>
      <c r="T47" s="3">
        <v>39869173.345317736</v>
      </c>
      <c r="U47" s="3">
        <v>0.92612077212132249</v>
      </c>
      <c r="V47" s="3">
        <v>0.36599815544632186</v>
      </c>
      <c r="W47" s="3">
        <v>-46523469.238720126</v>
      </c>
      <c r="X47" s="3">
        <v>120370808.44352916</v>
      </c>
      <c r="Y47" s="3">
        <v>-46523469.238720126</v>
      </c>
      <c r="Z47" s="3">
        <v>120370808.44352916</v>
      </c>
    </row>
    <row r="48" spans="18:26" x14ac:dyDescent="0.3">
      <c r="R48" s="3" t="s">
        <v>22</v>
      </c>
      <c r="S48" s="3">
        <v>-16384557.942258963</v>
      </c>
      <c r="T48" s="3">
        <v>21550439.043787055</v>
      </c>
      <c r="U48" s="3">
        <v>-0.76028882330277148</v>
      </c>
      <c r="V48" s="3">
        <v>0.45641360720662383</v>
      </c>
      <c r="W48" s="3">
        <v>-61490145.243965276</v>
      </c>
      <c r="X48" s="3">
        <v>28721029.359447353</v>
      </c>
      <c r="Y48" s="3">
        <v>-61490145.243965276</v>
      </c>
      <c r="Z48" s="3">
        <v>28721029.359447353</v>
      </c>
    </row>
    <row r="49" spans="18:26" x14ac:dyDescent="0.3">
      <c r="R49" s="3" t="s">
        <v>21</v>
      </c>
      <c r="S49" s="3">
        <v>9079201.1773897856</v>
      </c>
      <c r="T49" s="3">
        <v>33053858.491328247</v>
      </c>
      <c r="U49" s="3">
        <v>0.27467901152211122</v>
      </c>
      <c r="V49" s="3">
        <v>0.78652733088407345</v>
      </c>
      <c r="W49" s="3">
        <v>-60103319.73596859</v>
      </c>
      <c r="X49" s="3">
        <v>78261722.090748161</v>
      </c>
      <c r="Y49" s="3">
        <v>-60103319.73596859</v>
      </c>
      <c r="Z49" s="3">
        <v>78261722.090748161</v>
      </c>
    </row>
    <row r="50" spans="18:26" x14ac:dyDescent="0.3">
      <c r="R50" s="3" t="s">
        <v>20</v>
      </c>
      <c r="S50" s="3">
        <v>-33077735.310579039</v>
      </c>
      <c r="T50" s="3">
        <v>27735886.621312313</v>
      </c>
      <c r="U50" s="3">
        <v>-1.1925970048190937</v>
      </c>
      <c r="V50" s="3">
        <v>0.24770892070284212</v>
      </c>
      <c r="W50" s="3">
        <v>-91129613.179327339</v>
      </c>
      <c r="X50" s="3">
        <v>24974142.558169253</v>
      </c>
      <c r="Y50" s="3">
        <v>-91129613.179327339</v>
      </c>
      <c r="Z50" s="3">
        <v>24974142.558169253</v>
      </c>
    </row>
    <row r="51" spans="18:26" ht="14.5" thickBot="1" x14ac:dyDescent="0.35">
      <c r="R51" s="4" t="s">
        <v>19</v>
      </c>
      <c r="S51" s="4">
        <v>7497800.4722068813</v>
      </c>
      <c r="T51" s="4">
        <v>20676137.190614447</v>
      </c>
      <c r="U51" s="4">
        <v>0.36263062113992794</v>
      </c>
      <c r="V51" s="4">
        <v>0.7208833876001699</v>
      </c>
      <c r="W51" s="4">
        <v>-35777852.019995406</v>
      </c>
      <c r="X51" s="4">
        <v>50773452.964409173</v>
      </c>
      <c r="Y51" s="4">
        <v>-35777852.019995406</v>
      </c>
      <c r="Z51" s="4">
        <v>50773452.964409173</v>
      </c>
    </row>
    <row r="53" spans="18:26" x14ac:dyDescent="0.3">
      <c r="R53" t="s">
        <v>546</v>
      </c>
    </row>
    <row r="54" spans="18:26" ht="14.5" thickBot="1" x14ac:dyDescent="0.35"/>
    <row r="55" spans="18:26" x14ac:dyDescent="0.3">
      <c r="R55" s="6" t="s">
        <v>31</v>
      </c>
      <c r="S55" s="6"/>
    </row>
    <row r="56" spans="18:26" x14ac:dyDescent="0.3">
      <c r="R56" s="3" t="s">
        <v>32</v>
      </c>
      <c r="S56" s="3">
        <v>0.98367991498788843</v>
      </c>
    </row>
    <row r="57" spans="18:26" x14ac:dyDescent="0.3">
      <c r="R57" s="3" t="s">
        <v>33</v>
      </c>
      <c r="S57" s="3">
        <v>0.96762617515057936</v>
      </c>
    </row>
    <row r="58" spans="18:26" x14ac:dyDescent="0.3">
      <c r="R58" s="3" t="s">
        <v>34</v>
      </c>
      <c r="S58" s="3">
        <v>0.90306739757447696</v>
      </c>
    </row>
    <row r="59" spans="18:26" x14ac:dyDescent="0.3">
      <c r="R59" s="3" t="s">
        <v>35</v>
      </c>
      <c r="S59" s="3">
        <v>22460582.552180223</v>
      </c>
    </row>
    <row r="60" spans="18:26" ht="14.5" thickBot="1" x14ac:dyDescent="0.35">
      <c r="R60" s="4" t="s">
        <v>36</v>
      </c>
      <c r="S60" s="4">
        <v>27</v>
      </c>
    </row>
    <row r="62" spans="18:26" ht="14.5" thickBot="1" x14ac:dyDescent="0.35">
      <c r="R62" t="s">
        <v>37</v>
      </c>
    </row>
    <row r="63" spans="18:26" x14ac:dyDescent="0.3">
      <c r="R63" s="5"/>
      <c r="S63" s="5" t="s">
        <v>41</v>
      </c>
      <c r="T63" s="5" t="s">
        <v>42</v>
      </c>
      <c r="U63" s="5" t="s">
        <v>43</v>
      </c>
      <c r="V63" s="5" t="s">
        <v>44</v>
      </c>
      <c r="W63" s="5" t="s">
        <v>45</v>
      </c>
    </row>
    <row r="64" spans="18:26" x14ac:dyDescent="0.3">
      <c r="R64" s="3" t="s">
        <v>38</v>
      </c>
      <c r="S64" s="3">
        <v>8</v>
      </c>
      <c r="T64" s="3">
        <v>2.8648984241843181E+17</v>
      </c>
      <c r="U64" s="3">
        <v>3.5811230302303976E+16</v>
      </c>
      <c r="V64" s="3">
        <v>70.986736249786958</v>
      </c>
      <c r="W64" s="3">
        <v>4.9315443203425223E-12</v>
      </c>
    </row>
    <row r="65" spans="18:26" x14ac:dyDescent="0.3">
      <c r="R65" s="3" t="s">
        <v>39</v>
      </c>
      <c r="S65" s="3">
        <v>19</v>
      </c>
      <c r="T65" s="3">
        <v>9585077603082752</v>
      </c>
      <c r="U65" s="3">
        <v>504477768583302.75</v>
      </c>
      <c r="V65" s="3"/>
      <c r="W65" s="3"/>
    </row>
    <row r="66" spans="18:26" ht="14.5" thickBot="1" x14ac:dyDescent="0.35">
      <c r="R66" s="4" t="s">
        <v>4</v>
      </c>
      <c r="S66" s="4">
        <v>27</v>
      </c>
      <c r="T66" s="4">
        <v>2.9607492002151456E+17</v>
      </c>
      <c r="U66" s="4"/>
      <c r="V66" s="4"/>
      <c r="W66" s="4"/>
    </row>
    <row r="67" spans="18:26" ht="14.5" thickBot="1" x14ac:dyDescent="0.35"/>
    <row r="68" spans="18:26" x14ac:dyDescent="0.3">
      <c r="R68" s="5"/>
      <c r="S68" s="5" t="s">
        <v>46</v>
      </c>
      <c r="T68" s="5" t="s">
        <v>35</v>
      </c>
      <c r="U68" s="5" t="s">
        <v>47</v>
      </c>
      <c r="V68" s="5" t="s">
        <v>48</v>
      </c>
      <c r="W68" s="5" t="s">
        <v>49</v>
      </c>
      <c r="X68" s="5" t="s">
        <v>50</v>
      </c>
      <c r="Y68" s="5" t="s">
        <v>51</v>
      </c>
      <c r="Z68" s="5" t="s">
        <v>52</v>
      </c>
    </row>
    <row r="69" spans="18:26" x14ac:dyDescent="0.3">
      <c r="R69" s="3" t="s">
        <v>40</v>
      </c>
      <c r="S69" s="3">
        <v>0</v>
      </c>
      <c r="T69" s="3" t="e">
        <v>#N/A</v>
      </c>
      <c r="U69" s="3" t="e">
        <v>#N/A</v>
      </c>
      <c r="V69" s="3" t="e">
        <v>#N/A</v>
      </c>
      <c r="W69" s="3" t="e">
        <v>#N/A</v>
      </c>
      <c r="X69" s="3" t="e">
        <v>#N/A</v>
      </c>
      <c r="Y69" s="3" t="e">
        <v>#N/A</v>
      </c>
      <c r="Z69" s="3" t="e">
        <v>#N/A</v>
      </c>
    </row>
    <row r="70" spans="18:26" x14ac:dyDescent="0.3">
      <c r="R70" s="3" t="s">
        <v>505</v>
      </c>
      <c r="S70" s="3">
        <v>1201.7805216389534</v>
      </c>
      <c r="T70" s="3">
        <v>519.56247523872491</v>
      </c>
      <c r="U70" s="3">
        <v>2.3130625842190926</v>
      </c>
      <c r="V70" s="7">
        <v>3.2081314163771912E-2</v>
      </c>
      <c r="W70" s="3">
        <v>114.32376319638047</v>
      </c>
      <c r="X70" s="3">
        <v>2289.2372800815265</v>
      </c>
      <c r="Y70" s="3">
        <v>114.32376319638047</v>
      </c>
      <c r="Z70" s="3">
        <v>2289.2372800815265</v>
      </c>
    </row>
    <row r="71" spans="18:26" x14ac:dyDescent="0.3">
      <c r="R71" s="3" t="s">
        <v>506</v>
      </c>
      <c r="S71" s="3">
        <v>7577.9934291677419</v>
      </c>
      <c r="T71" s="3">
        <v>891.23350661529969</v>
      </c>
      <c r="U71" s="3">
        <v>8.5028147762837385</v>
      </c>
      <c r="V71" s="7">
        <v>6.6990428597028219E-8</v>
      </c>
      <c r="W71" s="3">
        <v>5712.620261727252</v>
      </c>
      <c r="X71" s="3">
        <v>9443.3665966082317</v>
      </c>
      <c r="Y71" s="3">
        <v>5712.620261727252</v>
      </c>
      <c r="Z71" s="3">
        <v>9443.3665966082317</v>
      </c>
    </row>
    <row r="72" spans="18:26" x14ac:dyDescent="0.3">
      <c r="R72" s="3" t="s">
        <v>507</v>
      </c>
      <c r="S72" s="3">
        <v>-3347392.5584456278</v>
      </c>
      <c r="T72" s="3">
        <v>25929400.474965025</v>
      </c>
      <c r="U72" s="3">
        <v>-0.12909641168439484</v>
      </c>
      <c r="V72" s="3">
        <v>0.89863816345573044</v>
      </c>
      <c r="W72" s="3">
        <v>-57618251.468933672</v>
      </c>
      <c r="X72" s="3">
        <v>50923466.352042422</v>
      </c>
      <c r="Y72" s="3">
        <v>-57618251.468933672</v>
      </c>
      <c r="Z72" s="3">
        <v>50923466.352042422</v>
      </c>
    </row>
    <row r="73" spans="18:26" x14ac:dyDescent="0.3">
      <c r="R73" s="3" t="s">
        <v>508</v>
      </c>
      <c r="S73" s="3">
        <v>47955740.582976885</v>
      </c>
      <c r="T73" s="3">
        <v>42469114.154204115</v>
      </c>
      <c r="U73" s="3">
        <v>1.1291909788570345</v>
      </c>
      <c r="V73" s="3">
        <v>0.27287291691358423</v>
      </c>
      <c r="W73" s="3">
        <v>-40933136.911184736</v>
      </c>
      <c r="X73" s="3">
        <v>136844618.07713851</v>
      </c>
      <c r="Y73" s="3">
        <v>-40933136.911184736</v>
      </c>
      <c r="Z73" s="3">
        <v>136844618.07713851</v>
      </c>
    </row>
    <row r="74" spans="18:26" x14ac:dyDescent="0.3">
      <c r="R74" s="3" t="s">
        <v>509</v>
      </c>
      <c r="S74" s="3">
        <v>-24322628.765669581</v>
      </c>
      <c r="T74" s="3">
        <v>22955782.100039322</v>
      </c>
      <c r="U74" s="3">
        <v>-1.0595425875569675</v>
      </c>
      <c r="V74" s="3">
        <v>0.30263722939619175</v>
      </c>
      <c r="W74" s="3">
        <v>-72369632.88880758</v>
      </c>
      <c r="X74" s="3">
        <v>23724375.357468423</v>
      </c>
      <c r="Y74" s="3">
        <v>-72369632.88880758</v>
      </c>
      <c r="Z74" s="3">
        <v>23724375.357468423</v>
      </c>
    </row>
    <row r="75" spans="18:26" x14ac:dyDescent="0.3">
      <c r="R75" s="3" t="s">
        <v>510</v>
      </c>
      <c r="S75" s="3">
        <v>-1592640.8946793536</v>
      </c>
      <c r="T75" s="3">
        <v>35209360.308193795</v>
      </c>
      <c r="U75" s="3">
        <v>-4.5233451580451459E-2</v>
      </c>
      <c r="V75" s="3">
        <v>0.96439326504849932</v>
      </c>
      <c r="W75" s="3">
        <v>-75286678.960058138</v>
      </c>
      <c r="X75" s="3">
        <v>72101397.170699432</v>
      </c>
      <c r="Y75" s="3">
        <v>-75286678.960058138</v>
      </c>
      <c r="Z75" s="3">
        <v>72101397.170699432</v>
      </c>
    </row>
    <row r="76" spans="18:26" x14ac:dyDescent="0.3">
      <c r="R76" s="3" t="s">
        <v>511</v>
      </c>
      <c r="S76" s="3">
        <v>-45207031.344624743</v>
      </c>
      <c r="T76" s="3">
        <v>29544593.886768177</v>
      </c>
      <c r="U76" s="3">
        <v>-1.5301287104464527</v>
      </c>
      <c r="V76" s="3">
        <v>0.1424644334005197</v>
      </c>
      <c r="W76" s="3">
        <v>-107044577.02735522</v>
      </c>
      <c r="X76" s="3">
        <v>16630514.338105746</v>
      </c>
      <c r="Y76" s="3">
        <v>-107044577.02735522</v>
      </c>
      <c r="Z76" s="3">
        <v>16630514.338105746</v>
      </c>
    </row>
    <row r="77" spans="18:26" ht="14.5" thickBot="1" x14ac:dyDescent="0.35">
      <c r="R77" s="4" t="s">
        <v>512</v>
      </c>
      <c r="S77" s="4">
        <v>14856702.882040523</v>
      </c>
      <c r="T77" s="4">
        <v>22024465.443784136</v>
      </c>
      <c r="U77" s="4">
        <v>0.67455452755306089</v>
      </c>
      <c r="V77" s="4">
        <v>0.50808429340714067</v>
      </c>
      <c r="W77" s="4">
        <v>-31241033.077284262</v>
      </c>
      <c r="X77" s="4">
        <v>60954438.841365308</v>
      </c>
      <c r="Y77" s="4">
        <v>-31241033.077284262</v>
      </c>
      <c r="Z77" s="4">
        <v>60954438.841365308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30</vt:i4>
      </vt:variant>
      <vt:variant>
        <vt:lpstr>Named Ranges</vt:lpstr>
      </vt:variant>
      <vt:variant>
        <vt:i4>1</vt:i4>
      </vt:variant>
    </vt:vector>
  </HeadingPairs>
  <TitlesOfParts>
    <vt:vector size="31" baseType="lpstr">
      <vt:lpstr>POP</vt:lpstr>
      <vt:lpstr>GDP</vt:lpstr>
      <vt:lpstr>GCI</vt:lpstr>
      <vt:lpstr>LPI</vt:lpstr>
      <vt:lpstr>World-LPIraw</vt:lpstr>
      <vt:lpstr>World -LPI</vt:lpstr>
      <vt:lpstr>S.America-LPI</vt:lpstr>
      <vt:lpstr>N.America-LPI</vt:lpstr>
      <vt:lpstr>Oceania-LPI</vt:lpstr>
      <vt:lpstr>Africa-LPI</vt:lpstr>
      <vt:lpstr>EU-LPI</vt:lpstr>
      <vt:lpstr>SouthAsia-LPI</vt:lpstr>
      <vt:lpstr>WestAsia-LPI</vt:lpstr>
      <vt:lpstr>NorthAsia-LPI</vt:lpstr>
      <vt:lpstr>SEA-LPI (2)</vt:lpstr>
      <vt:lpstr>SEA-LPI</vt:lpstr>
      <vt:lpstr>Descriptive-LPI</vt:lpstr>
      <vt:lpstr>Descriptive GCI</vt:lpstr>
      <vt:lpstr>World-GCIRaw</vt:lpstr>
      <vt:lpstr>-GCI</vt:lpstr>
      <vt:lpstr>World-GCI</vt:lpstr>
      <vt:lpstr>SEA-GCI</vt:lpstr>
      <vt:lpstr>SouthAmerica-GCI</vt:lpstr>
      <vt:lpstr>NorthAmerica-GCI</vt:lpstr>
      <vt:lpstr>Oceania-GCI</vt:lpstr>
      <vt:lpstr>Africa-GCI</vt:lpstr>
      <vt:lpstr>EU-GCI</vt:lpstr>
      <vt:lpstr>SouthAsia-GCI</vt:lpstr>
      <vt:lpstr>WestAsia-GCI</vt:lpstr>
      <vt:lpstr>NorthAsia-GCI</vt:lpstr>
      <vt:lpstr>'World -LPI'!Extract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2019-08-08T01:39:29Z</dcterms:created>
  <dcterms:modified xsi:type="dcterms:W3CDTF">2020-01-07T12:21:27Z</dcterms:modified>
</cp:coreProperties>
</file>