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TERASTATION6\Tateno\投稿論文（現在進行中）\PSタグ論文\JBB\Revise\raw data\"/>
    </mc:Choice>
  </mc:AlternateContent>
  <xr:revisionPtr revIDLastSave="0" documentId="8_{873EA7E0-668C-4B0F-93BB-76B823C610AA}" xr6:coauthVersionLast="43" xr6:coauthVersionMax="43" xr10:uidLastSave="{00000000-0000-0000-0000-000000000000}"/>
  <bookViews>
    <workbookView xWindow="28200" yWindow="5475" windowWidth="40260" windowHeight="28770" xr2:uid="{00000000-000D-0000-FFFF-FFFF00000000}"/>
  </bookViews>
  <sheets>
    <sheet name="NaCl　まとめ" sheetId="2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9" i="2" l="1"/>
  <c r="G19" i="2" s="1"/>
  <c r="E19" i="2"/>
  <c r="F18" i="2"/>
  <c r="E18" i="2"/>
  <c r="G18" i="2" l="1"/>
  <c r="F24" i="2"/>
  <c r="E24" i="2"/>
  <c r="F23" i="2"/>
  <c r="E23" i="2"/>
  <c r="F14" i="2" l="1"/>
  <c r="E14" i="2"/>
  <c r="F13" i="2"/>
  <c r="G13" i="2" s="1"/>
  <c r="E13" i="2"/>
  <c r="G14" i="2" l="1"/>
  <c r="G4" i="2" l="1"/>
  <c r="F4" i="2"/>
  <c r="E4" i="2"/>
  <c r="F3" i="2"/>
  <c r="G3" i="2" s="1"/>
  <c r="E3" i="2"/>
  <c r="E8" i="2" l="1"/>
  <c r="F8" i="2"/>
  <c r="G8" i="2" s="1"/>
  <c r="E9" i="2"/>
  <c r="F9" i="2"/>
  <c r="G9" i="2" s="1"/>
</calcChain>
</file>

<file path=xl/sharedStrings.xml><?xml version="1.0" encoding="utf-8"?>
<sst xmlns="http://schemas.openxmlformats.org/spreadsheetml/2006/main" count="49" uniqueCount="34">
  <si>
    <t>STDEV</t>
    <phoneticPr fontId="4"/>
  </si>
  <si>
    <t>CV</t>
    <phoneticPr fontId="4"/>
  </si>
  <si>
    <t>LLOD (cells/mL)</t>
    <phoneticPr fontId="4"/>
  </si>
  <si>
    <t>rBC2LCN-PSI</t>
    <phoneticPr fontId="4"/>
  </si>
  <si>
    <t>rBC2LCN-PSS</t>
    <phoneticPr fontId="4"/>
  </si>
  <si>
    <t>average</t>
    <phoneticPr fontId="4"/>
  </si>
  <si>
    <t>CV</t>
    <phoneticPr fontId="4"/>
  </si>
  <si>
    <t>rBC2LCN-PSS</t>
    <phoneticPr fontId="4"/>
  </si>
  <si>
    <t>rBC2LCN-PSI</t>
    <phoneticPr fontId="4"/>
  </si>
  <si>
    <t>CV</t>
    <phoneticPr fontId="4"/>
  </si>
  <si>
    <t>STDEV</t>
    <phoneticPr fontId="4"/>
  </si>
  <si>
    <t>average</t>
    <phoneticPr fontId="4"/>
  </si>
  <si>
    <t>LLOD (cells/mL)</t>
    <phoneticPr fontId="4"/>
  </si>
  <si>
    <t>NaCl 100 mM</t>
    <phoneticPr fontId="4"/>
  </si>
  <si>
    <t>NaCl 50 mM</t>
    <phoneticPr fontId="4"/>
  </si>
  <si>
    <t>300 mM</t>
    <phoneticPr fontId="4"/>
  </si>
  <si>
    <t>150 mM</t>
    <phoneticPr fontId="4"/>
  </si>
  <si>
    <t>100 mM</t>
    <phoneticPr fontId="4"/>
  </si>
  <si>
    <t>50 mM</t>
    <phoneticPr fontId="4"/>
  </si>
  <si>
    <t>0 mM</t>
    <phoneticPr fontId="4"/>
  </si>
  <si>
    <t>SD</t>
    <phoneticPr fontId="4"/>
  </si>
  <si>
    <t>NaCl 0 mM</t>
    <phoneticPr fontId="4"/>
  </si>
  <si>
    <t>rBC2LCN-PSS</t>
    <phoneticPr fontId="4"/>
  </si>
  <si>
    <t>rBC2LCN-PSS</t>
  </si>
  <si>
    <t>rBC2LCN-PSI</t>
  </si>
  <si>
    <t>CV</t>
  </si>
  <si>
    <t>STDEV</t>
  </si>
  <si>
    <t>average</t>
  </si>
  <si>
    <t>LLOD (cells/mL)</t>
  </si>
  <si>
    <t>NaCl 300 mM</t>
    <phoneticPr fontId="7"/>
  </si>
  <si>
    <t>STDEV</t>
    <phoneticPr fontId="4"/>
  </si>
  <si>
    <t>average</t>
    <phoneticPr fontId="4"/>
  </si>
  <si>
    <t>LLOD (cells/mL)</t>
    <phoneticPr fontId="4"/>
  </si>
  <si>
    <t>NaCl 150 mM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</si>
</sst>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8"/>
      <color theme="1"/>
      <name val="Arial Unicode MS"/>
      <family val="2"/>
      <charset val="128"/>
    </font>
    <font>
      <sz val="8"/>
      <color theme="1"/>
      <name val="Arial Unicode MS"/>
      <family val="2"/>
      <charset val="128"/>
    </font>
    <font>
      <sz val="8"/>
      <color rgb="FF006100"/>
      <name val="Arial Unicode MS"/>
      <family val="2"/>
      <charset val="128"/>
    </font>
    <font>
      <sz val="8"/>
      <color rgb="FF9C0006"/>
      <name val="Arial Unicode MS"/>
      <family val="2"/>
      <charset val="128"/>
    </font>
    <font>
      <sz val="6"/>
      <name val="Arial Unicode MS"/>
      <family val="2"/>
      <charset val="128"/>
    </font>
    <font>
      <sz val="11"/>
      <color theme="1"/>
      <name val="Arial"/>
      <family val="2"/>
      <charset val="128"/>
    </font>
    <font>
      <sz val="8"/>
      <color theme="1"/>
      <name val="Arial Unicode MS"/>
      <family val="3"/>
      <charset val="128"/>
    </font>
    <font>
      <sz val="6"/>
      <name val="Arial"/>
      <family val="2"/>
      <charset val="128"/>
    </font>
    <font>
      <sz val="11"/>
      <color rgb="FF9C0006"/>
      <name val="Arial"/>
      <family val="2"/>
      <charset val="128"/>
    </font>
    <font>
      <sz val="11"/>
      <color rgb="FF006100"/>
      <name val="Arial"/>
      <family val="2"/>
      <charset val="128"/>
    </font>
    <font>
      <sz val="8"/>
      <color rgb="FF006100"/>
      <name val="Arial Unicode MS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FFCC"/>
      </patternFill>
    </fill>
  </fills>
  <borders count="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rgb="FFB2B2B2"/>
      </top>
      <bottom style="thin">
        <color rgb="FFB2B2B2"/>
      </bottom>
      <diagonal/>
    </border>
    <border>
      <left style="thin">
        <color rgb="FFB2B2B2"/>
      </left>
      <right/>
      <top style="thin">
        <color rgb="FFB2B2B2"/>
      </top>
      <bottom style="thin">
        <color rgb="FFB2B2B2"/>
      </bottom>
      <diagonal/>
    </border>
  </borders>
  <cellStyleXfs count="8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" fillId="4" borderId="1" applyNumberFormat="0" applyFont="0" applyAlignment="0" applyProtection="0">
      <alignment vertical="center"/>
    </xf>
    <xf numFmtId="0" fontId="5" fillId="0" borderId="0">
      <alignment vertical="center"/>
    </xf>
    <xf numFmtId="0" fontId="5" fillId="4" borderId="1" applyNumberFormat="0" applyFont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2" fillId="2" borderId="0" xfId="1">
      <alignment vertical="center"/>
    </xf>
    <xf numFmtId="0" fontId="6" fillId="0" borderId="0" xfId="4" applyFont="1">
      <alignment vertical="center"/>
    </xf>
    <xf numFmtId="0" fontId="10" fillId="2" borderId="0" xfId="7" applyFont="1">
      <alignment vertical="center"/>
    </xf>
    <xf numFmtId="0" fontId="0" fillId="4" borderId="3" xfId="3" applyFont="1" applyBorder="1" applyAlignment="1">
      <alignment horizontal="center" vertical="center"/>
    </xf>
    <xf numFmtId="0" fontId="0" fillId="4" borderId="2" xfId="3" applyFont="1" applyBorder="1" applyAlignment="1">
      <alignment horizontal="center" vertical="center"/>
    </xf>
    <xf numFmtId="0" fontId="3" fillId="3" borderId="0" xfId="2" applyAlignment="1">
      <alignment horizontal="center" vertical="center"/>
    </xf>
  </cellXfs>
  <cellStyles count="8">
    <cellStyle name="メモ" xfId="3" builtinId="10"/>
    <cellStyle name="メモ 2" xfId="5" xr:uid="{00000000-0005-0000-0000-000001000000}"/>
    <cellStyle name="悪い" xfId="2" builtinId="27"/>
    <cellStyle name="悪い 2" xfId="6" xr:uid="{00000000-0005-0000-0000-000003000000}"/>
    <cellStyle name="標準" xfId="0" builtinId="0"/>
    <cellStyle name="標準 2" xfId="4" xr:uid="{00000000-0005-0000-0000-000005000000}"/>
    <cellStyle name="良い" xfId="1" builtinId="26"/>
    <cellStyle name="良い 2" xfId="7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'NaCl　まとめ'!$J$6</c:f>
              <c:strCache>
                <c:ptCount val="1"/>
                <c:pt idx="0">
                  <c:v>rBC2LCN-PSI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'NaCl　まとめ'!$P$6:$T$6</c:f>
                <c:numCache>
                  <c:formatCode>General</c:formatCode>
                  <c:ptCount val="5"/>
                  <c:pt idx="0">
                    <c:v>158.51339588144256</c:v>
                  </c:pt>
                  <c:pt idx="1">
                    <c:v>57.953650541911166</c:v>
                  </c:pt>
                  <c:pt idx="2">
                    <c:v>176.48420536115185</c:v>
                  </c:pt>
                  <c:pt idx="3">
                    <c:v>198.13380948248886</c:v>
                  </c:pt>
                  <c:pt idx="4">
                    <c:v>170.6886006293264</c:v>
                  </c:pt>
                </c:numCache>
              </c:numRef>
            </c:plus>
            <c:minus>
              <c:numRef>
                <c:f>'NaCl　まとめ'!$P$6:$T$6</c:f>
                <c:numCache>
                  <c:formatCode>General</c:formatCode>
                  <c:ptCount val="5"/>
                  <c:pt idx="0">
                    <c:v>158.51339588144256</c:v>
                  </c:pt>
                  <c:pt idx="1">
                    <c:v>57.953650541911166</c:v>
                  </c:pt>
                  <c:pt idx="2">
                    <c:v>176.48420536115185</c:v>
                  </c:pt>
                  <c:pt idx="3">
                    <c:v>198.13380948248886</c:v>
                  </c:pt>
                  <c:pt idx="4">
                    <c:v>170.6886006293264</c:v>
                  </c:pt>
                </c:numCache>
              </c:numRef>
            </c:minus>
          </c:errBars>
          <c:cat>
            <c:strRef>
              <c:f>'NaCl　まとめ'!$K$5:$O$5</c:f>
              <c:strCache>
                <c:ptCount val="5"/>
                <c:pt idx="0">
                  <c:v>0 mM</c:v>
                </c:pt>
                <c:pt idx="1">
                  <c:v>50 mM</c:v>
                </c:pt>
                <c:pt idx="2">
                  <c:v>100 mM</c:v>
                </c:pt>
                <c:pt idx="3">
                  <c:v>150 mM</c:v>
                </c:pt>
                <c:pt idx="4">
                  <c:v>300 mM</c:v>
                </c:pt>
              </c:strCache>
            </c:strRef>
          </c:cat>
          <c:val>
            <c:numRef>
              <c:f>'NaCl　まとめ'!$K$6:$O$6</c:f>
              <c:numCache>
                <c:formatCode>General</c:formatCode>
                <c:ptCount val="5"/>
                <c:pt idx="0">
                  <c:v>464.41833869999954</c:v>
                </c:pt>
                <c:pt idx="1">
                  <c:v>218.49405151186036</c:v>
                </c:pt>
                <c:pt idx="2">
                  <c:v>464.21460073323198</c:v>
                </c:pt>
                <c:pt idx="3">
                  <c:v>445.02922284616852</c:v>
                </c:pt>
                <c:pt idx="4">
                  <c:v>528.81732317325748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7D8-4538-A9D9-F35D93B08960}"/>
            </c:ext>
          </c:extLst>
        </c:ser>
        <c:ser>
          <c:idx val="1"/>
          <c:order val="1"/>
          <c:tx>
            <c:strRef>
              <c:f>'NaCl　まとめ'!$J$7</c:f>
              <c:strCache>
                <c:ptCount val="1"/>
                <c:pt idx="0">
                  <c:v>rBC2LCN-PSS</c:v>
                </c:pt>
              </c:strCache>
            </c:strRef>
          </c:tx>
          <c:spPr>
            <a:noFill/>
            <a:ln>
              <a:solidFill>
                <a:schemeClr val="tx1"/>
              </a:solidFill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'NaCl　まとめ'!$P$7:$T$7</c:f>
                <c:numCache>
                  <c:formatCode>General</c:formatCode>
                  <c:ptCount val="5"/>
                  <c:pt idx="0">
                    <c:v>120.06829975217482</c:v>
                  </c:pt>
                  <c:pt idx="1">
                    <c:v>60.924195558472739</c:v>
                  </c:pt>
                  <c:pt idx="2">
                    <c:v>21.047846663336852</c:v>
                  </c:pt>
                  <c:pt idx="3">
                    <c:v>60.317067747006547</c:v>
                  </c:pt>
                  <c:pt idx="4">
                    <c:v>178.46696459501823</c:v>
                  </c:pt>
                </c:numCache>
              </c:numRef>
            </c:plus>
            <c:minus>
              <c:numRef>
                <c:f>'NaCl　まとめ'!$P$7:$T$7</c:f>
                <c:numCache>
                  <c:formatCode>General</c:formatCode>
                  <c:ptCount val="5"/>
                  <c:pt idx="0">
                    <c:v>120.06829975217482</c:v>
                  </c:pt>
                  <c:pt idx="1">
                    <c:v>60.924195558472739</c:v>
                  </c:pt>
                  <c:pt idx="2">
                    <c:v>21.047846663336852</c:v>
                  </c:pt>
                  <c:pt idx="3">
                    <c:v>60.317067747006547</c:v>
                  </c:pt>
                  <c:pt idx="4">
                    <c:v>178.46696459501823</c:v>
                  </c:pt>
                </c:numCache>
              </c:numRef>
            </c:minus>
          </c:errBars>
          <c:cat>
            <c:strRef>
              <c:f>'NaCl　まとめ'!$K$5:$O$5</c:f>
              <c:strCache>
                <c:ptCount val="5"/>
                <c:pt idx="0">
                  <c:v>0 mM</c:v>
                </c:pt>
                <c:pt idx="1">
                  <c:v>50 mM</c:v>
                </c:pt>
                <c:pt idx="2">
                  <c:v>100 mM</c:v>
                </c:pt>
                <c:pt idx="3">
                  <c:v>150 mM</c:v>
                </c:pt>
                <c:pt idx="4">
                  <c:v>300 mM</c:v>
                </c:pt>
              </c:strCache>
            </c:strRef>
          </c:cat>
          <c:val>
            <c:numRef>
              <c:f>'NaCl　まとめ'!$K$7:$O$7</c:f>
              <c:numCache>
                <c:formatCode>General</c:formatCode>
                <c:ptCount val="5"/>
                <c:pt idx="0">
                  <c:v>328.47824083333336</c:v>
                </c:pt>
                <c:pt idx="1">
                  <c:v>141.06060333333335</c:v>
                </c:pt>
                <c:pt idx="2">
                  <c:v>170.00046666666665</c:v>
                </c:pt>
                <c:pt idx="3">
                  <c:v>219.36164464904857</c:v>
                </c:pt>
                <c:pt idx="4">
                  <c:v>553.78969854984814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7D8-4538-A9D9-F35D93B089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71168"/>
        <c:axId val="1673088"/>
      </c:barChart>
      <c:catAx>
        <c:axId val="16711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en-US" b="0"/>
                  <a:t>NaCl (mM)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673088"/>
        <c:crosses val="autoZero"/>
        <c:auto val="1"/>
        <c:lblAlgn val="ctr"/>
        <c:lblOffset val="100"/>
        <c:noMultiLvlLbl val="0"/>
      </c:catAx>
      <c:valAx>
        <c:axId val="1673088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altLang="en-US" b="0"/>
                  <a:t>LLOD (cells/mL)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67116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3906430446194216"/>
          <c:y val="6.3890249012991007E-2"/>
          <c:w val="0.18593569553805775"/>
          <c:h val="0.16633714903284147"/>
        </c:manualLayout>
      </c:layout>
      <c:overlay val="1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 Unicode MS" panose="020B0604020202020204" pitchFamily="50" charset="-128"/>
          <a:ea typeface="Arial Unicode MS" panose="020B0604020202020204" pitchFamily="50" charset="-128"/>
          <a:cs typeface="Arial Unicode MS" panose="020B060402020202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10</xdr:row>
      <xdr:rowOff>0</xdr:rowOff>
    </xdr:from>
    <xdr:to>
      <xdr:col>16</xdr:col>
      <xdr:colOff>304800</xdr:colOff>
      <xdr:row>26</xdr:row>
      <xdr:rowOff>152400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3"/>
  <dimension ref="A1:T24"/>
  <sheetViews>
    <sheetView tabSelected="1" zoomScale="130" zoomScaleNormal="130" workbookViewId="0">
      <selection activeCell="H23" sqref="H23"/>
    </sheetView>
  </sheetViews>
  <sheetFormatPr defaultRowHeight="10.5"/>
  <cols>
    <col min="1" max="1" width="15.83203125" bestFit="1" customWidth="1"/>
    <col min="10" max="10" width="14.5" bestFit="1" customWidth="1"/>
    <col min="11" max="11" width="12.33203125" bestFit="1" customWidth="1"/>
    <col min="12" max="12" width="12.1640625" bestFit="1" customWidth="1"/>
    <col min="13" max="13" width="14.1640625" bestFit="1" customWidth="1"/>
    <col min="15" max="17" width="13.33203125" bestFit="1" customWidth="1"/>
    <col min="18" max="18" width="14.1640625" bestFit="1" customWidth="1"/>
    <col min="19" max="19" width="14.83203125" bestFit="1" customWidth="1"/>
    <col min="20" max="20" width="13.33203125" bestFit="1" customWidth="1"/>
  </cols>
  <sheetData>
    <row r="1" spans="1:20">
      <c r="A1" t="s">
        <v>21</v>
      </c>
    </row>
    <row r="2" spans="1:20">
      <c r="A2" t="s">
        <v>2</v>
      </c>
      <c r="B2">
        <v>1</v>
      </c>
      <c r="C2">
        <v>2</v>
      </c>
      <c r="D2">
        <v>3</v>
      </c>
      <c r="E2" s="1" t="s">
        <v>5</v>
      </c>
      <c r="F2" s="1" t="s">
        <v>0</v>
      </c>
      <c r="G2" t="s">
        <v>1</v>
      </c>
    </row>
    <row r="3" spans="1:20">
      <c r="A3" t="s">
        <v>3</v>
      </c>
      <c r="B3">
        <v>647.36082450000004</v>
      </c>
      <c r="C3">
        <v>367.8941916</v>
      </c>
      <c r="D3">
        <v>377.99999999999858</v>
      </c>
      <c r="E3" s="1">
        <f>AVERAGE(B3:D3)</f>
        <v>464.41833869999954</v>
      </c>
      <c r="F3" s="1">
        <f>STDEV(B3:D3)</f>
        <v>158.51339588144256</v>
      </c>
      <c r="G3">
        <f>(F3/E3)*100</f>
        <v>34.13159702632619</v>
      </c>
    </row>
    <row r="4" spans="1:20">
      <c r="A4" t="s">
        <v>4</v>
      </c>
      <c r="B4">
        <v>239.2255246</v>
      </c>
      <c r="C4">
        <v>281.22499790000001</v>
      </c>
      <c r="D4">
        <v>464.98419999999999</v>
      </c>
      <c r="E4" s="1">
        <f>AVERAGE(B4:D4)</f>
        <v>328.47824083333336</v>
      </c>
      <c r="F4" s="1">
        <f>STDEV(B4:D4)</f>
        <v>120.06829975217482</v>
      </c>
      <c r="G4">
        <f>(F4/E4)*100</f>
        <v>36.552892954969366</v>
      </c>
      <c r="K4" s="4" t="s">
        <v>12</v>
      </c>
      <c r="L4" s="5"/>
      <c r="M4" s="5"/>
      <c r="N4" s="5"/>
      <c r="O4" s="5"/>
      <c r="P4" s="6" t="s">
        <v>20</v>
      </c>
      <c r="Q4" s="6"/>
      <c r="R4" s="6"/>
      <c r="S4" s="6"/>
      <c r="T4" s="6"/>
    </row>
    <row r="5" spans="1:20">
      <c r="K5" t="s">
        <v>19</v>
      </c>
      <c r="L5" t="s">
        <v>18</v>
      </c>
      <c r="M5" t="s">
        <v>17</v>
      </c>
      <c r="N5" t="s">
        <v>16</v>
      </c>
      <c r="O5" t="s">
        <v>15</v>
      </c>
      <c r="P5" t="s">
        <v>19</v>
      </c>
      <c r="Q5" t="s">
        <v>18</v>
      </c>
      <c r="R5" t="s">
        <v>17</v>
      </c>
      <c r="S5" t="s">
        <v>16</v>
      </c>
      <c r="T5" t="s">
        <v>15</v>
      </c>
    </row>
    <row r="6" spans="1:20">
      <c r="A6" t="s">
        <v>14</v>
      </c>
      <c r="J6" t="s">
        <v>8</v>
      </c>
      <c r="K6">
        <v>464.41833869999954</v>
      </c>
      <c r="L6">
        <v>218.49405151186036</v>
      </c>
      <c r="M6">
        <v>464.21460073323198</v>
      </c>
      <c r="N6">
        <v>445.02922284616852</v>
      </c>
      <c r="O6">
        <v>528.81732317325748</v>
      </c>
      <c r="P6">
        <v>158.51339588144256</v>
      </c>
      <c r="Q6">
        <v>57.953650541911166</v>
      </c>
      <c r="R6">
        <v>176.48420536115185</v>
      </c>
      <c r="S6">
        <v>198.13380948248886</v>
      </c>
      <c r="T6">
        <v>170.6886006293264</v>
      </c>
    </row>
    <row r="7" spans="1:20">
      <c r="A7" t="s">
        <v>12</v>
      </c>
      <c r="B7">
        <v>1</v>
      </c>
      <c r="C7">
        <v>2</v>
      </c>
      <c r="D7">
        <v>3</v>
      </c>
      <c r="E7" s="1" t="s">
        <v>11</v>
      </c>
      <c r="F7" s="1" t="s">
        <v>10</v>
      </c>
      <c r="G7" t="s">
        <v>9</v>
      </c>
      <c r="J7" t="s">
        <v>7</v>
      </c>
      <c r="K7">
        <v>328.47824083333336</v>
      </c>
      <c r="L7">
        <v>141.06060333333335</v>
      </c>
      <c r="M7">
        <v>170.00046666666665</v>
      </c>
      <c r="N7">
        <v>219.36164464904857</v>
      </c>
      <c r="O7">
        <v>553.78969854984814</v>
      </c>
      <c r="P7">
        <v>120.06829975217482</v>
      </c>
      <c r="Q7">
        <v>60.924195558472739</v>
      </c>
      <c r="R7">
        <v>21.047846663336852</v>
      </c>
      <c r="S7">
        <v>60.317067747006547</v>
      </c>
      <c r="T7">
        <v>178.46696459501823</v>
      </c>
    </row>
    <row r="8" spans="1:20">
      <c r="A8" t="s">
        <v>8</v>
      </c>
      <c r="B8">
        <v>227.14285714285705</v>
      </c>
      <c r="C8">
        <v>271.63724158141235</v>
      </c>
      <c r="D8">
        <v>156.70205581131174</v>
      </c>
      <c r="E8" s="1">
        <f>AVERAGE(B8:D8)</f>
        <v>218.49405151186036</v>
      </c>
      <c r="F8" s="1">
        <f>STDEV(B8:D8)</f>
        <v>57.953650541911166</v>
      </c>
      <c r="G8">
        <f>(F8/E8)*100</f>
        <v>26.524131957324848</v>
      </c>
    </row>
    <row r="9" spans="1:20">
      <c r="A9" t="s">
        <v>7</v>
      </c>
      <c r="B9">
        <v>163.84370000000001</v>
      </c>
      <c r="C9">
        <v>187.3098</v>
      </c>
      <c r="D9">
        <v>72.028310000000005</v>
      </c>
      <c r="E9" s="1">
        <f>AVERAGE(B9:D9)</f>
        <v>141.06060333333335</v>
      </c>
      <c r="F9" s="1">
        <f>STDEV(B9:D9)</f>
        <v>60.924195558472739</v>
      </c>
      <c r="G9">
        <f>(F9/E9)*100</f>
        <v>43.190085763709504</v>
      </c>
    </row>
    <row r="11" spans="1:20">
      <c r="A11" t="s">
        <v>13</v>
      </c>
    </row>
    <row r="12" spans="1:20">
      <c r="A12" t="s">
        <v>2</v>
      </c>
      <c r="B12">
        <v>1</v>
      </c>
      <c r="C12">
        <v>2</v>
      </c>
      <c r="D12">
        <v>3</v>
      </c>
      <c r="E12" s="1" t="s">
        <v>5</v>
      </c>
      <c r="F12" s="1" t="s">
        <v>0</v>
      </c>
      <c r="G12" t="s">
        <v>1</v>
      </c>
    </row>
    <row r="13" spans="1:20">
      <c r="A13" t="s">
        <v>3</v>
      </c>
      <c r="B13">
        <v>361.76690000000002</v>
      </c>
      <c r="C13">
        <v>362.87690219969789</v>
      </c>
      <c r="D13">
        <v>667.99999999999795</v>
      </c>
      <c r="E13" s="1">
        <f>AVERAGE(B13:D13)</f>
        <v>464.21460073323198</v>
      </c>
      <c r="F13" s="1">
        <f>STDEV(B13:D13)</f>
        <v>176.48420536115185</v>
      </c>
      <c r="G13">
        <f>(F13/E13)*100</f>
        <v>38.017805791199407</v>
      </c>
    </row>
    <row r="14" spans="1:20">
      <c r="A14" t="s">
        <v>4</v>
      </c>
      <c r="B14">
        <v>154</v>
      </c>
      <c r="C14">
        <v>162.15770000000001</v>
      </c>
      <c r="D14">
        <v>193.84370000000001</v>
      </c>
      <c r="E14" s="1">
        <f>AVERAGE(B14:D14)</f>
        <v>170.00046666666665</v>
      </c>
      <c r="F14" s="1">
        <f>STDEV(B14:D14)</f>
        <v>21.047846663336852</v>
      </c>
      <c r="G14">
        <f>(F14/E14)*100</f>
        <v>12.381052285348739</v>
      </c>
    </row>
    <row r="16" spans="1:20">
      <c r="A16" t="s">
        <v>33</v>
      </c>
    </row>
    <row r="17" spans="1:7">
      <c r="A17" t="s">
        <v>32</v>
      </c>
      <c r="B17">
        <v>1</v>
      </c>
      <c r="C17">
        <v>2</v>
      </c>
      <c r="D17">
        <v>3</v>
      </c>
      <c r="E17" s="1" t="s">
        <v>31</v>
      </c>
      <c r="F17" s="1" t="s">
        <v>30</v>
      </c>
      <c r="G17" t="s">
        <v>6</v>
      </c>
    </row>
    <row r="18" spans="1:7">
      <c r="A18" t="s">
        <v>3</v>
      </c>
      <c r="B18">
        <v>285.76369999999997</v>
      </c>
      <c r="C18">
        <v>666.90430000000003</v>
      </c>
      <c r="D18">
        <v>382.4196685385055</v>
      </c>
      <c r="E18" s="1">
        <f>AVERAGE(B18:D18)</f>
        <v>445.02922284616852</v>
      </c>
      <c r="F18" s="1">
        <f>STDEV(B18:D18)</f>
        <v>198.13380948248886</v>
      </c>
      <c r="G18">
        <f>(F18/E18)*100</f>
        <v>44.52152787076119</v>
      </c>
    </row>
    <row r="19" spans="1:7">
      <c r="A19" t="s">
        <v>22</v>
      </c>
      <c r="B19">
        <v>155.99999999999787</v>
      </c>
      <c r="C19">
        <v>276.08493394714804</v>
      </c>
      <c r="D19">
        <v>225.9999999999998</v>
      </c>
      <c r="E19" s="1">
        <f>AVERAGE(B19:D19)</f>
        <v>219.36164464904857</v>
      </c>
      <c r="F19" s="1">
        <f>STDEV(B19:D19)</f>
        <v>60.317067747006547</v>
      </c>
      <c r="G19">
        <f>(F19/E19)*100</f>
        <v>27.496633626861421</v>
      </c>
    </row>
    <row r="21" spans="1:7">
      <c r="A21" s="2" t="s">
        <v>29</v>
      </c>
      <c r="B21" s="2"/>
      <c r="C21" s="2"/>
      <c r="D21" s="2"/>
      <c r="E21" s="2"/>
      <c r="F21" s="2"/>
      <c r="G21" s="2"/>
    </row>
    <row r="22" spans="1:7">
      <c r="A22" s="2" t="s">
        <v>28</v>
      </c>
      <c r="B22" s="2">
        <v>1</v>
      </c>
      <c r="C22" s="2">
        <v>2</v>
      </c>
      <c r="D22" s="2">
        <v>3</v>
      </c>
      <c r="E22" s="2" t="s">
        <v>27</v>
      </c>
      <c r="F22" s="2" t="s">
        <v>26</v>
      </c>
      <c r="G22" s="2" t="s">
        <v>25</v>
      </c>
    </row>
    <row r="23" spans="1:7">
      <c r="A23" s="2" t="s">
        <v>24</v>
      </c>
      <c r="B23" s="2">
        <v>336.92946108295797</v>
      </c>
      <c r="C23" s="2">
        <v>663.73412518794555</v>
      </c>
      <c r="D23" s="2">
        <v>585.78838324886885</v>
      </c>
      <c r="E23" s="3">
        <f>AVERAGE(B23:D23)</f>
        <v>528.81732317325748</v>
      </c>
      <c r="F23" s="3">
        <f>STDEV(B23:D23)</f>
        <v>170.6886006293264</v>
      </c>
      <c r="G23" s="2">
        <v>56.579438554776587</v>
      </c>
    </row>
    <row r="24" spans="1:7">
      <c r="A24" s="2" t="s">
        <v>23</v>
      </c>
      <c r="B24" s="2">
        <v>417.96638418061912</v>
      </c>
      <c r="C24" s="2">
        <v>487.48333195569529</v>
      </c>
      <c r="D24" s="2">
        <v>755.91937951322973</v>
      </c>
      <c r="E24" s="3">
        <f>AVERAGE(B24:D24)</f>
        <v>553.78969854984814</v>
      </c>
      <c r="F24" s="3">
        <f>STDEV(B24:D24)</f>
        <v>178.46696459501823</v>
      </c>
      <c r="G24" s="2">
        <v>37.602130767026424</v>
      </c>
    </row>
  </sheetData>
  <mergeCells count="2">
    <mergeCell ref="K4:O4"/>
    <mergeCell ref="P4:T4"/>
  </mergeCells>
  <phoneticPr fontId="4"/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NaCl　まとめ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Hiemori</dc:creator>
  <cp:lastModifiedBy>Tateno</cp:lastModifiedBy>
  <dcterms:created xsi:type="dcterms:W3CDTF">2019-05-27T07:07:29Z</dcterms:created>
  <dcterms:modified xsi:type="dcterms:W3CDTF">2019-06-20T10:14:55Z</dcterms:modified>
</cp:coreProperties>
</file>