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TATION6\Tateno\投稿論文（現在進行中）\PSタグ論文\JBB\Revise\raw data\"/>
    </mc:Choice>
  </mc:AlternateContent>
  <xr:revisionPtr revIDLastSave="0" documentId="8_{2007DD27-0569-466B-B904-590B755625E0}" xr6:coauthVersionLast="43" xr6:coauthVersionMax="43" xr10:uidLastSave="{00000000-0000-0000-0000-000000000000}"/>
  <bookViews>
    <workbookView xWindow="30270" yWindow="5835" windowWidth="40260" windowHeight="28770" xr2:uid="{00000000-000D-0000-FFFF-FFFF00000000}"/>
  </bookViews>
  <sheets>
    <sheet name="まとめ" sheetId="3" r:id="rId1"/>
    <sheet name="Sheet2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3" l="1"/>
  <c r="G29" i="3" s="1"/>
  <c r="E29" i="3"/>
  <c r="F28" i="3"/>
  <c r="E28" i="3"/>
  <c r="G28" i="3" l="1"/>
  <c r="F24" i="3"/>
  <c r="G24" i="3" s="1"/>
  <c r="E24" i="3"/>
  <c r="F23" i="3"/>
  <c r="G23" i="3" s="1"/>
  <c r="E23" i="3"/>
  <c r="G19" i="3" l="1"/>
  <c r="F19" i="3"/>
  <c r="E19" i="3"/>
  <c r="F18" i="3"/>
  <c r="E18" i="3"/>
  <c r="G18" i="3" l="1"/>
  <c r="F14" i="3"/>
  <c r="E14" i="3"/>
  <c r="F13" i="3"/>
  <c r="E13" i="3"/>
  <c r="G13" i="3" l="1"/>
  <c r="G14" i="3"/>
  <c r="F9" i="3" l="1"/>
  <c r="G9" i="3" s="1"/>
  <c r="E9" i="3"/>
  <c r="F8" i="3"/>
  <c r="E8" i="3"/>
  <c r="G8" i="3" l="1"/>
  <c r="F4" i="3"/>
  <c r="E4" i="3"/>
  <c r="F3" i="3"/>
  <c r="E3" i="3"/>
  <c r="G3" i="3" l="1"/>
  <c r="G4" i="3"/>
</calcChain>
</file>

<file path=xl/sharedStrings.xml><?xml version="1.0" encoding="utf-8"?>
<sst xmlns="http://schemas.openxmlformats.org/spreadsheetml/2006/main" count="58" uniqueCount="43">
  <si>
    <t>rBC2LCN-PSI</t>
    <phoneticPr fontId="11"/>
  </si>
  <si>
    <t>rBC2LCN-PSS</t>
    <phoneticPr fontId="11"/>
  </si>
  <si>
    <t>LLOD (cells/mL)</t>
    <phoneticPr fontId="11"/>
  </si>
  <si>
    <t>average</t>
    <phoneticPr fontId="11"/>
  </si>
  <si>
    <t>STDEV</t>
    <phoneticPr fontId="11"/>
  </si>
  <si>
    <t>CV</t>
    <phoneticPr fontId="11"/>
  </si>
  <si>
    <t>rBC2LCN-PSI</t>
    <phoneticPr fontId="11"/>
  </si>
  <si>
    <t>rBC2LCN-PSS</t>
    <phoneticPr fontId="11"/>
  </si>
  <si>
    <t>rBC2LCN-PSS</t>
    <phoneticPr fontId="11"/>
  </si>
  <si>
    <t>rBC2LCN-PSI</t>
    <phoneticPr fontId="11"/>
  </si>
  <si>
    <t>rBC2LCN-PSI</t>
    <phoneticPr fontId="11"/>
  </si>
  <si>
    <t>rBC2LCN-PSS</t>
    <phoneticPr fontId="11"/>
  </si>
  <si>
    <t>LLOD (cells/mL)</t>
    <phoneticPr fontId="11"/>
  </si>
  <si>
    <t>average</t>
    <phoneticPr fontId="11"/>
  </si>
  <si>
    <t>STDEV</t>
    <phoneticPr fontId="11"/>
  </si>
  <si>
    <t>CV</t>
    <phoneticPr fontId="11"/>
  </si>
  <si>
    <t>SD</t>
    <phoneticPr fontId="11"/>
  </si>
  <si>
    <t>ブロックエース</t>
    <phoneticPr fontId="11"/>
  </si>
  <si>
    <t>ブロッキングワン</t>
    <phoneticPr fontId="11"/>
  </si>
  <si>
    <t>CE210</t>
    <phoneticPr fontId="11"/>
  </si>
  <si>
    <t>CE510</t>
    <phoneticPr fontId="11"/>
  </si>
  <si>
    <t>LS1004-B05</t>
    <phoneticPr fontId="11"/>
  </si>
  <si>
    <t>2%BSA/0.1%PBStween20</t>
    <phoneticPr fontId="11"/>
  </si>
  <si>
    <t>STDEV</t>
    <phoneticPr fontId="11"/>
  </si>
  <si>
    <t>rBC2LCN-PSI</t>
    <phoneticPr fontId="11"/>
  </si>
  <si>
    <t>rBC2LCN-PSS</t>
    <phoneticPr fontId="11"/>
  </si>
  <si>
    <t>rBC2LCN-PSI</t>
    <phoneticPr fontId="11"/>
  </si>
  <si>
    <t>LLOD (cells/mL)</t>
    <phoneticPr fontId="11"/>
  </si>
  <si>
    <t>LLOD (cells/mL)</t>
    <phoneticPr fontId="11"/>
  </si>
  <si>
    <t>CV</t>
    <phoneticPr fontId="11"/>
  </si>
  <si>
    <t>STDEV</t>
    <phoneticPr fontId="11"/>
  </si>
  <si>
    <t>average</t>
    <phoneticPr fontId="11"/>
  </si>
  <si>
    <t>LLOD (cells/mL)</t>
    <phoneticPr fontId="11"/>
  </si>
  <si>
    <t>STDEV</t>
    <phoneticPr fontId="11"/>
  </si>
  <si>
    <t>CV</t>
    <phoneticPr fontId="11"/>
  </si>
  <si>
    <t>rBC2LCN-PSI</t>
    <phoneticPr fontId="11"/>
  </si>
  <si>
    <t>2% BSA</t>
    <phoneticPr fontId="11"/>
  </si>
  <si>
    <t>average</t>
    <phoneticPr fontId="11"/>
  </si>
  <si>
    <t>LLOD (cells/mL)</t>
    <phoneticPr fontId="11"/>
  </si>
  <si>
    <t>2%BSA</t>
    <phoneticPr fontId="11"/>
  </si>
  <si>
    <r>
      <t>B</t>
    </r>
    <r>
      <rPr>
        <sz val="8"/>
        <color theme="1"/>
        <rFont val="Arial Unicode MS"/>
        <family val="2"/>
        <charset val="128"/>
      </rPr>
      <t>lockACE</t>
    </r>
    <phoneticPr fontId="11"/>
  </si>
  <si>
    <r>
      <t>B</t>
    </r>
    <r>
      <rPr>
        <sz val="8"/>
        <color theme="1"/>
        <rFont val="Arial Unicode MS"/>
        <family val="2"/>
        <charset val="128"/>
      </rPr>
      <t>lockOne</t>
    </r>
    <phoneticPr fontId="11"/>
  </si>
  <si>
    <t>BlockACE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</si>
</sst>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8"/>
      <color theme="1"/>
      <name val="Arial Unicode MS"/>
      <family val="2"/>
      <charset val="128"/>
    </font>
    <font>
      <sz val="8"/>
      <color theme="1"/>
      <name val="Arial Unicode MS"/>
      <family val="2"/>
      <charset val="128"/>
    </font>
    <font>
      <sz val="8"/>
      <color theme="1"/>
      <name val="Arial Unicode MS"/>
      <family val="2"/>
      <charset val="128"/>
    </font>
    <font>
      <sz val="8"/>
      <color theme="1"/>
      <name val="Arial Unicode MS"/>
      <family val="2"/>
      <charset val="128"/>
    </font>
    <font>
      <sz val="8"/>
      <color theme="1"/>
      <name val="Arial Unicode MS"/>
      <family val="2"/>
      <charset val="128"/>
    </font>
    <font>
      <sz val="8"/>
      <color theme="1"/>
      <name val="Arial Unicode MS"/>
      <family val="2"/>
      <charset val="128"/>
    </font>
    <font>
      <sz val="8"/>
      <color rgb="FF006100"/>
      <name val="Arial Unicode MS"/>
      <family val="2"/>
      <charset val="128"/>
    </font>
    <font>
      <sz val="8"/>
      <color rgb="FF9C0006"/>
      <name val="Arial Unicode MS"/>
      <family val="2"/>
      <charset val="128"/>
    </font>
    <font>
      <sz val="8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Arial Unicode MS"/>
      <family val="2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rgb="FF00610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6" fillId="4" borderId="1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1" applyNumberFormat="0" applyFont="0" applyAlignment="0" applyProtection="0">
      <alignment vertical="center"/>
    </xf>
    <xf numFmtId="0" fontId="4" fillId="0" borderId="0">
      <alignment vertical="center"/>
    </xf>
    <xf numFmtId="0" fontId="4" fillId="4" borderId="1" applyNumberFormat="0" applyFon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" borderId="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4" borderId="1" applyNumberFormat="0" applyFont="0" applyAlignment="0" applyProtection="0">
      <alignment vertical="center"/>
    </xf>
    <xf numFmtId="0" fontId="1" fillId="0" borderId="0">
      <alignment vertical="center"/>
    </xf>
    <xf numFmtId="0" fontId="1" fillId="4" borderId="1" applyNumberFormat="0" applyFont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3" fillId="2" borderId="0" xfId="1" applyFont="1">
      <alignment vertical="center"/>
    </xf>
    <xf numFmtId="0" fontId="6" fillId="0" borderId="0" xfId="2">
      <alignment vertical="center"/>
    </xf>
    <xf numFmtId="0" fontId="5" fillId="0" borderId="0" xfId="6">
      <alignment vertical="center"/>
    </xf>
    <xf numFmtId="0" fontId="9" fillId="0" borderId="0" xfId="6" applyFont="1">
      <alignment vertical="center"/>
    </xf>
    <xf numFmtId="0" fontId="13" fillId="2" borderId="0" xfId="3" applyFont="1">
      <alignment vertical="center"/>
    </xf>
    <xf numFmtId="0" fontId="4" fillId="0" borderId="0" xfId="8">
      <alignment vertical="center"/>
    </xf>
    <xf numFmtId="0" fontId="9" fillId="0" borderId="0" xfId="10" applyFont="1">
      <alignment vertical="center"/>
    </xf>
    <xf numFmtId="0" fontId="3" fillId="0" borderId="0" xfId="11">
      <alignment vertical="center"/>
    </xf>
    <xf numFmtId="0" fontId="9" fillId="0" borderId="0" xfId="12" applyFont="1">
      <alignment vertical="center"/>
    </xf>
    <xf numFmtId="0" fontId="2" fillId="0" borderId="0" xfId="14">
      <alignment vertical="center"/>
    </xf>
    <xf numFmtId="0" fontId="9" fillId="0" borderId="0" xfId="15" applyFont="1">
      <alignment vertical="center"/>
    </xf>
    <xf numFmtId="0" fontId="1" fillId="0" borderId="0" xfId="17">
      <alignment vertical="center"/>
    </xf>
    <xf numFmtId="0" fontId="9" fillId="0" borderId="0" xfId="19" applyFont="1">
      <alignment vertical="center"/>
    </xf>
    <xf numFmtId="0" fontId="1" fillId="0" borderId="0" xfId="2" applyFont="1">
      <alignment vertical="center"/>
    </xf>
    <xf numFmtId="0" fontId="0" fillId="4" borderId="1" xfId="4" applyFont="1" applyAlignment="1">
      <alignment horizontal="center" vertical="center"/>
    </xf>
    <xf numFmtId="0" fontId="8" fillId="3" borderId="0" xfId="5" applyAlignment="1">
      <alignment horizontal="center" vertical="center"/>
    </xf>
  </cellXfs>
  <cellStyles count="20">
    <cellStyle name="メモ 2" xfId="4" xr:uid="{00000000-0005-0000-0000-000001000000}"/>
    <cellStyle name="メモ 3" xfId="7" xr:uid="{00000000-0005-0000-0000-000002000000}"/>
    <cellStyle name="メモ 4" xfId="9" xr:uid="{00000000-0005-0000-0000-000003000000}"/>
    <cellStyle name="メモ 5" xfId="13" xr:uid="{00000000-0005-0000-0000-000004000000}"/>
    <cellStyle name="メモ 6" xfId="16" xr:uid="{00000000-0005-0000-0000-000005000000}"/>
    <cellStyle name="メモ 7" xfId="18" xr:uid="{00000000-0005-0000-0000-000006000000}"/>
    <cellStyle name="悪い 2" xfId="5" xr:uid="{00000000-0005-0000-0000-000008000000}"/>
    <cellStyle name="標準" xfId="0" builtinId="0"/>
    <cellStyle name="標準 2" xfId="2" xr:uid="{00000000-0005-0000-0000-00000A000000}"/>
    <cellStyle name="標準 3" xfId="6" xr:uid="{00000000-0005-0000-0000-00000B000000}"/>
    <cellStyle name="標準 3 2" xfId="10" xr:uid="{00000000-0005-0000-0000-00000C000000}"/>
    <cellStyle name="標準 3 3" xfId="12" xr:uid="{00000000-0005-0000-0000-00000D000000}"/>
    <cellStyle name="標準 3 4" xfId="15" xr:uid="{00000000-0005-0000-0000-00000E000000}"/>
    <cellStyle name="標準 3 5" xfId="19" xr:uid="{00000000-0005-0000-0000-00000F000000}"/>
    <cellStyle name="標準 4" xfId="8" xr:uid="{00000000-0005-0000-0000-000010000000}"/>
    <cellStyle name="標準 5" xfId="11" xr:uid="{00000000-0005-0000-0000-000011000000}"/>
    <cellStyle name="標準 6" xfId="14" xr:uid="{00000000-0005-0000-0000-000012000000}"/>
    <cellStyle name="標準 7" xfId="17" xr:uid="{00000000-0005-0000-0000-000013000000}"/>
    <cellStyle name="良い" xfId="1" builtinId="26"/>
    <cellStyle name="良い 2" xfId="3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まとめ!$J$6</c:f>
              <c:strCache>
                <c:ptCount val="1"/>
                <c:pt idx="0">
                  <c:v>rBC2LCN-PSI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まとめ!$Q$6:$V$6</c:f>
                <c:numCache>
                  <c:formatCode>General</c:formatCode>
                  <c:ptCount val="6"/>
                  <c:pt idx="0">
                    <c:v>346.08359751840806</c:v>
                  </c:pt>
                  <c:pt idx="1">
                    <c:v>270.26996769934289</c:v>
                  </c:pt>
                  <c:pt idx="2">
                    <c:v>131.73218462803146</c:v>
                  </c:pt>
                  <c:pt idx="3">
                    <c:v>22.606543160045334</c:v>
                  </c:pt>
                  <c:pt idx="4">
                    <c:v>52.369339189682201</c:v>
                  </c:pt>
                  <c:pt idx="5">
                    <c:v>132.81685126543044</c:v>
                  </c:pt>
                </c:numCache>
              </c:numRef>
            </c:plus>
            <c:minus>
              <c:numRef>
                <c:f>まとめ!$Q$6:$V$6</c:f>
                <c:numCache>
                  <c:formatCode>General</c:formatCode>
                  <c:ptCount val="6"/>
                  <c:pt idx="0">
                    <c:v>346.08359751840806</c:v>
                  </c:pt>
                  <c:pt idx="1">
                    <c:v>270.26996769934289</c:v>
                  </c:pt>
                  <c:pt idx="2">
                    <c:v>131.73218462803146</c:v>
                  </c:pt>
                  <c:pt idx="3">
                    <c:v>22.606543160045334</c:v>
                  </c:pt>
                  <c:pt idx="4">
                    <c:v>52.369339189682201</c:v>
                  </c:pt>
                  <c:pt idx="5">
                    <c:v>132.81685126543044</c:v>
                  </c:pt>
                </c:numCache>
              </c:numRef>
            </c:minus>
          </c:errBars>
          <c:cat>
            <c:strRef>
              <c:f>まとめ!$K$5:$P$5</c:f>
              <c:strCache>
                <c:ptCount val="6"/>
                <c:pt idx="0">
                  <c:v>BlockACE</c:v>
                </c:pt>
                <c:pt idx="1">
                  <c:v>BlockOne</c:v>
                </c:pt>
                <c:pt idx="2">
                  <c:v>CE210</c:v>
                </c:pt>
                <c:pt idx="3">
                  <c:v>CE510</c:v>
                </c:pt>
                <c:pt idx="4">
                  <c:v>LS1004-B05</c:v>
                </c:pt>
                <c:pt idx="5">
                  <c:v>2% BSA</c:v>
                </c:pt>
              </c:strCache>
            </c:strRef>
          </c:cat>
          <c:val>
            <c:numRef>
              <c:f>まとめ!$K$6:$P$6</c:f>
              <c:numCache>
                <c:formatCode>General</c:formatCode>
                <c:ptCount val="6"/>
                <c:pt idx="0">
                  <c:v>456.35066984453277</c:v>
                </c:pt>
                <c:pt idx="1">
                  <c:v>505.28066578424932</c:v>
                </c:pt>
                <c:pt idx="2">
                  <c:v>488.2128165352272</c:v>
                </c:pt>
                <c:pt idx="3">
                  <c:v>233.25278046193034</c:v>
                </c:pt>
                <c:pt idx="4">
                  <c:v>175.7281924906099</c:v>
                </c:pt>
                <c:pt idx="5">
                  <c:v>262.83280855046661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6-4E64-A1C6-838A57364C15}"/>
            </c:ext>
          </c:extLst>
        </c:ser>
        <c:ser>
          <c:idx val="1"/>
          <c:order val="1"/>
          <c:tx>
            <c:strRef>
              <c:f>まとめ!$J$7</c:f>
              <c:strCache>
                <c:ptCount val="1"/>
                <c:pt idx="0">
                  <c:v>rBC2LCN-PSS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まとめ!$Q$7:$V$7</c:f>
                <c:numCache>
                  <c:formatCode>General</c:formatCode>
                  <c:ptCount val="6"/>
                  <c:pt idx="0">
                    <c:v>132.14224318663111</c:v>
                  </c:pt>
                  <c:pt idx="1">
                    <c:v>84.115428210902905</c:v>
                  </c:pt>
                  <c:pt idx="2">
                    <c:v>71.678379379550279</c:v>
                  </c:pt>
                  <c:pt idx="3">
                    <c:v>57.521830106898662</c:v>
                  </c:pt>
                  <c:pt idx="4">
                    <c:v>39.154335369467958</c:v>
                  </c:pt>
                  <c:pt idx="5">
                    <c:v>3.7076100984297584</c:v>
                  </c:pt>
                </c:numCache>
              </c:numRef>
            </c:plus>
            <c:minus>
              <c:numRef>
                <c:f>まとめ!$Q$7:$V$7</c:f>
                <c:numCache>
                  <c:formatCode>General</c:formatCode>
                  <c:ptCount val="6"/>
                  <c:pt idx="0">
                    <c:v>132.14224318663111</c:v>
                  </c:pt>
                  <c:pt idx="1">
                    <c:v>84.115428210902905</c:v>
                  </c:pt>
                  <c:pt idx="2">
                    <c:v>71.678379379550279</c:v>
                  </c:pt>
                  <c:pt idx="3">
                    <c:v>57.521830106898662</c:v>
                  </c:pt>
                  <c:pt idx="4">
                    <c:v>39.154335369467958</c:v>
                  </c:pt>
                  <c:pt idx="5">
                    <c:v>3.7076100984297584</c:v>
                  </c:pt>
                </c:numCache>
              </c:numRef>
            </c:minus>
          </c:errBars>
          <c:cat>
            <c:strRef>
              <c:f>まとめ!$K$5:$P$5</c:f>
              <c:strCache>
                <c:ptCount val="6"/>
                <c:pt idx="0">
                  <c:v>BlockACE</c:v>
                </c:pt>
                <c:pt idx="1">
                  <c:v>BlockOne</c:v>
                </c:pt>
                <c:pt idx="2">
                  <c:v>CE210</c:v>
                </c:pt>
                <c:pt idx="3">
                  <c:v>CE510</c:v>
                </c:pt>
                <c:pt idx="4">
                  <c:v>LS1004-B05</c:v>
                </c:pt>
                <c:pt idx="5">
                  <c:v>2% BSA</c:v>
                </c:pt>
              </c:strCache>
            </c:strRef>
          </c:cat>
          <c:val>
            <c:numRef>
              <c:f>まとめ!$K$7:$P$7</c:f>
              <c:numCache>
                <c:formatCode>General</c:formatCode>
                <c:ptCount val="6"/>
                <c:pt idx="0">
                  <c:v>197.63542380714318</c:v>
                </c:pt>
                <c:pt idx="1">
                  <c:v>210.06824137893531</c:v>
                </c:pt>
                <c:pt idx="2">
                  <c:v>189.16090518862657</c:v>
                </c:pt>
                <c:pt idx="3">
                  <c:v>306.01289566897873</c:v>
                </c:pt>
                <c:pt idx="4">
                  <c:v>68.342735418339672</c:v>
                </c:pt>
                <c:pt idx="5">
                  <c:v>81.179354231362836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6-4E64-A1C6-838A57364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33472"/>
        <c:axId val="192639360"/>
      </c:barChart>
      <c:catAx>
        <c:axId val="19263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2639360"/>
        <c:crosses val="autoZero"/>
        <c:auto val="1"/>
        <c:lblAlgn val="ctr"/>
        <c:lblOffset val="100"/>
        <c:noMultiLvlLbl val="0"/>
      </c:catAx>
      <c:valAx>
        <c:axId val="1926393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altLang="en-US" b="0"/>
                  <a:t>LLOD (cells/mL)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2633472"/>
        <c:crosses val="autoZero"/>
        <c:crossBetween val="between"/>
        <c:majorUnit val="1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672889679112685"/>
          <c:y val="5.6293285919905171E-2"/>
          <c:w val="0.17993776987553975"/>
          <c:h val="0.14189333860149203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 Unicode MS" panose="020B0604020202020204" pitchFamily="50" charset="-128"/>
          <a:ea typeface="Arial Unicode MS" panose="020B0604020202020204" pitchFamily="50" charset="-128"/>
          <a:cs typeface="Arial Unicode MS" panose="020B060402020202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16</xdr:col>
      <xdr:colOff>304800</xdr:colOff>
      <xdr:row>26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9"/>
  <sheetViews>
    <sheetView tabSelected="1" workbookViewId="0">
      <selection activeCell="A20" sqref="A20"/>
    </sheetView>
  </sheetViews>
  <sheetFormatPr defaultRowHeight="10.5"/>
  <cols>
    <col min="1" max="1" width="11.875" style="4" bestFit="1" customWidth="1"/>
    <col min="2" max="9" width="9" style="4"/>
    <col min="10" max="10" width="10.875" style="4" bestFit="1" customWidth="1"/>
    <col min="11" max="11" width="9.25" style="4" bestFit="1" customWidth="1"/>
    <col min="12" max="12" width="9.125" style="4" bestFit="1" customWidth="1"/>
    <col min="13" max="13" width="10.625" style="4" bestFit="1" customWidth="1"/>
    <col min="14" max="14" width="9" style="4"/>
    <col min="15" max="18" width="10" style="4" bestFit="1" customWidth="1"/>
    <col min="19" max="19" width="10.625" style="4" bestFit="1" customWidth="1"/>
    <col min="20" max="20" width="11.125" style="4" bestFit="1" customWidth="1"/>
    <col min="21" max="22" width="10" style="4" bestFit="1" customWidth="1"/>
    <col min="23" max="16384" width="9" style="4"/>
  </cols>
  <sheetData>
    <row r="1" spans="1:22">
      <c r="A1" s="2" t="s">
        <v>42</v>
      </c>
      <c r="B1" s="2"/>
      <c r="C1" s="2"/>
      <c r="D1" s="2"/>
      <c r="E1" s="2"/>
      <c r="F1" s="2"/>
      <c r="G1" s="2"/>
    </row>
    <row r="2" spans="1:22">
      <c r="A2" s="2" t="s">
        <v>2</v>
      </c>
      <c r="B2" s="2">
        <v>1</v>
      </c>
      <c r="C2" s="2">
        <v>2</v>
      </c>
      <c r="D2" s="2">
        <v>3</v>
      </c>
      <c r="E2" s="3" t="s">
        <v>3</v>
      </c>
      <c r="F2" s="3" t="s">
        <v>4</v>
      </c>
      <c r="G2" s="2" t="s">
        <v>5</v>
      </c>
    </row>
    <row r="3" spans="1:22">
      <c r="A3" s="2" t="s">
        <v>6</v>
      </c>
      <c r="B3" s="1">
        <v>221.76360207191948</v>
      </c>
      <c r="C3" s="1">
        <v>853.8236769202025</v>
      </c>
      <c r="D3" s="1">
        <v>293.46473054147617</v>
      </c>
      <c r="E3" s="3">
        <f>AVERAGE(B3:D3)</f>
        <v>456.35066984453277</v>
      </c>
      <c r="F3" s="3">
        <f>STDEV(B3:D3)</f>
        <v>346.08359751840806</v>
      </c>
      <c r="G3" s="2">
        <f>(F3/E3)*100</f>
        <v>75.837205988173537</v>
      </c>
    </row>
    <row r="4" spans="1:22" ht="13.5">
      <c r="A4" s="2" t="s">
        <v>1</v>
      </c>
      <c r="B4" s="1">
        <v>233.74166597784765</v>
      </c>
      <c r="C4" s="1">
        <v>51.192946108294343</v>
      </c>
      <c r="D4" s="1">
        <v>307.97165933528754</v>
      </c>
      <c r="E4" s="3">
        <f>AVERAGE(B4:D4)</f>
        <v>197.63542380714318</v>
      </c>
      <c r="F4" s="3">
        <f>STDEV(B4:D4)</f>
        <v>132.14224318663111</v>
      </c>
      <c r="G4" s="2">
        <f>(F4/E4)*100</f>
        <v>66.86161855051769</v>
      </c>
      <c r="K4" s="17" t="s">
        <v>12</v>
      </c>
      <c r="L4" s="17"/>
      <c r="M4" s="17"/>
      <c r="N4" s="17"/>
      <c r="O4" s="17"/>
      <c r="P4" s="17"/>
      <c r="Q4" s="18" t="s">
        <v>16</v>
      </c>
      <c r="R4" s="18"/>
      <c r="S4" s="18"/>
      <c r="T4" s="18"/>
      <c r="U4" s="18"/>
      <c r="V4" s="18"/>
    </row>
    <row r="5" spans="1:22">
      <c r="K5" s="16" t="s">
        <v>40</v>
      </c>
      <c r="L5" s="16" t="s">
        <v>41</v>
      </c>
      <c r="M5" s="4" t="s">
        <v>19</v>
      </c>
      <c r="N5" s="4" t="s">
        <v>20</v>
      </c>
      <c r="O5" s="16" t="s">
        <v>21</v>
      </c>
      <c r="P5" s="16" t="s">
        <v>36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</row>
    <row r="6" spans="1:22">
      <c r="A6" s="16" t="s">
        <v>41</v>
      </c>
      <c r="J6" s="4" t="s">
        <v>9</v>
      </c>
      <c r="K6" s="4">
        <v>456.35066984453277</v>
      </c>
      <c r="L6" s="4">
        <v>505.28066578424932</v>
      </c>
      <c r="M6" s="4">
        <v>488.2128165352272</v>
      </c>
      <c r="N6" s="4">
        <v>233.25278046193034</v>
      </c>
      <c r="O6" s="4">
        <v>175.7281924906099</v>
      </c>
      <c r="P6" s="4">
        <v>262.83280855046661</v>
      </c>
      <c r="Q6" s="4">
        <v>346.08359751840806</v>
      </c>
      <c r="R6" s="4">
        <v>270.26996769934289</v>
      </c>
      <c r="S6" s="4">
        <v>131.73218462803146</v>
      </c>
      <c r="T6" s="4">
        <v>22.606543160045334</v>
      </c>
      <c r="U6" s="4">
        <v>52.369339189682201</v>
      </c>
      <c r="V6" s="4">
        <v>132.81685126543044</v>
      </c>
    </row>
    <row r="7" spans="1:22">
      <c r="A7" s="6" t="s">
        <v>2</v>
      </c>
      <c r="B7" s="6">
        <v>1</v>
      </c>
      <c r="C7" s="6">
        <v>2</v>
      </c>
      <c r="D7" s="6">
        <v>3</v>
      </c>
      <c r="E7" s="7" t="s">
        <v>3</v>
      </c>
      <c r="F7" s="7" t="s">
        <v>4</v>
      </c>
      <c r="G7" s="6" t="s">
        <v>5</v>
      </c>
      <c r="J7" s="4" t="s">
        <v>8</v>
      </c>
      <c r="K7" s="4">
        <v>197.63542380714318</v>
      </c>
      <c r="L7" s="4">
        <v>210.06824137893531</v>
      </c>
      <c r="M7" s="4">
        <v>189.16090518862657</v>
      </c>
      <c r="N7" s="4">
        <v>306.01289566897873</v>
      </c>
      <c r="O7" s="4">
        <v>68.342735418339672</v>
      </c>
      <c r="P7" s="4">
        <v>81.179354231362836</v>
      </c>
      <c r="Q7" s="4">
        <v>132.14224318663111</v>
      </c>
      <c r="R7" s="4">
        <v>84.115428210902905</v>
      </c>
      <c r="S7" s="4">
        <v>71.678379379550279</v>
      </c>
      <c r="T7" s="4">
        <v>57.521830106898662</v>
      </c>
      <c r="U7" s="4">
        <v>39.154335369467958</v>
      </c>
      <c r="V7" s="4">
        <v>3.7076100984297584</v>
      </c>
    </row>
    <row r="8" spans="1:22">
      <c r="A8" s="6" t="s">
        <v>24</v>
      </c>
      <c r="B8" s="5">
        <v>331.95212359547315</v>
      </c>
      <c r="C8" s="5">
        <v>367.19225549921725</v>
      </c>
      <c r="D8" s="5">
        <v>816.69761825805756</v>
      </c>
      <c r="E8" s="7">
        <f>AVERAGE(B8:D8)</f>
        <v>505.28066578424932</v>
      </c>
      <c r="F8" s="7">
        <f>STDEV(B8:D8)</f>
        <v>270.26996769934289</v>
      </c>
      <c r="G8" s="6">
        <f>(F8/E8)*100</f>
        <v>53.489077655456128</v>
      </c>
    </row>
    <row r="9" spans="1:22">
      <c r="A9" s="6" t="s">
        <v>1</v>
      </c>
      <c r="B9" s="5">
        <v>153.04246697357362</v>
      </c>
      <c r="C9" s="5">
        <v>170.48963826744267</v>
      </c>
      <c r="D9" s="5">
        <v>306.67261889578958</v>
      </c>
      <c r="E9" s="7">
        <f>AVERAGE(B9:D9)</f>
        <v>210.06824137893531</v>
      </c>
      <c r="F9" s="7">
        <f>STDEV(B9:D9)</f>
        <v>84.115428210902905</v>
      </c>
      <c r="G9" s="6">
        <f>(F9/E9)*100</f>
        <v>40.041953823552888</v>
      </c>
    </row>
    <row r="11" spans="1:22">
      <c r="A11" s="9" t="s">
        <v>19</v>
      </c>
      <c r="B11" s="9"/>
      <c r="C11" s="9"/>
      <c r="D11" s="9"/>
      <c r="E11" s="9"/>
      <c r="F11" s="9"/>
      <c r="G11" s="9"/>
    </row>
    <row r="12" spans="1:22">
      <c r="A12" s="9" t="s">
        <v>27</v>
      </c>
      <c r="B12" s="9">
        <v>1</v>
      </c>
      <c r="C12" s="9">
        <v>2</v>
      </c>
      <c r="D12" s="9">
        <v>3</v>
      </c>
      <c r="E12" s="7" t="s">
        <v>31</v>
      </c>
      <c r="F12" s="7" t="s">
        <v>30</v>
      </c>
      <c r="G12" s="9" t="s">
        <v>29</v>
      </c>
    </row>
    <row r="13" spans="1:22">
      <c r="A13" s="9" t="s">
        <v>26</v>
      </c>
      <c r="B13" s="8">
        <v>570.01189271051533</v>
      </c>
      <c r="C13" s="8">
        <v>558.37655689516851</v>
      </c>
      <c r="D13" s="8">
        <v>336.24999999999761</v>
      </c>
      <c r="E13" s="7">
        <f>AVERAGE(B13:D13)</f>
        <v>488.2128165352272</v>
      </c>
      <c r="F13" s="7">
        <f>STDEV(B13:D13)</f>
        <v>131.73218462803146</v>
      </c>
      <c r="G13" s="9">
        <f>(F13/E13)*100</f>
        <v>26.982533060667052</v>
      </c>
    </row>
    <row r="14" spans="1:22">
      <c r="A14" s="9" t="s">
        <v>25</v>
      </c>
      <c r="B14" s="8">
        <v>242.49209997622594</v>
      </c>
      <c r="C14" s="8">
        <v>107.68082232452355</v>
      </c>
      <c r="D14" s="8">
        <v>217.30979326513025</v>
      </c>
      <c r="E14" s="7">
        <f>AVERAGE(B14:D14)</f>
        <v>189.16090518862657</v>
      </c>
      <c r="F14" s="7">
        <f>STDEV(B14:D14)</f>
        <v>71.678379379550279</v>
      </c>
      <c r="G14" s="9">
        <f>(F14/E14)*100</f>
        <v>37.892808404608964</v>
      </c>
    </row>
    <row r="16" spans="1:22">
      <c r="A16" s="11" t="s">
        <v>20</v>
      </c>
      <c r="B16" s="11"/>
      <c r="C16" s="11"/>
      <c r="D16" s="11"/>
      <c r="E16" s="11"/>
      <c r="F16" s="11"/>
      <c r="G16" s="11"/>
    </row>
    <row r="17" spans="1:7">
      <c r="A17" s="11" t="s">
        <v>32</v>
      </c>
      <c r="B17" s="11">
        <v>1</v>
      </c>
      <c r="C17" s="11">
        <v>2</v>
      </c>
      <c r="D17" s="11">
        <v>3</v>
      </c>
      <c r="E17" s="7" t="s">
        <v>13</v>
      </c>
      <c r="F17" s="7" t="s">
        <v>14</v>
      </c>
      <c r="G17" s="11" t="s">
        <v>15</v>
      </c>
    </row>
    <row r="18" spans="1:7">
      <c r="A18" s="11" t="s">
        <v>10</v>
      </c>
      <c r="B18" s="10">
        <v>246.26556030941251</v>
      </c>
      <c r="C18" s="10">
        <v>207.14903193740548</v>
      </c>
      <c r="D18" s="10">
        <v>246.34374913897304</v>
      </c>
      <c r="E18" s="7">
        <f>AVERAGE(B18:D18)</f>
        <v>233.25278046193034</v>
      </c>
      <c r="F18" s="7">
        <f>STDEV(B18:D18)</f>
        <v>22.606543160045334</v>
      </c>
      <c r="G18" s="11">
        <f>(F18/E18)*100</f>
        <v>9.6918643864719094</v>
      </c>
    </row>
    <row r="19" spans="1:7">
      <c r="A19" s="11" t="s">
        <v>7</v>
      </c>
      <c r="B19" s="10">
        <v>370.97927653488506</v>
      </c>
      <c r="C19" s="10">
        <v>285.50000000000006</v>
      </c>
      <c r="D19" s="10">
        <v>261.55941047205107</v>
      </c>
      <c r="E19" s="7">
        <f>AVERAGE(B19:D19)</f>
        <v>306.01289566897873</v>
      </c>
      <c r="F19" s="7">
        <f>STDEV(B19:D19)</f>
        <v>57.521830106898662</v>
      </c>
      <c r="G19" s="11">
        <f>(F19/E19)*100</f>
        <v>18.797191530490718</v>
      </c>
    </row>
    <row r="21" spans="1:7">
      <c r="A21" s="13" t="s">
        <v>21</v>
      </c>
      <c r="B21" s="13"/>
      <c r="C21" s="13"/>
      <c r="D21" s="13"/>
      <c r="E21" s="13"/>
      <c r="F21" s="13"/>
      <c r="G21" s="13"/>
    </row>
    <row r="22" spans="1:7">
      <c r="A22" s="13" t="s">
        <v>28</v>
      </c>
      <c r="B22" s="13">
        <v>1</v>
      </c>
      <c r="C22" s="13">
        <v>2</v>
      </c>
      <c r="D22" s="13">
        <v>3</v>
      </c>
      <c r="E22" s="7" t="s">
        <v>31</v>
      </c>
      <c r="F22" s="7" t="s">
        <v>33</v>
      </c>
      <c r="G22" s="13" t="s">
        <v>34</v>
      </c>
    </row>
    <row r="23" spans="1:7">
      <c r="A23" s="13" t="s">
        <v>35</v>
      </c>
      <c r="B23" s="12">
        <v>234.14999862236107</v>
      </c>
      <c r="C23" s="12">
        <v>132.99999999999963</v>
      </c>
      <c r="D23" s="12">
        <v>160.034578849469</v>
      </c>
      <c r="E23" s="7">
        <f>AVERAGE(B23:D23)</f>
        <v>175.7281924906099</v>
      </c>
      <c r="F23" s="7">
        <f>STDEV(B23:D23)</f>
        <v>52.369339189682201</v>
      </c>
      <c r="G23" s="13">
        <f>(F23/E23)*100</f>
        <v>29.801330365633039</v>
      </c>
    </row>
    <row r="24" spans="1:7">
      <c r="A24" s="13" t="s">
        <v>11</v>
      </c>
      <c r="B24" s="12">
        <v>113.13783056808467</v>
      </c>
      <c r="C24" s="12">
        <v>51.247221992615877</v>
      </c>
      <c r="D24" s="12">
        <v>40.643153694318478</v>
      </c>
      <c r="E24" s="7">
        <f>AVERAGE(B24:D24)</f>
        <v>68.342735418339672</v>
      </c>
      <c r="F24" s="7">
        <f>STDEV(B24:D24)</f>
        <v>39.154335369467958</v>
      </c>
      <c r="G24" s="13">
        <f>(F24/E24)*100</f>
        <v>57.291144596124767</v>
      </c>
    </row>
    <row r="26" spans="1:7">
      <c r="A26" s="15" t="s">
        <v>39</v>
      </c>
      <c r="B26" s="15"/>
      <c r="C26" s="15"/>
      <c r="D26" s="15"/>
      <c r="E26" s="15"/>
      <c r="F26" s="15"/>
      <c r="G26" s="15"/>
    </row>
    <row r="27" spans="1:7">
      <c r="A27" s="15" t="s">
        <v>38</v>
      </c>
      <c r="B27" s="15">
        <v>1</v>
      </c>
      <c r="C27" s="15">
        <v>2</v>
      </c>
      <c r="D27" s="15">
        <v>3</v>
      </c>
      <c r="E27" s="7" t="s">
        <v>37</v>
      </c>
      <c r="F27" s="7" t="s">
        <v>23</v>
      </c>
      <c r="G27" s="15" t="s">
        <v>29</v>
      </c>
    </row>
    <row r="28" spans="1:7">
      <c r="A28" s="15" t="s">
        <v>0</v>
      </c>
      <c r="B28" s="14">
        <v>112.99999999999785</v>
      </c>
      <c r="C28" s="14">
        <v>366.08493394714804</v>
      </c>
      <c r="D28" s="14">
        <v>309.41349170425389</v>
      </c>
      <c r="E28" s="7">
        <f>AVERAGE(B28:D28)</f>
        <v>262.83280855046661</v>
      </c>
      <c r="F28" s="7">
        <f>STDEV(B28:D28)</f>
        <v>132.81685126543044</v>
      </c>
      <c r="G28" s="15">
        <f>(F28/E28)*100</f>
        <v>50.532828073451206</v>
      </c>
    </row>
    <row r="29" spans="1:7">
      <c r="A29" s="15" t="s">
        <v>1</v>
      </c>
      <c r="B29" s="14">
        <v>79.052558883257845</v>
      </c>
      <c r="C29" s="14">
        <v>79.024999770393521</v>
      </c>
      <c r="D29" s="14">
        <v>85.460504040437172</v>
      </c>
      <c r="E29" s="7">
        <f>AVERAGE(B29:D29)</f>
        <v>81.179354231362836</v>
      </c>
      <c r="F29" s="7">
        <f>STDEV(B29:D29)</f>
        <v>3.7076100984297584</v>
      </c>
      <c r="G29" s="15">
        <f>(F29/E29)*100</f>
        <v>4.5671835327280297</v>
      </c>
    </row>
  </sheetData>
  <mergeCells count="2">
    <mergeCell ref="K4:P4"/>
    <mergeCell ref="Q4:V4"/>
  </mergeCells>
  <phoneticPr fontId="1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sqref="A1:G1048576"/>
    </sheetView>
  </sheetViews>
  <sheetFormatPr defaultRowHeight="13.5"/>
  <sheetData/>
  <phoneticPr fontId="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まとめ</vt:lpstr>
      <vt:lpstr>Sheet2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Hiemori</dc:creator>
  <cp:lastModifiedBy>Tateno</cp:lastModifiedBy>
  <dcterms:created xsi:type="dcterms:W3CDTF">2019-05-30T04:54:41Z</dcterms:created>
  <dcterms:modified xsi:type="dcterms:W3CDTF">2019-06-20T10:17:23Z</dcterms:modified>
</cp:coreProperties>
</file>