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4340" tabRatio="500" activeTab="1"/>
  </bookViews>
  <sheets>
    <sheet name="geral" sheetId="1" r:id="rId1"/>
    <sheet name="graficos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1" l="1"/>
  <c r="I15" i="1" l="1"/>
  <c r="H14" i="1"/>
  <c r="H15" i="1"/>
  <c r="H16" i="1"/>
  <c r="F14" i="1"/>
  <c r="F15" i="1"/>
  <c r="F16" i="1"/>
  <c r="J14" i="1"/>
  <c r="L14" i="1"/>
  <c r="J15" i="1"/>
  <c r="L15" i="1"/>
  <c r="J16" i="1"/>
  <c r="L16" i="1"/>
  <c r="M3" i="1" l="1"/>
  <c r="K3" i="1"/>
  <c r="M4" i="1"/>
  <c r="K4" i="1"/>
  <c r="M5" i="1"/>
  <c r="K5" i="1"/>
  <c r="M8" i="1"/>
  <c r="K8" i="1"/>
  <c r="I3" i="1"/>
  <c r="G3" i="1"/>
  <c r="I4" i="1"/>
  <c r="N4" i="1" s="1"/>
  <c r="G4" i="1"/>
  <c r="I5" i="1"/>
  <c r="G5" i="1"/>
  <c r="N5" i="1"/>
  <c r="I8" i="1"/>
  <c r="G8" i="1"/>
  <c r="K6" i="1"/>
  <c r="K7" i="1"/>
  <c r="K9" i="1"/>
  <c r="K10" i="1"/>
  <c r="K11" i="1"/>
  <c r="K2" i="1"/>
  <c r="M6" i="1"/>
  <c r="M7" i="1"/>
  <c r="M9" i="1"/>
  <c r="M10" i="1"/>
  <c r="M11" i="1"/>
  <c r="M2" i="1"/>
  <c r="I6" i="1"/>
  <c r="I7" i="1"/>
  <c r="N7" i="1" s="1"/>
  <c r="I9" i="1"/>
  <c r="I10" i="1"/>
  <c r="I11" i="1"/>
  <c r="I2" i="1"/>
  <c r="G6" i="1"/>
  <c r="G7" i="1"/>
  <c r="G9" i="1"/>
  <c r="G10" i="1"/>
  <c r="G11" i="1"/>
  <c r="G2" i="1"/>
  <c r="E14" i="1"/>
  <c r="E15" i="1"/>
  <c r="E16" i="1"/>
  <c r="D16" i="1"/>
  <c r="D15" i="1"/>
  <c r="D14" i="1"/>
  <c r="O3" i="1" l="1"/>
  <c r="K14" i="1"/>
  <c r="K16" i="1"/>
  <c r="K15" i="1"/>
  <c r="O8" i="1"/>
  <c r="O4" i="1"/>
  <c r="O6" i="1"/>
  <c r="N6" i="1"/>
  <c r="N2" i="1"/>
  <c r="N10" i="1"/>
  <c r="M16" i="1"/>
  <c r="O7" i="1"/>
  <c r="O10" i="1"/>
  <c r="N3" i="1"/>
  <c r="O5" i="1"/>
  <c r="N8" i="1"/>
  <c r="O2" i="1"/>
  <c r="G14" i="1"/>
  <c r="G15" i="1"/>
  <c r="M14" i="1"/>
  <c r="N11" i="1"/>
  <c r="O11" i="1"/>
  <c r="N9" i="1"/>
  <c r="N16" i="1" s="1"/>
  <c r="M15" i="1"/>
  <c r="I16" i="1"/>
  <c r="G16" i="1"/>
  <c r="I14" i="1"/>
  <c r="O16" i="1" l="1"/>
  <c r="O14" i="1"/>
  <c r="O15" i="1"/>
  <c r="N14" i="1"/>
  <c r="N15" i="1"/>
</calcChain>
</file>

<file path=xl/sharedStrings.xml><?xml version="1.0" encoding="utf-8"?>
<sst xmlns="http://schemas.openxmlformats.org/spreadsheetml/2006/main" count="124" uniqueCount="88">
  <si>
    <t>SARAH ABREU</t>
  </si>
  <si>
    <t>CAROLINE CONCEIÇÃO</t>
  </si>
  <si>
    <t>ALCINO GOUVEIA</t>
  </si>
  <si>
    <t>ALISSON DELZON</t>
  </si>
  <si>
    <t>DEBORA PEREIRA</t>
  </si>
  <si>
    <t>GERSON OLIVEIRA</t>
  </si>
  <si>
    <t>JULIO CESAR DE SOUZA</t>
  </si>
  <si>
    <t>GLAUCYA VERENA</t>
  </si>
  <si>
    <t>IARA OLIVEIRA</t>
  </si>
  <si>
    <t>mediana</t>
  </si>
  <si>
    <t>quartil 25</t>
  </si>
  <si>
    <t>quartil 75</t>
  </si>
  <si>
    <t>SAMUEL FERREIRA.</t>
  </si>
  <si>
    <t>borda superior do UES</t>
  </si>
  <si>
    <t>excursão</t>
  </si>
  <si>
    <t>alta sem bio</t>
  </si>
  <si>
    <t>baixa sem bio</t>
  </si>
  <si>
    <t>alta com bio</t>
  </si>
  <si>
    <t>baixa com bio</t>
  </si>
  <si>
    <t>diferença alta</t>
  </si>
  <si>
    <t>diferença baixa</t>
  </si>
  <si>
    <t>21.4</t>
  </si>
  <si>
    <t>23.5</t>
  </si>
  <si>
    <t>22.4</t>
  </si>
  <si>
    <t>22.6</t>
  </si>
  <si>
    <t>23.2</t>
  </si>
  <si>
    <t>24.2</t>
  </si>
  <si>
    <t>18.6</t>
  </si>
  <si>
    <t>20.3</t>
  </si>
  <si>
    <t>17.6</t>
  </si>
  <si>
    <t>18.4</t>
  </si>
  <si>
    <t>21.3</t>
  </si>
  <si>
    <t>26.7</t>
  </si>
  <si>
    <t>26.2</t>
  </si>
  <si>
    <t>20.4</t>
  </si>
  <si>
    <t>18.2</t>
  </si>
  <si>
    <t>0.300000000000001</t>
  </si>
  <si>
    <t>17.3</t>
  </si>
  <si>
    <t>1.2</t>
  </si>
  <si>
    <t>2.9</t>
  </si>
  <si>
    <t>0.899999999999999</t>
  </si>
  <si>
    <t>2.1</t>
  </si>
  <si>
    <t>19.2</t>
  </si>
  <si>
    <t>0.900000000000002</t>
  </si>
  <si>
    <t>19.1</t>
  </si>
  <si>
    <t>2.3</t>
  </si>
  <si>
    <t>2.5</t>
  </si>
  <si>
    <t>0.0999999999999979</t>
  </si>
  <si>
    <t>0.200000000000003</t>
  </si>
  <si>
    <t>19.8</t>
  </si>
  <si>
    <t>0.5</t>
  </si>
  <si>
    <t>3.9</t>
  </si>
  <si>
    <t>-0.199999999999999</t>
  </si>
  <si>
    <t>-0.399999999999999</t>
  </si>
  <si>
    <t>0.399999999999999</t>
  </si>
  <si>
    <t>0.600000000000001</t>
  </si>
  <si>
    <t>0.799999999999997</t>
  </si>
  <si>
    <t>1.7</t>
  </si>
  <si>
    <t>13.5</t>
  </si>
  <si>
    <t>1.3</t>
  </si>
  <si>
    <t>13.4</t>
  </si>
  <si>
    <t>1.4</t>
  </si>
  <si>
    <t>2.8</t>
  </si>
  <si>
    <t>3.6</t>
  </si>
  <si>
    <t>0.0999999999999996</t>
  </si>
  <si>
    <t>22.5</t>
  </si>
  <si>
    <t>0.199999999999999</t>
  </si>
  <si>
    <t>22.8</t>
  </si>
  <si>
    <t>-0.100000000000001</t>
  </si>
  <si>
    <t>3.3</t>
  </si>
  <si>
    <t>-0.300000000000001</t>
  </si>
  <si>
    <t>19.7</t>
  </si>
  <si>
    <t>-1.5</t>
  </si>
  <si>
    <t>-1.8</t>
  </si>
  <si>
    <t>3.1</t>
  </si>
  <si>
    <t>0.699999999999999</t>
  </si>
  <si>
    <t>1.5</t>
  </si>
  <si>
    <t>-0.5</t>
  </si>
  <si>
    <t>19.5</t>
  </si>
  <si>
    <t>-0.699999999999999</t>
  </si>
  <si>
    <t>20.1</t>
  </si>
  <si>
    <t>-1.3</t>
  </si>
  <si>
    <t>1.6</t>
  </si>
  <si>
    <t>3.2</t>
  </si>
  <si>
    <t>-0.600000000000001</t>
  </si>
  <si>
    <t>21.6</t>
  </si>
  <si>
    <t>-0.900000000000002</t>
  </si>
  <si>
    <t>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</si>
</sst>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4"/>
      <color theme="1"/>
      <name val="Calibri"/>
      <scheme val="minor"/>
    </font>
    <font>
      <b/>
      <sz val="26"/>
      <color theme="1"/>
      <name val="Calibri"/>
      <scheme val="minor"/>
    </font>
    <font>
      <sz val="10"/>
      <color rgb="FF0000FF"/>
      <name val="Verdan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2" applyNumberFormat="0" applyAlignment="0" applyProtection="0"/>
  </cellStyleXfs>
  <cellXfs count="15">
    <xf numFmtId="0" fontId="0" fillId="0" borderId="0" xfId="0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7" fillId="0" borderId="0" xfId="0" applyFont="1"/>
    <xf numFmtId="0" fontId="8" fillId="10" borderId="0" xfId="25"/>
    <xf numFmtId="0" fontId="9" fillId="11" borderId="0" xfId="26"/>
    <xf numFmtId="0" fontId="10" fillId="12" borderId="0" xfId="27"/>
    <xf numFmtId="0" fontId="11" fillId="13" borderId="2" xfId="28"/>
    <xf numFmtId="0" fontId="5" fillId="2" borderId="1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</cellXfs>
  <cellStyles count="29">
    <cellStyle name="Bom" xfId="25" builtinId="26"/>
    <cellStyle name="Entrada" xfId="28" builtinId="20"/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Incorreto" xfId="26" builtinId="27"/>
    <cellStyle name="Neutra" xfId="27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graficos!$A$1:$C$1</c:f>
              <c:strCache>
                <c:ptCount val="3"/>
                <c:pt idx="0">
                  <c:v>borda superior do UES</c:v>
                </c:pt>
                <c:pt idx="1">
                  <c:v>alta sem bio</c:v>
                </c:pt>
                <c:pt idx="2">
                  <c:v>alta com bio</c:v>
                </c:pt>
              </c:strCache>
            </c:strRef>
          </c:cat>
          <c:val>
            <c:numRef>
              <c:f>graficos!$A$2:$C$2</c:f>
              <c:numCache>
                <c:formatCode>General</c:formatCode>
                <c:ptCount val="3"/>
                <c:pt idx="0">
                  <c:v>18.5</c:v>
                </c:pt>
                <c:pt idx="1">
                  <c:v>18.2</c:v>
                </c:pt>
                <c:pt idx="2">
                  <c:v>17.3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graficos!$A$1:$C$1</c:f>
              <c:strCache>
                <c:ptCount val="3"/>
                <c:pt idx="0">
                  <c:v>borda superior do UES</c:v>
                </c:pt>
                <c:pt idx="1">
                  <c:v>alta sem bio</c:v>
                </c:pt>
                <c:pt idx="2">
                  <c:v>alta com bio</c:v>
                </c:pt>
              </c:strCache>
            </c:strRef>
          </c:cat>
          <c:val>
            <c:numRef>
              <c:f>graficos!$A$3:$C$3</c:f>
              <c:numCache>
                <c:formatCode>General</c:formatCode>
                <c:ptCount val="3"/>
                <c:pt idx="0">
                  <c:v>20.100000000000001</c:v>
                </c:pt>
                <c:pt idx="1">
                  <c:v>19.2</c:v>
                </c:pt>
                <c:pt idx="2">
                  <c:v>19.100000000000001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graficos!$A$1:$C$1</c:f>
              <c:strCache>
                <c:ptCount val="3"/>
                <c:pt idx="0">
                  <c:v>borda superior do UES</c:v>
                </c:pt>
                <c:pt idx="1">
                  <c:v>alta sem bio</c:v>
                </c:pt>
                <c:pt idx="2">
                  <c:v>alta com bio</c:v>
                </c:pt>
              </c:strCache>
            </c:strRef>
          </c:cat>
          <c:val>
            <c:numRef>
              <c:f>graficos!$A$4:$C$4</c:f>
              <c:numCache>
                <c:formatCode>General</c:formatCode>
                <c:ptCount val="3"/>
                <c:pt idx="0">
                  <c:v>20.3</c:v>
                </c:pt>
                <c:pt idx="1">
                  <c:v>19.8</c:v>
                </c:pt>
                <c:pt idx="2">
                  <c:v>20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strRef>
              <c:f>graficos!$A$1:$C$1</c:f>
              <c:strCache>
                <c:ptCount val="3"/>
                <c:pt idx="0">
                  <c:v>borda superior do UES</c:v>
                </c:pt>
                <c:pt idx="1">
                  <c:v>alta sem bio</c:v>
                </c:pt>
                <c:pt idx="2">
                  <c:v>alta com bio</c:v>
                </c:pt>
              </c:strCache>
            </c:strRef>
          </c:cat>
          <c:val>
            <c:numRef>
              <c:f>graficos!$A$5:$C$5</c:f>
              <c:numCache>
                <c:formatCode>General</c:formatCode>
                <c:ptCount val="3"/>
                <c:pt idx="0">
                  <c:v>18</c:v>
                </c:pt>
                <c:pt idx="1">
                  <c:v>18.399999999999999</c:v>
                </c:pt>
                <c:pt idx="2">
                  <c:v>17.600000000000001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strRef>
              <c:f>graficos!$A$1:$C$1</c:f>
              <c:strCache>
                <c:ptCount val="3"/>
                <c:pt idx="0">
                  <c:v>borda superior do UES</c:v>
                </c:pt>
                <c:pt idx="1">
                  <c:v>alta sem bio</c:v>
                </c:pt>
                <c:pt idx="2">
                  <c:v>alta com bio</c:v>
                </c:pt>
              </c:strCache>
            </c:strRef>
          </c:cat>
          <c:val>
            <c:numRef>
              <c:f>graficos!$A$6:$C$6</c:f>
              <c:numCache>
                <c:formatCode>General</c:formatCode>
                <c:ptCount val="3"/>
                <c:pt idx="0">
                  <c:v>14.8</c:v>
                </c:pt>
                <c:pt idx="1">
                  <c:v>13.5</c:v>
                </c:pt>
                <c:pt idx="2">
                  <c:v>13.4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strRef>
              <c:f>graficos!$A$1:$C$1</c:f>
              <c:strCache>
                <c:ptCount val="3"/>
                <c:pt idx="0">
                  <c:v>borda superior do UES</c:v>
                </c:pt>
                <c:pt idx="1">
                  <c:v>alta sem bio</c:v>
                </c:pt>
                <c:pt idx="2">
                  <c:v>alta com bio</c:v>
                </c:pt>
              </c:strCache>
            </c:strRef>
          </c:cat>
          <c:val>
            <c:numRef>
              <c:f>graficos!$A$7:$C$7</c:f>
              <c:numCache>
                <c:formatCode>General</c:formatCode>
                <c:ptCount val="3"/>
                <c:pt idx="0">
                  <c:v>22.7</c:v>
                </c:pt>
                <c:pt idx="1">
                  <c:v>22.5</c:v>
                </c:pt>
                <c:pt idx="2">
                  <c:v>22.8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cat>
            <c:strRef>
              <c:f>graficos!$A$1:$C$1</c:f>
              <c:strCache>
                <c:ptCount val="3"/>
                <c:pt idx="0">
                  <c:v>borda superior do UES</c:v>
                </c:pt>
                <c:pt idx="1">
                  <c:v>alta sem bio</c:v>
                </c:pt>
                <c:pt idx="2">
                  <c:v>alta com bio</c:v>
                </c:pt>
              </c:strCache>
            </c:strRef>
          </c:cat>
          <c:val>
            <c:numRef>
              <c:f>graficos!$A$8:$C$8</c:f>
              <c:numCache>
                <c:formatCode>General</c:formatCode>
                <c:ptCount val="3"/>
                <c:pt idx="0">
                  <c:v>18.2</c:v>
                </c:pt>
                <c:pt idx="1">
                  <c:v>19.7</c:v>
                </c:pt>
                <c:pt idx="2">
                  <c:v>20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cat>
            <c:strRef>
              <c:f>graficos!$A$1:$C$1</c:f>
              <c:strCache>
                <c:ptCount val="3"/>
                <c:pt idx="0">
                  <c:v>borda superior do UES</c:v>
                </c:pt>
                <c:pt idx="1">
                  <c:v>alta sem bio</c:v>
                </c:pt>
                <c:pt idx="2">
                  <c:v>alta com bio</c:v>
                </c:pt>
              </c:strCache>
            </c:strRef>
          </c:cat>
          <c:val>
            <c:numRef>
              <c:f>graficos!$A$9:$C$9</c:f>
              <c:numCache>
                <c:formatCode>General</c:formatCode>
                <c:ptCount val="3"/>
                <c:pt idx="0">
                  <c:v>24.7</c:v>
                </c:pt>
                <c:pt idx="1">
                  <c:v>24</c:v>
                </c:pt>
                <c:pt idx="2">
                  <c:v>24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cat>
            <c:strRef>
              <c:f>graficos!$A$1:$C$1</c:f>
              <c:strCache>
                <c:ptCount val="3"/>
                <c:pt idx="0">
                  <c:v>borda superior do UES</c:v>
                </c:pt>
                <c:pt idx="1">
                  <c:v>alta sem bio</c:v>
                </c:pt>
                <c:pt idx="2">
                  <c:v>alta com bio</c:v>
                </c:pt>
              </c:strCache>
            </c:strRef>
          </c:cat>
          <c:val>
            <c:numRef>
              <c:f>graficos!$A$10:$C$10</c:f>
              <c:numCache>
                <c:formatCode>General</c:formatCode>
                <c:ptCount val="3"/>
                <c:pt idx="0">
                  <c:v>18.8</c:v>
                </c:pt>
                <c:pt idx="1">
                  <c:v>19.5</c:v>
                </c:pt>
                <c:pt idx="2">
                  <c:v>20.100000000000001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cat>
            <c:strRef>
              <c:f>graficos!$A$1:$C$1</c:f>
              <c:strCache>
                <c:ptCount val="3"/>
                <c:pt idx="0">
                  <c:v>borda superior do UES</c:v>
                </c:pt>
                <c:pt idx="1">
                  <c:v>alta sem bio</c:v>
                </c:pt>
                <c:pt idx="2">
                  <c:v>alta com bio</c:v>
                </c:pt>
              </c:strCache>
            </c:strRef>
          </c:cat>
          <c:val>
            <c:numRef>
              <c:f>graficos!$A$11:$C$11</c:f>
              <c:numCache>
                <c:formatCode>General</c:formatCode>
                <c:ptCount val="3"/>
                <c:pt idx="0">
                  <c:v>20.7</c:v>
                </c:pt>
                <c:pt idx="1">
                  <c:v>21.6</c:v>
                </c:pt>
                <c:pt idx="2">
                  <c:v>19.7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93824"/>
        <c:axId val="139295360"/>
      </c:lineChart>
      <c:catAx>
        <c:axId val="13929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95360"/>
        <c:crosses val="autoZero"/>
        <c:auto val="1"/>
        <c:lblAlgn val="ctr"/>
        <c:lblOffset val="100"/>
        <c:noMultiLvlLbl val="0"/>
      </c:catAx>
      <c:valAx>
        <c:axId val="139295360"/>
        <c:scaling>
          <c:orientation val="minMax"/>
          <c:max val="28"/>
          <c:min val="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29382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graficos!$E$1:$G$1</c:f>
              <c:strCache>
                <c:ptCount val="3"/>
                <c:pt idx="0">
                  <c:v>borda superior do UES</c:v>
                </c:pt>
                <c:pt idx="1">
                  <c:v>baixa sem bio</c:v>
                </c:pt>
                <c:pt idx="2">
                  <c:v>baixa com bio</c:v>
                </c:pt>
              </c:strCache>
            </c:strRef>
          </c:cat>
          <c:val>
            <c:numRef>
              <c:f>graficos!$E$2:$G$2</c:f>
              <c:numCache>
                <c:formatCode>General</c:formatCode>
                <c:ptCount val="3"/>
                <c:pt idx="0">
                  <c:v>18.5</c:v>
                </c:pt>
                <c:pt idx="1">
                  <c:v>21.4</c:v>
                </c:pt>
                <c:pt idx="2">
                  <c:v>23.5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graficos!$E$1:$G$1</c:f>
              <c:strCache>
                <c:ptCount val="3"/>
                <c:pt idx="0">
                  <c:v>borda superior do UES</c:v>
                </c:pt>
                <c:pt idx="1">
                  <c:v>baixa sem bio</c:v>
                </c:pt>
                <c:pt idx="2">
                  <c:v>baixa com bio</c:v>
                </c:pt>
              </c:strCache>
            </c:strRef>
          </c:cat>
          <c:val>
            <c:numRef>
              <c:f>graficos!$E$3:$G$3</c:f>
              <c:numCache>
                <c:formatCode>General</c:formatCode>
                <c:ptCount val="3"/>
                <c:pt idx="0">
                  <c:v>20.100000000000001</c:v>
                </c:pt>
                <c:pt idx="1">
                  <c:v>22.4</c:v>
                </c:pt>
                <c:pt idx="2">
                  <c:v>22.6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graficos!$E$1:$G$1</c:f>
              <c:strCache>
                <c:ptCount val="3"/>
                <c:pt idx="0">
                  <c:v>borda superior do UES</c:v>
                </c:pt>
                <c:pt idx="1">
                  <c:v>baixa sem bio</c:v>
                </c:pt>
                <c:pt idx="2">
                  <c:v>baixa com bio</c:v>
                </c:pt>
              </c:strCache>
            </c:strRef>
          </c:cat>
          <c:val>
            <c:numRef>
              <c:f>graficos!$E$4:$G$4</c:f>
              <c:numCache>
                <c:formatCode>General</c:formatCode>
                <c:ptCount val="3"/>
                <c:pt idx="0">
                  <c:v>20.3</c:v>
                </c:pt>
                <c:pt idx="1">
                  <c:v>23.2</c:v>
                </c:pt>
                <c:pt idx="2">
                  <c:v>24.2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strRef>
              <c:f>graficos!$E$1:$G$1</c:f>
              <c:strCache>
                <c:ptCount val="3"/>
                <c:pt idx="0">
                  <c:v>borda superior do UES</c:v>
                </c:pt>
                <c:pt idx="1">
                  <c:v>baixa sem bio</c:v>
                </c:pt>
                <c:pt idx="2">
                  <c:v>baixa com bio</c:v>
                </c:pt>
              </c:strCache>
            </c:strRef>
          </c:cat>
          <c:val>
            <c:numRef>
              <c:f>graficos!$E$5:$G$5</c:f>
              <c:numCache>
                <c:formatCode>General</c:formatCode>
                <c:ptCount val="3"/>
                <c:pt idx="0">
                  <c:v>18</c:v>
                </c:pt>
                <c:pt idx="1">
                  <c:v>18.600000000000001</c:v>
                </c:pt>
                <c:pt idx="2">
                  <c:v>20.3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strRef>
              <c:f>graficos!$E$1:$G$1</c:f>
              <c:strCache>
                <c:ptCount val="3"/>
                <c:pt idx="0">
                  <c:v>borda superior do UES</c:v>
                </c:pt>
                <c:pt idx="1">
                  <c:v>baixa sem bio</c:v>
                </c:pt>
                <c:pt idx="2">
                  <c:v>baixa com bio</c:v>
                </c:pt>
              </c:strCache>
            </c:strRef>
          </c:cat>
          <c:val>
            <c:numRef>
              <c:f>graficos!$E$6:$G$6</c:f>
              <c:numCache>
                <c:formatCode>General</c:formatCode>
                <c:ptCount val="3"/>
                <c:pt idx="0">
                  <c:v>14.8</c:v>
                </c:pt>
                <c:pt idx="1">
                  <c:v>17.600000000000001</c:v>
                </c:pt>
                <c:pt idx="2">
                  <c:v>18.399999999999999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strRef>
              <c:f>graficos!$E$1:$G$1</c:f>
              <c:strCache>
                <c:ptCount val="3"/>
                <c:pt idx="0">
                  <c:v>borda superior do UES</c:v>
                </c:pt>
                <c:pt idx="1">
                  <c:v>baixa sem bio</c:v>
                </c:pt>
                <c:pt idx="2">
                  <c:v>baixa com bio</c:v>
                </c:pt>
              </c:strCache>
            </c:strRef>
          </c:cat>
          <c:val>
            <c:numRef>
              <c:f>graficos!$E$7:$G$7</c:f>
              <c:numCache>
                <c:formatCode>General</c:formatCode>
                <c:ptCount val="3"/>
                <c:pt idx="0">
                  <c:v>22.7</c:v>
                </c:pt>
                <c:pt idx="1">
                  <c:v>24</c:v>
                </c:pt>
                <c:pt idx="2">
                  <c:v>26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cat>
            <c:strRef>
              <c:f>graficos!$E$1:$G$1</c:f>
              <c:strCache>
                <c:ptCount val="3"/>
                <c:pt idx="0">
                  <c:v>borda superior do UES</c:v>
                </c:pt>
                <c:pt idx="1">
                  <c:v>baixa sem bio</c:v>
                </c:pt>
                <c:pt idx="2">
                  <c:v>baixa com bio</c:v>
                </c:pt>
              </c:strCache>
            </c:strRef>
          </c:cat>
          <c:val>
            <c:numRef>
              <c:f>graficos!$E$8:$G$8</c:f>
              <c:numCache>
                <c:formatCode>General</c:formatCode>
                <c:ptCount val="3"/>
                <c:pt idx="0">
                  <c:v>18.2</c:v>
                </c:pt>
                <c:pt idx="1">
                  <c:v>20.3</c:v>
                </c:pt>
                <c:pt idx="2">
                  <c:v>21.3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cat>
            <c:strRef>
              <c:f>graficos!$E$1:$G$1</c:f>
              <c:strCache>
                <c:ptCount val="3"/>
                <c:pt idx="0">
                  <c:v>borda superior do UES</c:v>
                </c:pt>
                <c:pt idx="1">
                  <c:v>baixa sem bio</c:v>
                </c:pt>
                <c:pt idx="2">
                  <c:v>baixa com bio</c:v>
                </c:pt>
              </c:strCache>
            </c:strRef>
          </c:cat>
          <c:val>
            <c:numRef>
              <c:f>graficos!$E$9:$G$9</c:f>
              <c:numCache>
                <c:formatCode>General</c:formatCode>
                <c:ptCount val="3"/>
                <c:pt idx="0">
                  <c:v>24.7</c:v>
                </c:pt>
                <c:pt idx="1">
                  <c:v>26.7</c:v>
                </c:pt>
                <c:pt idx="2">
                  <c:v>26.2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cat>
            <c:strRef>
              <c:f>graficos!$E$1:$G$1</c:f>
              <c:strCache>
                <c:ptCount val="3"/>
                <c:pt idx="0">
                  <c:v>borda superior do UES</c:v>
                </c:pt>
                <c:pt idx="1">
                  <c:v>baixa sem bio</c:v>
                </c:pt>
                <c:pt idx="2">
                  <c:v>baixa com bio</c:v>
                </c:pt>
              </c:strCache>
            </c:strRef>
          </c:cat>
          <c:val>
            <c:numRef>
              <c:f>graficos!$E$10:$G$10</c:f>
              <c:numCache>
                <c:formatCode>General</c:formatCode>
                <c:ptCount val="3"/>
                <c:pt idx="0">
                  <c:v>18.8</c:v>
                </c:pt>
                <c:pt idx="1">
                  <c:v>20.399999999999999</c:v>
                </c:pt>
                <c:pt idx="2">
                  <c:v>22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cat>
            <c:strRef>
              <c:f>graficos!$E$1:$G$1</c:f>
              <c:strCache>
                <c:ptCount val="3"/>
                <c:pt idx="0">
                  <c:v>borda superior do UES</c:v>
                </c:pt>
                <c:pt idx="1">
                  <c:v>baixa sem bio</c:v>
                </c:pt>
                <c:pt idx="2">
                  <c:v>baixa com bio</c:v>
                </c:pt>
              </c:strCache>
            </c:strRef>
          </c:cat>
          <c:val>
            <c:numRef>
              <c:f>graficos!$E$11:$G$11</c:f>
              <c:numCache>
                <c:formatCode>General</c:formatCode>
                <c:ptCount val="3"/>
                <c:pt idx="0">
                  <c:v>20.7</c:v>
                </c:pt>
                <c:pt idx="1">
                  <c:v>22.4</c:v>
                </c:pt>
                <c:pt idx="2">
                  <c:v>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15584"/>
        <c:axId val="132917120"/>
      </c:lineChart>
      <c:catAx>
        <c:axId val="13291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17120"/>
        <c:crosses val="autoZero"/>
        <c:auto val="1"/>
        <c:lblAlgn val="ctr"/>
        <c:lblOffset val="100"/>
        <c:noMultiLvlLbl val="0"/>
      </c:catAx>
      <c:valAx>
        <c:axId val="132917120"/>
        <c:scaling>
          <c:orientation val="minMax"/>
          <c:min val="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1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0</xdr:row>
      <xdr:rowOff>19050</xdr:rowOff>
    </xdr:from>
    <xdr:to>
      <xdr:col>14</xdr:col>
      <xdr:colOff>314324</xdr:colOff>
      <xdr:row>36</xdr:row>
      <xdr:rowOff>38099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238125</xdr:colOff>
      <xdr:row>0</xdr:row>
      <xdr:rowOff>0</xdr:rowOff>
    </xdr:from>
    <xdr:to>
      <xdr:col>20</xdr:col>
      <xdr:colOff>619125</xdr:colOff>
      <xdr:row>36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opLeftCell="D1" workbookViewId="0">
      <pane ySplit="1" topLeftCell="A2" activePane="bottomLeft" state="frozen"/>
      <selection pane="bottomLeft" activeCell="E1" sqref="E1:L11"/>
    </sheetView>
  </sheetViews>
  <sheetFormatPr defaultColWidth="11" defaultRowHeight="26.1" customHeight="1" x14ac:dyDescent="0.25"/>
  <cols>
    <col min="2" max="2" width="9" bestFit="1" customWidth="1"/>
    <col min="3" max="3" width="28.375" customWidth="1"/>
    <col min="5" max="5" width="32" customWidth="1"/>
    <col min="6" max="7" width="14.125" customWidth="1"/>
    <col min="9" max="9" width="15" customWidth="1"/>
    <col min="10" max="39" width="14.125" customWidth="1"/>
  </cols>
  <sheetData>
    <row r="1" spans="1:39" ht="26.1" customHeight="1" x14ac:dyDescent="0.25">
      <c r="E1" s="12" t="s">
        <v>13</v>
      </c>
      <c r="F1" s="9" t="s">
        <v>15</v>
      </c>
      <c r="G1" s="9" t="s">
        <v>14</v>
      </c>
      <c r="H1" s="10" t="s">
        <v>17</v>
      </c>
      <c r="I1" s="10" t="s">
        <v>14</v>
      </c>
      <c r="J1" s="9" t="s">
        <v>16</v>
      </c>
      <c r="K1" s="9" t="s">
        <v>14</v>
      </c>
      <c r="L1" s="10" t="s">
        <v>18</v>
      </c>
      <c r="M1" s="10" t="s">
        <v>14</v>
      </c>
      <c r="N1" s="11" t="s">
        <v>19</v>
      </c>
      <c r="O1" s="11" t="s">
        <v>20</v>
      </c>
      <c r="P1" s="1"/>
      <c r="Q1" s="1"/>
      <c r="R1" s="1"/>
      <c r="S1" s="2"/>
      <c r="T1" s="2"/>
      <c r="U1" s="2"/>
      <c r="V1" s="3"/>
      <c r="W1" s="3"/>
      <c r="X1" s="3"/>
      <c r="Y1" s="4"/>
      <c r="Z1" s="4"/>
      <c r="AA1" s="4"/>
      <c r="AB1" s="5"/>
      <c r="AC1" s="5"/>
      <c r="AD1" s="5"/>
      <c r="AE1" s="3"/>
      <c r="AF1" s="3"/>
      <c r="AG1" s="3"/>
      <c r="AH1" s="4"/>
      <c r="AI1" s="4"/>
      <c r="AJ1" s="4"/>
      <c r="AK1" s="5"/>
      <c r="AL1" s="5"/>
      <c r="AM1" s="5"/>
    </row>
    <row r="2" spans="1:39" ht="26.1" customHeight="1" x14ac:dyDescent="0.25">
      <c r="A2" s="13"/>
      <c r="B2" s="6">
        <v>2</v>
      </c>
      <c r="C2" t="s">
        <v>0</v>
      </c>
      <c r="D2">
        <v>36</v>
      </c>
      <c r="E2">
        <v>18.5</v>
      </c>
      <c r="F2">
        <v>18.2</v>
      </c>
      <c r="G2">
        <f>E2-F2</f>
        <v>0.30000000000000071</v>
      </c>
      <c r="H2">
        <v>17.3</v>
      </c>
      <c r="I2">
        <f t="shared" ref="I2:I11" si="0">E2-H2</f>
        <v>1.1999999999999993</v>
      </c>
      <c r="J2">
        <v>21.4</v>
      </c>
      <c r="K2">
        <f>J2-E2</f>
        <v>2.8999999999999986</v>
      </c>
      <c r="L2">
        <v>23.5</v>
      </c>
      <c r="M2">
        <f>L2-E2</f>
        <v>5</v>
      </c>
      <c r="N2">
        <f>I2-G2</f>
        <v>0.89999999999999858</v>
      </c>
      <c r="O2">
        <f>M2-K2</f>
        <v>2.1000000000000014</v>
      </c>
    </row>
    <row r="3" spans="1:39" ht="26.1" customHeight="1" x14ac:dyDescent="0.25">
      <c r="A3" s="13"/>
      <c r="B3" s="6">
        <v>3</v>
      </c>
      <c r="C3" t="s">
        <v>1</v>
      </c>
      <c r="D3">
        <v>21</v>
      </c>
      <c r="E3">
        <v>20.100000000000001</v>
      </c>
      <c r="F3">
        <v>19.2</v>
      </c>
      <c r="G3">
        <f t="shared" ref="G3:G11" si="1">E3-F3</f>
        <v>0.90000000000000213</v>
      </c>
      <c r="H3">
        <v>19.100000000000001</v>
      </c>
      <c r="I3">
        <f t="shared" si="0"/>
        <v>1</v>
      </c>
      <c r="J3">
        <v>22.4</v>
      </c>
      <c r="K3">
        <f t="shared" ref="K3:K11" si="2">J3-E3</f>
        <v>2.2999999999999972</v>
      </c>
      <c r="L3">
        <v>22.6</v>
      </c>
      <c r="M3">
        <f t="shared" ref="M3:M11" si="3">L3-E3</f>
        <v>2.5</v>
      </c>
      <c r="N3">
        <f t="shared" ref="N3:N11" si="4">I3-G3</f>
        <v>9.9999999999997868E-2</v>
      </c>
      <c r="O3">
        <f t="shared" ref="O3:O11" si="5">M3-K3</f>
        <v>0.20000000000000284</v>
      </c>
    </row>
    <row r="4" spans="1:39" ht="26.1" customHeight="1" x14ac:dyDescent="0.25">
      <c r="A4" s="13"/>
      <c r="B4" s="6">
        <v>4</v>
      </c>
      <c r="C4" t="s">
        <v>2</v>
      </c>
      <c r="D4">
        <v>21</v>
      </c>
      <c r="E4">
        <v>20.3</v>
      </c>
      <c r="F4">
        <v>19.8</v>
      </c>
      <c r="G4">
        <f t="shared" si="1"/>
        <v>0.5</v>
      </c>
      <c r="H4">
        <v>20</v>
      </c>
      <c r="I4">
        <f t="shared" si="0"/>
        <v>0.30000000000000071</v>
      </c>
      <c r="J4">
        <v>23.2</v>
      </c>
      <c r="K4">
        <f t="shared" si="2"/>
        <v>2.8999999999999986</v>
      </c>
      <c r="L4">
        <v>24.2</v>
      </c>
      <c r="M4">
        <f t="shared" si="3"/>
        <v>3.8999999999999986</v>
      </c>
      <c r="N4">
        <f t="shared" si="4"/>
        <v>-0.19999999999999929</v>
      </c>
      <c r="O4">
        <f t="shared" si="5"/>
        <v>1</v>
      </c>
    </row>
    <row r="5" spans="1:39" ht="26.1" customHeight="1" x14ac:dyDescent="0.25">
      <c r="A5" s="13"/>
      <c r="B5" s="6">
        <v>5</v>
      </c>
      <c r="C5" t="s">
        <v>3</v>
      </c>
      <c r="D5">
        <v>26</v>
      </c>
      <c r="E5">
        <v>18</v>
      </c>
      <c r="F5">
        <v>18.399999999999999</v>
      </c>
      <c r="G5">
        <f t="shared" si="1"/>
        <v>-0.39999999999999858</v>
      </c>
      <c r="H5">
        <v>17.600000000000001</v>
      </c>
      <c r="I5">
        <f t="shared" si="0"/>
        <v>0.39999999999999858</v>
      </c>
      <c r="J5">
        <v>18.600000000000001</v>
      </c>
      <c r="K5">
        <f t="shared" si="2"/>
        <v>0.60000000000000142</v>
      </c>
      <c r="L5">
        <v>20.3</v>
      </c>
      <c r="M5">
        <f t="shared" si="3"/>
        <v>2.3000000000000007</v>
      </c>
      <c r="N5">
        <f t="shared" si="4"/>
        <v>0.79999999999999716</v>
      </c>
      <c r="O5">
        <f t="shared" si="5"/>
        <v>1.6999999999999993</v>
      </c>
    </row>
    <row r="6" spans="1:39" ht="26.1" customHeight="1" x14ac:dyDescent="0.25">
      <c r="A6" s="13"/>
      <c r="B6" s="6">
        <v>6</v>
      </c>
      <c r="C6" t="s">
        <v>4</v>
      </c>
      <c r="D6">
        <v>30</v>
      </c>
      <c r="E6">
        <v>14.8</v>
      </c>
      <c r="F6">
        <v>13.5</v>
      </c>
      <c r="G6">
        <f t="shared" si="1"/>
        <v>1.3000000000000007</v>
      </c>
      <c r="H6">
        <v>13.4</v>
      </c>
      <c r="I6">
        <f t="shared" si="0"/>
        <v>1.4000000000000004</v>
      </c>
      <c r="J6">
        <v>17.600000000000001</v>
      </c>
      <c r="K6">
        <f t="shared" si="2"/>
        <v>2.8000000000000007</v>
      </c>
      <c r="L6">
        <v>18.399999999999999</v>
      </c>
      <c r="M6">
        <f t="shared" si="3"/>
        <v>3.5999999999999979</v>
      </c>
      <c r="N6">
        <f t="shared" si="4"/>
        <v>9.9999999999999645E-2</v>
      </c>
      <c r="O6">
        <f t="shared" si="5"/>
        <v>0.79999999999999716</v>
      </c>
    </row>
    <row r="7" spans="1:39" ht="26.1" customHeight="1" x14ac:dyDescent="0.25">
      <c r="A7" s="13"/>
      <c r="B7" s="6">
        <v>7</v>
      </c>
      <c r="C7" t="s">
        <v>5</v>
      </c>
      <c r="D7">
        <v>33</v>
      </c>
      <c r="E7">
        <v>22.7</v>
      </c>
      <c r="F7">
        <v>22.5</v>
      </c>
      <c r="G7">
        <f t="shared" si="1"/>
        <v>0.19999999999999929</v>
      </c>
      <c r="H7">
        <v>22.8</v>
      </c>
      <c r="I7">
        <f t="shared" si="0"/>
        <v>-0.10000000000000142</v>
      </c>
      <c r="J7">
        <v>24</v>
      </c>
      <c r="K7">
        <f t="shared" si="2"/>
        <v>1.3000000000000007</v>
      </c>
      <c r="L7">
        <v>26</v>
      </c>
      <c r="M7">
        <f t="shared" si="3"/>
        <v>3.3000000000000007</v>
      </c>
      <c r="N7">
        <f t="shared" si="4"/>
        <v>-0.30000000000000071</v>
      </c>
      <c r="O7">
        <f t="shared" si="5"/>
        <v>2</v>
      </c>
    </row>
    <row r="8" spans="1:39" ht="26.1" customHeight="1" x14ac:dyDescent="0.25">
      <c r="A8" s="13"/>
      <c r="B8" s="6">
        <v>8</v>
      </c>
      <c r="C8" t="s">
        <v>6</v>
      </c>
      <c r="D8">
        <v>28</v>
      </c>
      <c r="E8">
        <v>18.2</v>
      </c>
      <c r="F8">
        <v>19.7</v>
      </c>
      <c r="G8">
        <f t="shared" si="1"/>
        <v>-1.5</v>
      </c>
      <c r="H8">
        <v>20</v>
      </c>
      <c r="I8">
        <f t="shared" si="0"/>
        <v>-1.8000000000000007</v>
      </c>
      <c r="J8">
        <v>20.3</v>
      </c>
      <c r="K8">
        <f t="shared" si="2"/>
        <v>2.1000000000000014</v>
      </c>
      <c r="L8">
        <v>21.3</v>
      </c>
      <c r="M8">
        <f t="shared" si="3"/>
        <v>3.1000000000000014</v>
      </c>
      <c r="N8">
        <f t="shared" si="4"/>
        <v>-0.30000000000000071</v>
      </c>
      <c r="O8">
        <f t="shared" si="5"/>
        <v>1</v>
      </c>
    </row>
    <row r="9" spans="1:39" ht="26.1" customHeight="1" x14ac:dyDescent="0.25">
      <c r="A9" s="13"/>
      <c r="B9" s="6">
        <v>9</v>
      </c>
      <c r="C9" t="s">
        <v>12</v>
      </c>
      <c r="D9">
        <v>22</v>
      </c>
      <c r="E9">
        <v>24.7</v>
      </c>
      <c r="F9">
        <v>24</v>
      </c>
      <c r="G9">
        <f t="shared" si="1"/>
        <v>0.69999999999999929</v>
      </c>
      <c r="H9">
        <v>24</v>
      </c>
      <c r="I9">
        <f t="shared" si="0"/>
        <v>0.69999999999999929</v>
      </c>
      <c r="J9">
        <v>26.7</v>
      </c>
      <c r="K9">
        <f t="shared" si="2"/>
        <v>2</v>
      </c>
      <c r="L9">
        <v>26.2</v>
      </c>
      <c r="M9">
        <f t="shared" si="3"/>
        <v>1.5</v>
      </c>
      <c r="N9">
        <f t="shared" si="4"/>
        <v>0</v>
      </c>
      <c r="O9">
        <f>M9-K9</f>
        <v>-0.5</v>
      </c>
    </row>
    <row r="10" spans="1:39" ht="26.1" customHeight="1" x14ac:dyDescent="0.25">
      <c r="A10" s="13"/>
      <c r="B10" s="6">
        <v>10</v>
      </c>
      <c r="C10" t="s">
        <v>7</v>
      </c>
      <c r="D10">
        <v>28</v>
      </c>
      <c r="E10">
        <v>18.8</v>
      </c>
      <c r="F10">
        <v>19.5</v>
      </c>
      <c r="G10">
        <f t="shared" si="1"/>
        <v>-0.69999999999999929</v>
      </c>
      <c r="H10">
        <v>20.100000000000001</v>
      </c>
      <c r="I10">
        <f t="shared" si="0"/>
        <v>-1.3000000000000007</v>
      </c>
      <c r="J10">
        <v>20.399999999999999</v>
      </c>
      <c r="K10">
        <f t="shared" si="2"/>
        <v>1.5999999999999979</v>
      </c>
      <c r="L10">
        <v>22</v>
      </c>
      <c r="M10">
        <f t="shared" si="3"/>
        <v>3.1999999999999993</v>
      </c>
      <c r="N10">
        <f t="shared" si="4"/>
        <v>-0.60000000000000142</v>
      </c>
      <c r="O10">
        <f t="shared" si="5"/>
        <v>1.6000000000000014</v>
      </c>
    </row>
    <row r="11" spans="1:39" ht="26.1" customHeight="1" x14ac:dyDescent="0.25">
      <c r="A11" s="13"/>
      <c r="B11" s="6">
        <v>12</v>
      </c>
      <c r="C11" t="s">
        <v>8</v>
      </c>
      <c r="D11">
        <v>33</v>
      </c>
      <c r="E11">
        <v>20.7</v>
      </c>
      <c r="F11">
        <v>21.6</v>
      </c>
      <c r="G11">
        <f t="shared" si="1"/>
        <v>-0.90000000000000213</v>
      </c>
      <c r="H11">
        <v>19.7</v>
      </c>
      <c r="I11">
        <f t="shared" si="0"/>
        <v>1</v>
      </c>
      <c r="J11">
        <v>22.4</v>
      </c>
      <c r="K11">
        <f t="shared" si="2"/>
        <v>1.6999999999999993</v>
      </c>
      <c r="L11">
        <v>22.4</v>
      </c>
      <c r="M11">
        <f t="shared" si="3"/>
        <v>1.6999999999999993</v>
      </c>
      <c r="N11">
        <f t="shared" si="4"/>
        <v>1.9000000000000021</v>
      </c>
      <c r="O11">
        <f t="shared" si="5"/>
        <v>0</v>
      </c>
    </row>
    <row r="12" spans="1:39" ht="26.1" customHeight="1" x14ac:dyDescent="0.25">
      <c r="A12" s="13"/>
      <c r="B12" s="6">
        <v>13</v>
      </c>
    </row>
    <row r="13" spans="1:39" ht="26.1" customHeight="1" x14ac:dyDescent="0.25">
      <c r="A13" s="13"/>
      <c r="B13" s="6"/>
    </row>
    <row r="14" spans="1:39" ht="26.1" customHeight="1" x14ac:dyDescent="0.25">
      <c r="A14" s="13"/>
      <c r="B14" s="6">
        <v>14</v>
      </c>
      <c r="C14" t="s">
        <v>9</v>
      </c>
      <c r="D14">
        <f t="shared" ref="D14:I14" si="6">MEDIAN(D2:D11)</f>
        <v>28</v>
      </c>
      <c r="E14">
        <f t="shared" si="6"/>
        <v>19.450000000000003</v>
      </c>
      <c r="F14">
        <f t="shared" si="6"/>
        <v>19.600000000000001</v>
      </c>
      <c r="G14">
        <f t="shared" si="6"/>
        <v>0.25</v>
      </c>
      <c r="H14">
        <f t="shared" si="6"/>
        <v>19.850000000000001</v>
      </c>
      <c r="I14">
        <f t="shared" si="6"/>
        <v>0.54999999999999893</v>
      </c>
      <c r="J14">
        <f t="shared" ref="J14:L14" si="7">MEDIAN(J2:J11)</f>
        <v>21.9</v>
      </c>
      <c r="K14">
        <f t="shared" si="7"/>
        <v>2.0500000000000007</v>
      </c>
      <c r="L14">
        <f t="shared" si="7"/>
        <v>22.5</v>
      </c>
      <c r="M14">
        <f>MEDIAN(M2:M11)</f>
        <v>3.1500000000000004</v>
      </c>
      <c r="N14">
        <f>MEDIAN(N2:N11)</f>
        <v>4.9999999999998934E-2</v>
      </c>
      <c r="O14">
        <f>MEDIAN(O2:O11)</f>
        <v>1</v>
      </c>
    </row>
    <row r="15" spans="1:39" ht="26.1" customHeight="1" x14ac:dyDescent="0.25">
      <c r="A15" s="13"/>
      <c r="B15" s="6">
        <v>15</v>
      </c>
      <c r="C15" t="s">
        <v>10</v>
      </c>
      <c r="D15">
        <f t="shared" ref="D15:I15" si="8">QUARTILE(D2:D11,1)</f>
        <v>23</v>
      </c>
      <c r="E15">
        <f t="shared" si="8"/>
        <v>18.274999999999999</v>
      </c>
      <c r="F15">
        <f t="shared" si="8"/>
        <v>18.599999999999998</v>
      </c>
      <c r="G15">
        <f t="shared" si="8"/>
        <v>-0.62499999999999911</v>
      </c>
      <c r="H15">
        <f t="shared" si="8"/>
        <v>17.975000000000001</v>
      </c>
      <c r="I15">
        <f t="shared" si="8"/>
        <v>-8.8817841970012523E-16</v>
      </c>
      <c r="J15">
        <f t="shared" ref="J15:L15" si="9">QUARTILE(J2:J11,1)</f>
        <v>20.324999999999999</v>
      </c>
      <c r="K15">
        <f t="shared" si="9"/>
        <v>1.6249999999999982</v>
      </c>
      <c r="L15">
        <f t="shared" si="9"/>
        <v>21.475000000000001</v>
      </c>
      <c r="M15">
        <f>QUARTILE(M2:M11,1)</f>
        <v>2.3500000000000005</v>
      </c>
      <c r="N15">
        <f>QUARTILE(N2:N11,1)</f>
        <v>-0.27500000000000036</v>
      </c>
      <c r="O15">
        <f>QUARTILE(O2:O11,1)</f>
        <v>0.35000000000000142</v>
      </c>
    </row>
    <row r="16" spans="1:39" ht="26.1" customHeight="1" x14ac:dyDescent="0.25">
      <c r="A16" s="14"/>
      <c r="B16" s="7"/>
      <c r="C16" t="s">
        <v>11</v>
      </c>
      <c r="D16">
        <f t="shared" ref="D16:I16" si="10">QUARTILE(D2:D11,3)</f>
        <v>32.25</v>
      </c>
      <c r="E16">
        <f t="shared" si="10"/>
        <v>20.6</v>
      </c>
      <c r="F16">
        <f t="shared" si="10"/>
        <v>21.150000000000002</v>
      </c>
      <c r="G16">
        <f t="shared" si="10"/>
        <v>0.64999999999999947</v>
      </c>
      <c r="H16">
        <f t="shared" si="10"/>
        <v>20.075000000000003</v>
      </c>
      <c r="I16">
        <f t="shared" si="10"/>
        <v>1</v>
      </c>
      <c r="J16">
        <f t="shared" ref="J16:L16" si="11">QUARTILE(J2:J11,3)</f>
        <v>23</v>
      </c>
      <c r="K16">
        <f t="shared" si="11"/>
        <v>2.6749999999999998</v>
      </c>
      <c r="L16">
        <f t="shared" si="11"/>
        <v>24.024999999999999</v>
      </c>
      <c r="M16">
        <f>QUARTILE(M2:M11,3)</f>
        <v>3.5249999999999986</v>
      </c>
      <c r="N16">
        <f>QUARTILE(N2:N11,3)</f>
        <v>0.62499999999999778</v>
      </c>
      <c r="O16">
        <f>QUARTILE(O2:O11,3)</f>
        <v>1.6749999999999998</v>
      </c>
    </row>
    <row r="17" spans="1:33" ht="26.1" customHeight="1" x14ac:dyDescent="0.25">
      <c r="A17" s="14"/>
      <c r="B17" s="7"/>
      <c r="AF17" s="8"/>
    </row>
    <row r="18" spans="1:33" ht="26.1" customHeight="1" x14ac:dyDescent="0.25">
      <c r="A18" s="14"/>
      <c r="B18" s="7"/>
      <c r="V18" s="8"/>
      <c r="AG18" s="8"/>
    </row>
    <row r="19" spans="1:33" ht="26.1" customHeight="1" x14ac:dyDescent="0.25">
      <c r="A19" s="14"/>
      <c r="B19" s="7"/>
      <c r="W19" s="8"/>
    </row>
    <row r="20" spans="1:33" ht="26.1" customHeight="1" x14ac:dyDescent="0.25">
      <c r="A20" s="14"/>
      <c r="B20" s="7"/>
      <c r="F20" t="s">
        <v>15</v>
      </c>
      <c r="G20" t="s">
        <v>14</v>
      </c>
      <c r="H20" t="s">
        <v>17</v>
      </c>
      <c r="I20" t="s">
        <v>14</v>
      </c>
      <c r="J20" t="s">
        <v>16</v>
      </c>
      <c r="K20" t="s">
        <v>14</v>
      </c>
      <c r="L20" t="s">
        <v>18</v>
      </c>
      <c r="M20" t="s">
        <v>14</v>
      </c>
      <c r="N20" t="s">
        <v>19</v>
      </c>
      <c r="O20" t="s">
        <v>20</v>
      </c>
      <c r="X20" s="8"/>
    </row>
    <row r="21" spans="1:33" ht="26.1" customHeight="1" x14ac:dyDescent="0.25">
      <c r="A21" s="14"/>
      <c r="B21" s="7"/>
      <c r="F21" t="s">
        <v>35</v>
      </c>
      <c r="G21" t="s">
        <v>36</v>
      </c>
      <c r="H21" t="s">
        <v>37</v>
      </c>
      <c r="I21" t="s">
        <v>38</v>
      </c>
      <c r="J21" t="s">
        <v>21</v>
      </c>
      <c r="K21" t="s">
        <v>39</v>
      </c>
      <c r="L21" t="s">
        <v>22</v>
      </c>
      <c r="M21">
        <v>5</v>
      </c>
      <c r="N21" t="s">
        <v>40</v>
      </c>
      <c r="O21" t="s">
        <v>41</v>
      </c>
    </row>
    <row r="22" spans="1:33" ht="26.1" customHeight="1" x14ac:dyDescent="0.25">
      <c r="A22" s="14"/>
      <c r="B22" s="7"/>
      <c r="F22" t="s">
        <v>42</v>
      </c>
      <c r="G22" t="s">
        <v>43</v>
      </c>
      <c r="H22" t="s">
        <v>44</v>
      </c>
      <c r="I22">
        <v>1</v>
      </c>
      <c r="J22" t="s">
        <v>23</v>
      </c>
      <c r="K22" t="s">
        <v>45</v>
      </c>
      <c r="L22" t="s">
        <v>24</v>
      </c>
      <c r="M22" t="s">
        <v>46</v>
      </c>
      <c r="N22" t="s">
        <v>47</v>
      </c>
      <c r="O22" t="s">
        <v>48</v>
      </c>
    </row>
    <row r="23" spans="1:33" ht="26.1" customHeight="1" x14ac:dyDescent="0.25">
      <c r="F23" t="s">
        <v>49</v>
      </c>
      <c r="G23" t="s">
        <v>50</v>
      </c>
      <c r="H23">
        <v>20</v>
      </c>
      <c r="I23" t="s">
        <v>36</v>
      </c>
      <c r="J23" t="s">
        <v>25</v>
      </c>
      <c r="K23" t="s">
        <v>39</v>
      </c>
      <c r="L23" t="s">
        <v>26</v>
      </c>
      <c r="M23" t="s">
        <v>51</v>
      </c>
      <c r="N23" t="s">
        <v>52</v>
      </c>
      <c r="O23">
        <v>1</v>
      </c>
    </row>
    <row r="24" spans="1:33" ht="26.1" customHeight="1" x14ac:dyDescent="0.25">
      <c r="F24" t="s">
        <v>30</v>
      </c>
      <c r="G24" t="s">
        <v>53</v>
      </c>
      <c r="H24" t="s">
        <v>29</v>
      </c>
      <c r="I24" t="s">
        <v>54</v>
      </c>
      <c r="J24" t="s">
        <v>27</v>
      </c>
      <c r="K24" t="s">
        <v>55</v>
      </c>
      <c r="L24" t="s">
        <v>28</v>
      </c>
      <c r="M24" t="s">
        <v>45</v>
      </c>
      <c r="N24" t="s">
        <v>56</v>
      </c>
      <c r="O24" t="s">
        <v>57</v>
      </c>
    </row>
    <row r="25" spans="1:33" ht="26.1" customHeight="1" x14ac:dyDescent="0.25">
      <c r="F25" t="s">
        <v>58</v>
      </c>
      <c r="G25" t="s">
        <v>59</v>
      </c>
      <c r="H25" t="s">
        <v>60</v>
      </c>
      <c r="I25" t="s">
        <v>61</v>
      </c>
      <c r="J25" t="s">
        <v>29</v>
      </c>
      <c r="K25" t="s">
        <v>62</v>
      </c>
      <c r="L25" t="s">
        <v>30</v>
      </c>
      <c r="M25" t="s">
        <v>63</v>
      </c>
      <c r="N25" t="s">
        <v>64</v>
      </c>
      <c r="O25" t="s">
        <v>56</v>
      </c>
    </row>
    <row r="26" spans="1:33" ht="26.1" customHeight="1" x14ac:dyDescent="0.25">
      <c r="F26" t="s">
        <v>65</v>
      </c>
      <c r="G26" t="s">
        <v>66</v>
      </c>
      <c r="H26" t="s">
        <v>67</v>
      </c>
      <c r="I26" t="s">
        <v>68</v>
      </c>
      <c r="J26">
        <v>24</v>
      </c>
      <c r="K26" t="s">
        <v>59</v>
      </c>
      <c r="L26">
        <v>26</v>
      </c>
      <c r="M26" t="s">
        <v>69</v>
      </c>
      <c r="N26" t="s">
        <v>70</v>
      </c>
      <c r="O26">
        <v>2</v>
      </c>
    </row>
    <row r="27" spans="1:33" ht="26.1" customHeight="1" x14ac:dyDescent="0.25">
      <c r="F27" t="s">
        <v>71</v>
      </c>
      <c r="G27" t="s">
        <v>72</v>
      </c>
      <c r="H27">
        <v>20</v>
      </c>
      <c r="I27" t="s">
        <v>73</v>
      </c>
      <c r="J27" t="s">
        <v>28</v>
      </c>
      <c r="K27" t="s">
        <v>41</v>
      </c>
      <c r="L27" t="s">
        <v>31</v>
      </c>
      <c r="M27" t="s">
        <v>74</v>
      </c>
      <c r="N27" t="s">
        <v>70</v>
      </c>
      <c r="O27">
        <v>1</v>
      </c>
    </row>
    <row r="28" spans="1:33" ht="26.1" customHeight="1" x14ac:dyDescent="0.25">
      <c r="F28">
        <v>24</v>
      </c>
      <c r="G28" t="s">
        <v>75</v>
      </c>
      <c r="H28">
        <v>24</v>
      </c>
      <c r="I28" t="s">
        <v>75</v>
      </c>
      <c r="J28" t="s">
        <v>32</v>
      </c>
      <c r="K28">
        <v>2</v>
      </c>
      <c r="L28" t="s">
        <v>33</v>
      </c>
      <c r="M28" t="s">
        <v>76</v>
      </c>
      <c r="N28">
        <v>0</v>
      </c>
      <c r="O28" t="s">
        <v>77</v>
      </c>
    </row>
    <row r="29" spans="1:33" ht="26.1" customHeight="1" x14ac:dyDescent="0.25">
      <c r="F29" t="s">
        <v>78</v>
      </c>
      <c r="G29" t="s">
        <v>79</v>
      </c>
      <c r="H29" t="s">
        <v>80</v>
      </c>
      <c r="I29" t="s">
        <v>81</v>
      </c>
      <c r="J29" t="s">
        <v>34</v>
      </c>
      <c r="K29" t="s">
        <v>82</v>
      </c>
      <c r="L29">
        <v>22</v>
      </c>
      <c r="M29" t="s">
        <v>83</v>
      </c>
      <c r="N29" t="s">
        <v>84</v>
      </c>
      <c r="O29" t="s">
        <v>82</v>
      </c>
    </row>
    <row r="30" spans="1:33" ht="26.1" customHeight="1" x14ac:dyDescent="0.25">
      <c r="F30" t="s">
        <v>85</v>
      </c>
      <c r="G30" t="s">
        <v>86</v>
      </c>
      <c r="H30" t="s">
        <v>71</v>
      </c>
      <c r="I30">
        <v>1</v>
      </c>
      <c r="J30" t="s">
        <v>23</v>
      </c>
      <c r="K30" t="s">
        <v>57</v>
      </c>
      <c r="L30" t="s">
        <v>23</v>
      </c>
      <c r="M30" t="s">
        <v>57</v>
      </c>
      <c r="N30" t="s">
        <v>87</v>
      </c>
      <c r="O30">
        <v>0</v>
      </c>
    </row>
  </sheetData>
  <mergeCells count="2">
    <mergeCell ref="A2:A15"/>
    <mergeCell ref="A16:A2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F23" sqref="F23"/>
    </sheetView>
  </sheetViews>
  <sheetFormatPr defaultColWidth="11" defaultRowHeight="15.75" x14ac:dyDescent="0.25"/>
  <sheetData>
    <row r="1" spans="1:7" x14ac:dyDescent="0.25">
      <c r="A1" s="12" t="s">
        <v>13</v>
      </c>
      <c r="B1" s="9" t="s">
        <v>15</v>
      </c>
      <c r="C1" s="10" t="s">
        <v>17</v>
      </c>
      <c r="D1" s="10"/>
      <c r="E1" s="12" t="s">
        <v>13</v>
      </c>
      <c r="F1" s="9" t="s">
        <v>16</v>
      </c>
      <c r="G1" s="10" t="s">
        <v>18</v>
      </c>
    </row>
    <row r="2" spans="1:7" x14ac:dyDescent="0.25">
      <c r="A2">
        <v>18.5</v>
      </c>
      <c r="B2">
        <v>18.2</v>
      </c>
      <c r="C2">
        <v>17.3</v>
      </c>
      <c r="E2">
        <v>18.5</v>
      </c>
      <c r="F2">
        <v>21.4</v>
      </c>
      <c r="G2">
        <v>23.5</v>
      </c>
    </row>
    <row r="3" spans="1:7" x14ac:dyDescent="0.25">
      <c r="A3">
        <v>20.100000000000001</v>
      </c>
      <c r="B3">
        <v>19.2</v>
      </c>
      <c r="C3">
        <v>19.100000000000001</v>
      </c>
      <c r="E3">
        <v>20.100000000000001</v>
      </c>
      <c r="F3">
        <v>22.4</v>
      </c>
      <c r="G3">
        <v>22.6</v>
      </c>
    </row>
    <row r="4" spans="1:7" x14ac:dyDescent="0.25">
      <c r="A4">
        <v>20.3</v>
      </c>
      <c r="B4">
        <v>19.8</v>
      </c>
      <c r="C4">
        <v>20</v>
      </c>
      <c r="E4">
        <v>20.3</v>
      </c>
      <c r="F4">
        <v>23.2</v>
      </c>
      <c r="G4">
        <v>24.2</v>
      </c>
    </row>
    <row r="5" spans="1:7" x14ac:dyDescent="0.25">
      <c r="A5">
        <v>18</v>
      </c>
      <c r="B5">
        <v>18.399999999999999</v>
      </c>
      <c r="C5">
        <v>17.600000000000001</v>
      </c>
      <c r="E5">
        <v>18</v>
      </c>
      <c r="F5">
        <v>18.600000000000001</v>
      </c>
      <c r="G5">
        <v>20.3</v>
      </c>
    </row>
    <row r="6" spans="1:7" x14ac:dyDescent="0.25">
      <c r="A6">
        <v>14.8</v>
      </c>
      <c r="B6">
        <v>13.5</v>
      </c>
      <c r="C6">
        <v>13.4</v>
      </c>
      <c r="E6">
        <v>14.8</v>
      </c>
      <c r="F6">
        <v>17.600000000000001</v>
      </c>
      <c r="G6">
        <v>18.399999999999999</v>
      </c>
    </row>
    <row r="7" spans="1:7" x14ac:dyDescent="0.25">
      <c r="A7">
        <v>22.7</v>
      </c>
      <c r="B7">
        <v>22.5</v>
      </c>
      <c r="C7">
        <v>22.8</v>
      </c>
      <c r="E7">
        <v>22.7</v>
      </c>
      <c r="F7">
        <v>24</v>
      </c>
      <c r="G7">
        <v>26</v>
      </c>
    </row>
    <row r="8" spans="1:7" x14ac:dyDescent="0.25">
      <c r="A8">
        <v>18.2</v>
      </c>
      <c r="B8">
        <v>19.7</v>
      </c>
      <c r="C8">
        <v>20</v>
      </c>
      <c r="E8">
        <v>18.2</v>
      </c>
      <c r="F8">
        <v>20.3</v>
      </c>
      <c r="G8">
        <v>21.3</v>
      </c>
    </row>
    <row r="9" spans="1:7" x14ac:dyDescent="0.25">
      <c r="A9">
        <v>24.7</v>
      </c>
      <c r="B9">
        <v>24</v>
      </c>
      <c r="C9">
        <v>24</v>
      </c>
      <c r="E9">
        <v>24.7</v>
      </c>
      <c r="F9">
        <v>26.7</v>
      </c>
      <c r="G9">
        <v>26.2</v>
      </c>
    </row>
    <row r="10" spans="1:7" x14ac:dyDescent="0.25">
      <c r="A10">
        <v>18.8</v>
      </c>
      <c r="B10">
        <v>19.5</v>
      </c>
      <c r="C10">
        <v>20.100000000000001</v>
      </c>
      <c r="E10">
        <v>18.8</v>
      </c>
      <c r="F10">
        <v>20.399999999999999</v>
      </c>
      <c r="G10">
        <v>22</v>
      </c>
    </row>
    <row r="11" spans="1:7" x14ac:dyDescent="0.25">
      <c r="A11">
        <v>20.7</v>
      </c>
      <c r="B11">
        <v>21.6</v>
      </c>
      <c r="C11">
        <v>19.7</v>
      </c>
      <c r="E11">
        <v>20.7</v>
      </c>
      <c r="F11">
        <v>22.4</v>
      </c>
      <c r="G11">
        <v>22.4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geral</vt:lpstr>
      <vt:lpstr>graficos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Thays Vaiano</dc:creator>
  <cp:lastModifiedBy>Herbella</cp:lastModifiedBy>
  <dcterms:created xsi:type="dcterms:W3CDTF">2016-10-06T17:51:05Z</dcterms:created>
  <dcterms:modified xsi:type="dcterms:W3CDTF">2018-10-24T18:16:07Z</dcterms:modified>
</cp:coreProperties>
</file>