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4720"/>
  </bookViews>
  <sheets>
    <sheet name="Sheet1" sheetId="1" r:id="rId1"/>
    <sheet name="Multiple comparisons" sheetId="2" r:id="rId2"/>
    <sheet name="One-way ANOVA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C12" i="1"/>
  <c r="D12" i="1"/>
  <c r="E12" i="1"/>
  <c r="F12" i="1"/>
  <c r="G12" i="1"/>
  <c r="C11" i="1"/>
  <c r="D11" i="1"/>
  <c r="D16" i="1"/>
  <c r="E11" i="1"/>
  <c r="F11" i="1"/>
  <c r="G11" i="1"/>
  <c r="B13" i="1"/>
  <c r="B12" i="1"/>
  <c r="B11" i="1"/>
  <c r="B16" i="1"/>
  <c r="E17" i="1"/>
  <c r="C17" i="1"/>
  <c r="B15" i="1"/>
  <c r="G17" i="1"/>
  <c r="F15" i="1"/>
  <c r="G15" i="1"/>
  <c r="G16" i="1"/>
  <c r="F16" i="1"/>
  <c r="F17" i="1"/>
  <c r="E15" i="1"/>
  <c r="E16" i="1"/>
  <c r="D17" i="1"/>
  <c r="D15" i="1"/>
  <c r="C15" i="1"/>
  <c r="C16" i="1"/>
</calcChain>
</file>

<file path=xl/sharedStrings.xml><?xml version="1.0" encoding="utf-8"?>
<sst xmlns="http://schemas.openxmlformats.org/spreadsheetml/2006/main" count="108" uniqueCount="74">
  <si>
    <t>WT</t>
  </si>
  <si>
    <t>R125H</t>
  </si>
  <si>
    <t>W240S</t>
  </si>
  <si>
    <t>C386R</t>
  </si>
  <si>
    <t>V507I</t>
  </si>
  <si>
    <t>N639A</t>
  </si>
  <si>
    <t>HA</t>
  </si>
  <si>
    <t>ATPase</t>
  </si>
  <si>
    <t>HA/ATP</t>
  </si>
  <si>
    <t>p</t>
  </si>
  <si>
    <t>Std</t>
  </si>
  <si>
    <t>Ave</t>
  </si>
  <si>
    <t>Number of families</t>
  </si>
  <si>
    <t>Number of comparisons per family</t>
  </si>
  <si>
    <t>Alpha</t>
  </si>
  <si>
    <t>Bonferroni's multiple comparisons test</t>
  </si>
  <si>
    <t>Mean Diff.</t>
  </si>
  <si>
    <t>95% CI of diff.</t>
  </si>
  <si>
    <t>Significant?</t>
  </si>
  <si>
    <t>Summary</t>
  </si>
  <si>
    <t>Adjusted P Value</t>
  </si>
  <si>
    <t>A-?</t>
  </si>
  <si>
    <t>WT vs. R125H</t>
  </si>
  <si>
    <t>-0.06433 to 0.08861</t>
  </si>
  <si>
    <t>No</t>
  </si>
  <si>
    <t>ns</t>
  </si>
  <si>
    <t>&gt; 0.9999</t>
  </si>
  <si>
    <t>B</t>
  </si>
  <si>
    <t>WT vs. W240S</t>
  </si>
  <si>
    <t>-0.06977 to 0.05138</t>
  </si>
  <si>
    <t>C</t>
  </si>
  <si>
    <t>WT vs. C386R</t>
  </si>
  <si>
    <t>-0.06062 to 0.04144</t>
  </si>
  <si>
    <t>D</t>
  </si>
  <si>
    <t>WT vs. V507I</t>
  </si>
  <si>
    <t>-0.06374 to 0.07278</t>
  </si>
  <si>
    <t>E</t>
  </si>
  <si>
    <t>WT vs. N639A</t>
  </si>
  <si>
    <t>-0.05359 to 0.08659</t>
  </si>
  <si>
    <t>F</t>
  </si>
  <si>
    <t>Test details</t>
  </si>
  <si>
    <t>Mean 1</t>
  </si>
  <si>
    <t>Mean 2</t>
  </si>
  <si>
    <t>SE of diff.</t>
  </si>
  <si>
    <t>n1</t>
  </si>
  <si>
    <t>n2</t>
  </si>
  <si>
    <t>t</t>
  </si>
  <si>
    <t>DF</t>
  </si>
  <si>
    <t>Table Analyzed</t>
  </si>
  <si>
    <t>Data 1</t>
  </si>
  <si>
    <t>Repeated measures ANOVA summary</t>
  </si>
  <si>
    <t>Assume sphericity?</t>
  </si>
  <si>
    <t>P value</t>
  </si>
  <si>
    <t>P value summary</t>
  </si>
  <si>
    <t>Statistically significant (P &lt; 0.05)?</t>
  </si>
  <si>
    <t>Geisser-Greenhouse's epsilon</t>
  </si>
  <si>
    <t>R square</t>
  </si>
  <si>
    <t>Was the matching effective?</t>
  </si>
  <si>
    <t>Is there significant matching (P &lt; 0.05)?</t>
  </si>
  <si>
    <t>ANOVA table</t>
  </si>
  <si>
    <t>SS</t>
  </si>
  <si>
    <t>MS</t>
  </si>
  <si>
    <t>F (DFn, DFd)</t>
  </si>
  <si>
    <t>Treatment (between columns)</t>
  </si>
  <si>
    <t>F (1.460, 2.919) = 3.907</t>
  </si>
  <si>
    <t>P = 0.1482</t>
  </si>
  <si>
    <t>Individual (between rows)</t>
  </si>
  <si>
    <t>F (2, 10) = 1.667</t>
  </si>
  <si>
    <t>P = 0.2372</t>
  </si>
  <si>
    <t>Residual (random)</t>
  </si>
  <si>
    <t>Total</t>
  </si>
  <si>
    <t>Data summary</t>
  </si>
  <si>
    <t>Number of treatments (columns)</t>
  </si>
  <si>
    <t>Number of subjects (rows)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</si>
</sst>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0" xfId="0" applyFont="1"/>
    <xf numFmtId="0" fontId="0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1" sqref="A11"/>
    </sheetView>
  </sheetViews>
  <sheetFormatPr baseColWidth="10" defaultColWidth="8.83203125" defaultRowHeight="14" x14ac:dyDescent="0"/>
  <cols>
    <col min="2" max="3" width="12" bestFit="1" customWidth="1"/>
    <col min="4" max="4" width="10.1640625" bestFit="1" customWidth="1"/>
    <col min="5" max="7" width="12" bestFit="1" customWidth="1"/>
  </cols>
  <sheetData>
    <row r="1" spans="1:8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8">
      <c r="A2" s="4" t="s">
        <v>6</v>
      </c>
      <c r="B2" s="1">
        <v>3975173</v>
      </c>
      <c r="C2" s="1">
        <v>3883906</v>
      </c>
      <c r="D2" s="1">
        <v>4225851</v>
      </c>
      <c r="E2" s="1">
        <v>4256587</v>
      </c>
      <c r="F2" s="1">
        <v>4225835</v>
      </c>
      <c r="G2" s="1">
        <v>4580473</v>
      </c>
    </row>
    <row r="3" spans="1:8">
      <c r="A3" s="4"/>
      <c r="B3" s="1">
        <v>3924269</v>
      </c>
      <c r="C3" s="1">
        <v>4015201</v>
      </c>
      <c r="D3" s="1">
        <v>4036019</v>
      </c>
      <c r="E3" s="1">
        <v>4263604</v>
      </c>
      <c r="F3" s="1">
        <v>4126731</v>
      </c>
      <c r="G3" s="1">
        <v>4496854</v>
      </c>
    </row>
    <row r="4" spans="1:8">
      <c r="A4" s="4"/>
      <c r="B4" s="1">
        <v>4073969</v>
      </c>
      <c r="C4" s="1">
        <v>3992613</v>
      </c>
      <c r="D4" s="1">
        <v>4164983</v>
      </c>
      <c r="E4" s="1">
        <v>4171678</v>
      </c>
      <c r="F4" s="1">
        <v>4237108</v>
      </c>
      <c r="G4" s="1">
        <v>4598941</v>
      </c>
    </row>
    <row r="5" spans="1:8">
      <c r="A5" s="4"/>
    </row>
    <row r="6" spans="1:8">
      <c r="A6" s="4" t="s">
        <v>7</v>
      </c>
      <c r="B6" s="1">
        <v>4428553</v>
      </c>
      <c r="C6" s="2">
        <v>4334590</v>
      </c>
      <c r="D6" s="1">
        <v>4607641</v>
      </c>
      <c r="E6" s="1">
        <v>4734817</v>
      </c>
      <c r="F6" s="1">
        <v>4695392</v>
      </c>
      <c r="G6" s="1">
        <v>5210443</v>
      </c>
    </row>
    <row r="7" spans="1:8">
      <c r="B7" s="1">
        <v>4356452</v>
      </c>
      <c r="C7" s="1">
        <v>4595903</v>
      </c>
      <c r="D7" s="1">
        <v>4488532</v>
      </c>
      <c r="E7" s="2">
        <v>4635117</v>
      </c>
      <c r="F7" s="1">
        <v>4676102</v>
      </c>
      <c r="G7" s="1">
        <v>5149834</v>
      </c>
    </row>
    <row r="8" spans="1:8">
      <c r="B8" s="1">
        <v>4527886</v>
      </c>
      <c r="C8" s="1">
        <v>4475702</v>
      </c>
      <c r="D8" s="1">
        <v>4579801</v>
      </c>
      <c r="E8" s="1">
        <v>4593869</v>
      </c>
      <c r="F8" s="1">
        <v>4697015</v>
      </c>
      <c r="G8" s="1">
        <v>5130624</v>
      </c>
    </row>
    <row r="9" spans="1:8">
      <c r="C9" s="1"/>
    </row>
    <row r="11" spans="1:8">
      <c r="A11" t="s">
        <v>8</v>
      </c>
      <c r="B11">
        <f>B2/B6</f>
        <v>0.89762344494917412</v>
      </c>
      <c r="C11">
        <f t="shared" ref="C11:G11" si="0">C2/C6</f>
        <v>0.89602615241579942</v>
      </c>
      <c r="D11">
        <f t="shared" si="0"/>
        <v>0.91713981189072669</v>
      </c>
      <c r="E11">
        <f t="shared" si="0"/>
        <v>0.89899715237146438</v>
      </c>
      <c r="F11">
        <f t="shared" si="0"/>
        <v>0.89999620904921251</v>
      </c>
      <c r="G11">
        <f t="shared" si="0"/>
        <v>0.8790947334036664</v>
      </c>
    </row>
    <row r="12" spans="1:8">
      <c r="B12">
        <f>B3/B7</f>
        <v>0.90079472928888005</v>
      </c>
      <c r="C12">
        <f t="shared" ref="C12:G12" si="1">C3/C7</f>
        <v>0.87364789900918272</v>
      </c>
      <c r="D12">
        <f t="shared" si="1"/>
        <v>0.89918463319410447</v>
      </c>
      <c r="E12">
        <f t="shared" si="1"/>
        <v>0.91984819369176662</v>
      </c>
      <c r="F12">
        <f t="shared" si="1"/>
        <v>0.88251518037887111</v>
      </c>
      <c r="G12">
        <f t="shared" si="1"/>
        <v>0.87320367996327652</v>
      </c>
    </row>
    <row r="13" spans="1:8">
      <c r="B13">
        <f>B4/B8</f>
        <v>0.89975078877869274</v>
      </c>
      <c r="C13">
        <f t="shared" ref="C13:G13" si="2">C4/C8</f>
        <v>0.89206408290811134</v>
      </c>
      <c r="D13">
        <f t="shared" si="2"/>
        <v>0.90942444879155226</v>
      </c>
      <c r="E13">
        <f t="shared" si="2"/>
        <v>0.90809685691951603</v>
      </c>
      <c r="F13">
        <f t="shared" si="2"/>
        <v>0.90208526053248717</v>
      </c>
      <c r="G13">
        <f t="shared" si="2"/>
        <v>0.89637069487064347</v>
      </c>
    </row>
    <row r="15" spans="1:8">
      <c r="A15" t="s">
        <v>11</v>
      </c>
      <c r="B15">
        <f>AVERAGE(B11:B13)</f>
        <v>0.8993896543389156</v>
      </c>
      <c r="C15">
        <f t="shared" ref="C15:G15" si="3">AVERAGE(C11:C13)</f>
        <v>0.88724604477769786</v>
      </c>
      <c r="D15">
        <f t="shared" si="3"/>
        <v>0.90858296462546118</v>
      </c>
      <c r="E15">
        <f t="shared" si="3"/>
        <v>0.90898073432758242</v>
      </c>
      <c r="F15">
        <f t="shared" si="3"/>
        <v>0.89486554998685686</v>
      </c>
      <c r="G15">
        <f t="shared" si="3"/>
        <v>0.88288970274586209</v>
      </c>
    </row>
    <row r="16" spans="1:8">
      <c r="A16" s="7" t="s">
        <v>10</v>
      </c>
      <c r="B16">
        <f>STDEV(B11:B13)</f>
        <v>1.6161914037362214E-3</v>
      </c>
      <c r="C16">
        <f t="shared" ref="C16:G16" si="4">STDEV(C11:C13)</f>
        <v>1.1941803672489216E-2</v>
      </c>
      <c r="D16">
        <f t="shared" si="4"/>
        <v>9.0071184186867256E-3</v>
      </c>
      <c r="E16">
        <f t="shared" si="4"/>
        <v>1.0453583619486928E-2</v>
      </c>
      <c r="F16">
        <f t="shared" si="4"/>
        <v>1.0746616030887949E-2</v>
      </c>
      <c r="G16">
        <f t="shared" si="4"/>
        <v>1.2040722119569686E-2</v>
      </c>
      <c r="H16" s="5"/>
    </row>
    <row r="17" spans="1:7">
      <c r="A17" s="6" t="s">
        <v>9</v>
      </c>
      <c r="C17">
        <f>TTEST(B11:B13,C11:C13,2,3)</f>
        <v>0.21858548680496834</v>
      </c>
      <c r="D17">
        <f>TTEST(B11:B13,D11:D13,2,3)</f>
        <v>0.21634858335081669</v>
      </c>
      <c r="E17">
        <f>TTEST(B11:B13,E11:E13,2,3)</f>
        <v>0.25132298079200155</v>
      </c>
      <c r="F17">
        <f>TTEST(B11:B13,F11:F13,2,3)</f>
        <v>0.5429392223799141</v>
      </c>
      <c r="G17">
        <f>TTEST(B11:B13,G11:G13,2,3)</f>
        <v>0.1385692102032158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J21"/>
    </sheetView>
  </sheetViews>
  <sheetFormatPr baseColWidth="10" defaultRowHeight="14" x14ac:dyDescent="0"/>
  <cols>
    <col min="1" max="1" width="16" customWidth="1"/>
    <col min="2" max="2" width="12.5" customWidth="1"/>
  </cols>
  <sheetData>
    <row r="1" spans="1:9" ht="15">
      <c r="A1" s="9"/>
      <c r="B1" s="9"/>
      <c r="C1" s="9"/>
      <c r="D1" s="9"/>
      <c r="E1" s="9"/>
      <c r="F1" s="9"/>
      <c r="G1" s="9"/>
      <c r="H1" s="9"/>
      <c r="I1" s="9"/>
    </row>
    <row r="2" spans="1:9" ht="15">
      <c r="A2" s="10" t="s">
        <v>12</v>
      </c>
      <c r="B2" s="8">
        <v>1</v>
      </c>
      <c r="C2" s="8"/>
      <c r="D2" s="8"/>
      <c r="E2" s="8"/>
      <c r="F2" s="8"/>
      <c r="G2" s="8"/>
      <c r="H2" s="8"/>
      <c r="I2" s="8"/>
    </row>
    <row r="3" spans="1:9" ht="15">
      <c r="A3" s="10" t="s">
        <v>13</v>
      </c>
      <c r="B3" s="8">
        <v>5</v>
      </c>
      <c r="C3" s="8"/>
      <c r="D3" s="8"/>
      <c r="E3" s="8"/>
      <c r="F3" s="8"/>
      <c r="G3" s="8"/>
      <c r="H3" s="8"/>
      <c r="I3" s="8"/>
    </row>
    <row r="4" spans="1:9" ht="15">
      <c r="A4" s="10" t="s">
        <v>14</v>
      </c>
      <c r="B4" s="8">
        <v>0.05</v>
      </c>
      <c r="C4" s="8"/>
      <c r="D4" s="8"/>
      <c r="E4" s="8"/>
      <c r="F4" s="8"/>
      <c r="G4" s="8"/>
      <c r="H4" s="8"/>
      <c r="I4" s="8"/>
    </row>
    <row r="5" spans="1:9" ht="15">
      <c r="A5" s="10"/>
      <c r="B5" s="8"/>
      <c r="C5" s="8"/>
      <c r="D5" s="8"/>
      <c r="E5" s="8"/>
      <c r="F5" s="8"/>
      <c r="G5" s="8"/>
      <c r="H5" s="8"/>
      <c r="I5" s="8"/>
    </row>
    <row r="6" spans="1:9" ht="15">
      <c r="A6" s="10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/>
      <c r="I6" s="8"/>
    </row>
    <row r="7" spans="1:9" ht="15">
      <c r="A7" s="10"/>
      <c r="B7" s="8"/>
      <c r="C7" s="8"/>
      <c r="D7" s="8"/>
      <c r="E7" s="8"/>
      <c r="F7" s="8"/>
      <c r="G7" s="8"/>
      <c r="H7" s="8"/>
      <c r="I7" s="8"/>
    </row>
    <row r="8" spans="1:9" ht="15">
      <c r="A8" s="10" t="s">
        <v>22</v>
      </c>
      <c r="B8" s="8">
        <v>1.214E-2</v>
      </c>
      <c r="C8" s="8" t="s">
        <v>23</v>
      </c>
      <c r="D8" s="8" t="s">
        <v>24</v>
      </c>
      <c r="E8" s="8" t="s">
        <v>25</v>
      </c>
      <c r="F8" s="8" t="s">
        <v>26</v>
      </c>
      <c r="G8" s="8" t="s">
        <v>27</v>
      </c>
      <c r="H8" s="8" t="s">
        <v>1</v>
      </c>
      <c r="I8" s="8"/>
    </row>
    <row r="9" spans="1:9" ht="15">
      <c r="A9" s="10" t="s">
        <v>28</v>
      </c>
      <c r="B9" s="8">
        <v>-9.1929999999999998E-3</v>
      </c>
      <c r="C9" s="8" t="s">
        <v>29</v>
      </c>
      <c r="D9" s="8" t="s">
        <v>24</v>
      </c>
      <c r="E9" s="8" t="s">
        <v>25</v>
      </c>
      <c r="F9" s="8" t="s">
        <v>26</v>
      </c>
      <c r="G9" s="8" t="s">
        <v>30</v>
      </c>
      <c r="H9" s="8" t="s">
        <v>2</v>
      </c>
      <c r="I9" s="8"/>
    </row>
    <row r="10" spans="1:9" ht="15">
      <c r="A10" s="10" t="s">
        <v>31</v>
      </c>
      <c r="B10" s="8">
        <v>-9.5910000000000006E-3</v>
      </c>
      <c r="C10" s="8" t="s">
        <v>32</v>
      </c>
      <c r="D10" s="8" t="s">
        <v>24</v>
      </c>
      <c r="E10" s="8" t="s">
        <v>25</v>
      </c>
      <c r="F10" s="8" t="s">
        <v>26</v>
      </c>
      <c r="G10" s="8" t="s">
        <v>33</v>
      </c>
      <c r="H10" s="8" t="s">
        <v>3</v>
      </c>
      <c r="I10" s="8"/>
    </row>
    <row r="11" spans="1:9" ht="15">
      <c r="A11" s="10" t="s">
        <v>34</v>
      </c>
      <c r="B11" s="8">
        <v>4.5240000000000002E-3</v>
      </c>
      <c r="C11" s="8" t="s">
        <v>35</v>
      </c>
      <c r="D11" s="8" t="s">
        <v>24</v>
      </c>
      <c r="E11" s="8" t="s">
        <v>25</v>
      </c>
      <c r="F11" s="8" t="s">
        <v>26</v>
      </c>
      <c r="G11" s="8" t="s">
        <v>36</v>
      </c>
      <c r="H11" s="8" t="s">
        <v>4</v>
      </c>
      <c r="I11" s="8"/>
    </row>
    <row r="12" spans="1:9" ht="15">
      <c r="A12" s="10" t="s">
        <v>37</v>
      </c>
      <c r="B12" s="8">
        <v>1.6500000000000001E-2</v>
      </c>
      <c r="C12" s="8" t="s">
        <v>38</v>
      </c>
      <c r="D12" s="8" t="s">
        <v>24</v>
      </c>
      <c r="E12" s="8" t="s">
        <v>25</v>
      </c>
      <c r="F12" s="8">
        <v>0.72260000000000002</v>
      </c>
      <c r="G12" s="8" t="s">
        <v>39</v>
      </c>
      <c r="H12" s="8" t="s">
        <v>5</v>
      </c>
      <c r="I12" s="8"/>
    </row>
    <row r="13" spans="1:9" ht="15">
      <c r="A13" s="10"/>
      <c r="B13" s="8"/>
      <c r="C13" s="8"/>
      <c r="D13" s="8"/>
      <c r="E13" s="8"/>
      <c r="F13" s="8"/>
      <c r="G13" s="8"/>
      <c r="H13" s="8"/>
      <c r="I13" s="8"/>
    </row>
    <row r="14" spans="1:9" ht="15">
      <c r="A14" s="10"/>
      <c r="B14" s="8"/>
      <c r="C14" s="8"/>
      <c r="D14" s="8"/>
      <c r="E14" s="8"/>
      <c r="F14" s="8"/>
      <c r="G14" s="8"/>
      <c r="H14" s="8"/>
      <c r="I14" s="8"/>
    </row>
    <row r="15" spans="1:9" ht="15">
      <c r="A15" s="10" t="s">
        <v>40</v>
      </c>
      <c r="B15" s="8" t="s">
        <v>41</v>
      </c>
      <c r="C15" s="8" t="s">
        <v>42</v>
      </c>
      <c r="D15" s="8" t="s">
        <v>16</v>
      </c>
      <c r="E15" s="8" t="s">
        <v>43</v>
      </c>
      <c r="F15" s="8" t="s">
        <v>44</v>
      </c>
      <c r="G15" s="8" t="s">
        <v>45</v>
      </c>
      <c r="H15" s="8" t="s">
        <v>46</v>
      </c>
      <c r="I15" s="8" t="s">
        <v>47</v>
      </c>
    </row>
    <row r="16" spans="1:9" ht="15">
      <c r="A16" s="10"/>
      <c r="B16" s="8"/>
      <c r="C16" s="8"/>
      <c r="D16" s="8"/>
      <c r="E16" s="8"/>
      <c r="F16" s="8"/>
      <c r="G16" s="8"/>
      <c r="H16" s="8"/>
      <c r="I16" s="8"/>
    </row>
    <row r="17" spans="1:9" ht="15">
      <c r="A17" s="10" t="s">
        <v>22</v>
      </c>
      <c r="B17" s="8">
        <v>0.89939999999999998</v>
      </c>
      <c r="C17" s="8">
        <v>0.88719999999999999</v>
      </c>
      <c r="D17" s="8">
        <v>1.214E-2</v>
      </c>
      <c r="E17" s="8">
        <v>7.705E-3</v>
      </c>
      <c r="F17" s="8">
        <v>3</v>
      </c>
      <c r="G17" s="8">
        <v>3</v>
      </c>
      <c r="H17" s="8">
        <v>1.5760000000000001</v>
      </c>
      <c r="I17" s="8">
        <v>2</v>
      </c>
    </row>
    <row r="18" spans="1:9" ht="15">
      <c r="A18" s="10" t="s">
        <v>28</v>
      </c>
      <c r="B18" s="8">
        <v>0.89939999999999998</v>
      </c>
      <c r="C18" s="8">
        <v>0.90859999999999996</v>
      </c>
      <c r="D18" s="8">
        <v>-9.1929999999999998E-3</v>
      </c>
      <c r="E18" s="8">
        <v>6.1029999999999999E-3</v>
      </c>
      <c r="F18" s="8">
        <v>3</v>
      </c>
      <c r="G18" s="8">
        <v>3</v>
      </c>
      <c r="H18" s="8">
        <v>1.506</v>
      </c>
      <c r="I18" s="8">
        <v>2</v>
      </c>
    </row>
    <row r="19" spans="1:9" ht="15">
      <c r="A19" s="10" t="s">
        <v>31</v>
      </c>
      <c r="B19" s="8">
        <v>0.89939999999999998</v>
      </c>
      <c r="C19" s="8">
        <v>0.90900000000000003</v>
      </c>
      <c r="D19" s="8">
        <v>-9.5910000000000006E-3</v>
      </c>
      <c r="E19" s="8">
        <v>5.1419999999999999E-3</v>
      </c>
      <c r="F19" s="8">
        <v>3</v>
      </c>
      <c r="G19" s="8">
        <v>3</v>
      </c>
      <c r="H19" s="8">
        <v>1.865</v>
      </c>
      <c r="I19" s="8">
        <v>2</v>
      </c>
    </row>
    <row r="20" spans="1:9" ht="15">
      <c r="A20" s="10" t="s">
        <v>34</v>
      </c>
      <c r="B20" s="8">
        <v>0.89939999999999998</v>
      </c>
      <c r="C20" s="8">
        <v>0.89490000000000003</v>
      </c>
      <c r="D20" s="8">
        <v>4.5240000000000002E-3</v>
      </c>
      <c r="E20" s="8">
        <v>6.8780000000000004E-3</v>
      </c>
      <c r="F20" s="8">
        <v>3</v>
      </c>
      <c r="G20" s="8">
        <v>3</v>
      </c>
      <c r="H20" s="8">
        <v>0.65780000000000005</v>
      </c>
      <c r="I20" s="8">
        <v>2</v>
      </c>
    </row>
    <row r="21" spans="1:9" ht="15">
      <c r="A21" s="10" t="s">
        <v>37</v>
      </c>
      <c r="B21" s="8">
        <v>0.89939999999999998</v>
      </c>
      <c r="C21" s="8">
        <v>0.88290000000000002</v>
      </c>
      <c r="D21" s="8">
        <v>1.6500000000000001E-2</v>
      </c>
      <c r="E21" s="8">
        <v>7.0619999999999997E-3</v>
      </c>
      <c r="F21" s="8">
        <v>3</v>
      </c>
      <c r="G21" s="8">
        <v>3</v>
      </c>
      <c r="H21" s="8">
        <v>2.3359999999999999</v>
      </c>
      <c r="I21" s="8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G28"/>
    </sheetView>
  </sheetViews>
  <sheetFormatPr baseColWidth="10" defaultRowHeight="14" x14ac:dyDescent="0"/>
  <sheetData>
    <row r="1" spans="1:6" ht="15">
      <c r="A1" s="9"/>
      <c r="B1" s="9"/>
      <c r="C1" s="9"/>
      <c r="D1" s="9"/>
      <c r="E1" s="9"/>
      <c r="F1" s="9"/>
    </row>
    <row r="2" spans="1:6" ht="15">
      <c r="A2" s="10" t="s">
        <v>48</v>
      </c>
      <c r="B2" s="8" t="s">
        <v>49</v>
      </c>
      <c r="C2" s="8"/>
      <c r="D2" s="8"/>
      <c r="E2" s="8"/>
      <c r="F2" s="8"/>
    </row>
    <row r="3" spans="1:6" ht="15">
      <c r="A3" s="10"/>
      <c r="B3" s="8"/>
      <c r="C3" s="8"/>
      <c r="D3" s="8"/>
      <c r="E3" s="8"/>
      <c r="F3" s="8"/>
    </row>
    <row r="4" spans="1:6" ht="15">
      <c r="A4" s="10" t="s">
        <v>50</v>
      </c>
      <c r="B4" s="8"/>
      <c r="C4" s="8"/>
      <c r="D4" s="8"/>
      <c r="E4" s="8"/>
      <c r="F4" s="8"/>
    </row>
    <row r="5" spans="1:6" ht="15">
      <c r="A5" s="10" t="s">
        <v>51</v>
      </c>
      <c r="B5" s="8" t="s">
        <v>24</v>
      </c>
      <c r="C5" s="8"/>
      <c r="D5" s="8"/>
      <c r="E5" s="8"/>
      <c r="F5" s="8"/>
    </row>
    <row r="6" spans="1:6" ht="15">
      <c r="A6" s="10" t="s">
        <v>39</v>
      </c>
      <c r="B6" s="8">
        <v>3.907</v>
      </c>
      <c r="C6" s="8"/>
      <c r="D6" s="8"/>
      <c r="E6" s="8"/>
      <c r="F6" s="8"/>
    </row>
    <row r="7" spans="1:6" ht="15">
      <c r="A7" s="10" t="s">
        <v>52</v>
      </c>
      <c r="B7" s="8">
        <v>0.1482</v>
      </c>
      <c r="C7" s="8"/>
      <c r="D7" s="8"/>
      <c r="E7" s="8"/>
      <c r="F7" s="8"/>
    </row>
    <row r="8" spans="1:6" ht="15">
      <c r="A8" s="10" t="s">
        <v>53</v>
      </c>
      <c r="B8" s="8" t="s">
        <v>25</v>
      </c>
      <c r="C8" s="8"/>
      <c r="D8" s="8"/>
      <c r="E8" s="8"/>
      <c r="F8" s="8"/>
    </row>
    <row r="9" spans="1:6" ht="15">
      <c r="A9" s="10" t="s">
        <v>54</v>
      </c>
      <c r="B9" s="8" t="s">
        <v>24</v>
      </c>
      <c r="C9" s="8"/>
      <c r="D9" s="8"/>
      <c r="E9" s="8"/>
      <c r="F9" s="8"/>
    </row>
    <row r="10" spans="1:6" ht="15">
      <c r="A10" s="10" t="s">
        <v>55</v>
      </c>
      <c r="B10" s="8">
        <v>0.29189999999999999</v>
      </c>
      <c r="C10" s="8"/>
      <c r="D10" s="8"/>
      <c r="E10" s="8"/>
      <c r="F10" s="8"/>
    </row>
    <row r="11" spans="1:6" ht="15">
      <c r="A11" s="10" t="s">
        <v>56</v>
      </c>
      <c r="B11" s="8">
        <v>0.66139999999999999</v>
      </c>
      <c r="C11" s="8"/>
      <c r="D11" s="8"/>
      <c r="E11" s="8"/>
      <c r="F11" s="8"/>
    </row>
    <row r="12" spans="1:6" ht="15">
      <c r="A12" s="10"/>
      <c r="B12" s="8"/>
      <c r="C12" s="8"/>
      <c r="D12" s="8"/>
      <c r="E12" s="8"/>
      <c r="F12" s="8"/>
    </row>
    <row r="13" spans="1:6" ht="15">
      <c r="A13" s="10" t="s">
        <v>57</v>
      </c>
      <c r="B13" s="8"/>
      <c r="C13" s="8"/>
      <c r="D13" s="8"/>
      <c r="E13" s="8"/>
      <c r="F13" s="8"/>
    </row>
    <row r="14" spans="1:6" ht="15">
      <c r="A14" s="10" t="s">
        <v>39</v>
      </c>
      <c r="B14" s="8">
        <v>1.667</v>
      </c>
      <c r="C14" s="8"/>
      <c r="D14" s="8"/>
      <c r="E14" s="8"/>
      <c r="F14" s="8"/>
    </row>
    <row r="15" spans="1:6" ht="15">
      <c r="A15" s="10" t="s">
        <v>52</v>
      </c>
      <c r="B15" s="8">
        <v>0.23719999999999999</v>
      </c>
      <c r="C15" s="8"/>
      <c r="D15" s="8"/>
      <c r="E15" s="8"/>
      <c r="F15" s="8"/>
    </row>
    <row r="16" spans="1:6" ht="15">
      <c r="A16" s="10" t="s">
        <v>53</v>
      </c>
      <c r="B16" s="8" t="s">
        <v>25</v>
      </c>
      <c r="C16" s="8"/>
      <c r="D16" s="8"/>
      <c r="E16" s="8"/>
      <c r="F16" s="8"/>
    </row>
    <row r="17" spans="1:6" ht="15">
      <c r="A17" s="10" t="s">
        <v>58</v>
      </c>
      <c r="B17" s="8" t="s">
        <v>24</v>
      </c>
      <c r="C17" s="8"/>
      <c r="D17" s="8"/>
      <c r="E17" s="8"/>
      <c r="F17" s="8"/>
    </row>
    <row r="18" spans="1:6" ht="15">
      <c r="A18" s="10" t="s">
        <v>56</v>
      </c>
      <c r="B18" s="8">
        <v>0.1014</v>
      </c>
      <c r="C18" s="8"/>
      <c r="D18" s="8"/>
      <c r="E18" s="8"/>
      <c r="F18" s="8"/>
    </row>
    <row r="19" spans="1:6" ht="15">
      <c r="A19" s="10"/>
      <c r="B19" s="8"/>
      <c r="C19" s="8"/>
      <c r="D19" s="8"/>
      <c r="E19" s="8"/>
      <c r="F19" s="8"/>
    </row>
    <row r="20" spans="1:6" ht="15">
      <c r="A20" s="10" t="s">
        <v>59</v>
      </c>
      <c r="B20" s="8" t="s">
        <v>60</v>
      </c>
      <c r="C20" s="8" t="s">
        <v>47</v>
      </c>
      <c r="D20" s="8" t="s">
        <v>61</v>
      </c>
      <c r="E20" s="8" t="s">
        <v>62</v>
      </c>
      <c r="F20" s="8" t="s">
        <v>52</v>
      </c>
    </row>
    <row r="21" spans="1:6" ht="15">
      <c r="A21" s="10" t="s">
        <v>63</v>
      </c>
      <c r="B21" s="8">
        <v>1.7470000000000001E-3</v>
      </c>
      <c r="C21" s="8">
        <v>5</v>
      </c>
      <c r="D21" s="8">
        <v>3.4929999999999998E-4</v>
      </c>
      <c r="E21" s="8" t="s">
        <v>64</v>
      </c>
      <c r="F21" s="8" t="s">
        <v>65</v>
      </c>
    </row>
    <row r="22" spans="1:6" ht="15">
      <c r="A22" s="10" t="s">
        <v>66</v>
      </c>
      <c r="B22" s="8">
        <v>2.9809999999999998E-4</v>
      </c>
      <c r="C22" s="8">
        <v>2</v>
      </c>
      <c r="D22" s="8">
        <v>1.4909999999999999E-4</v>
      </c>
      <c r="E22" s="8" t="s">
        <v>67</v>
      </c>
      <c r="F22" s="8" t="s">
        <v>68</v>
      </c>
    </row>
    <row r="23" spans="1:6" ht="15">
      <c r="A23" s="10" t="s">
        <v>69</v>
      </c>
      <c r="B23" s="8">
        <v>8.9409999999999999E-4</v>
      </c>
      <c r="C23" s="8">
        <v>10</v>
      </c>
      <c r="D23" s="8">
        <v>8.9409999999999999E-5</v>
      </c>
      <c r="E23" s="8"/>
      <c r="F23" s="8"/>
    </row>
    <row r="24" spans="1:6" ht="15">
      <c r="A24" s="10" t="s">
        <v>70</v>
      </c>
      <c r="B24" s="8">
        <v>2.9390000000000002E-3</v>
      </c>
      <c r="C24" s="8">
        <v>17</v>
      </c>
      <c r="D24" s="8"/>
      <c r="E24" s="8"/>
      <c r="F24" s="8"/>
    </row>
    <row r="25" spans="1:6" ht="15">
      <c r="A25" s="10"/>
      <c r="B25" s="8"/>
      <c r="C25" s="8"/>
      <c r="D25" s="8"/>
      <c r="E25" s="8"/>
      <c r="F25" s="8"/>
    </row>
    <row r="26" spans="1:6" ht="15">
      <c r="A26" s="10" t="s">
        <v>71</v>
      </c>
      <c r="B26" s="8"/>
      <c r="C26" s="8"/>
      <c r="D26" s="8"/>
      <c r="E26" s="8"/>
      <c r="F26" s="8"/>
    </row>
    <row r="27" spans="1:6" ht="15">
      <c r="A27" s="10" t="s">
        <v>72</v>
      </c>
      <c r="B27" s="8">
        <v>6</v>
      </c>
      <c r="C27" s="8"/>
      <c r="D27" s="8"/>
      <c r="E27" s="8"/>
      <c r="F27" s="8"/>
    </row>
    <row r="28" spans="1:6" ht="15">
      <c r="A28" s="10" t="s">
        <v>73</v>
      </c>
      <c r="B28" s="8">
        <v>3</v>
      </c>
      <c r="C28" s="8"/>
      <c r="D28" s="8"/>
      <c r="E28" s="8"/>
      <c r="F28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Multiple comparisons</vt:lpstr>
      <vt:lpstr>One-way ANOVA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Shimin</dc:creator>
  <cp:lastModifiedBy>Choi Moon Jung</cp:lastModifiedBy>
  <dcterms:created xsi:type="dcterms:W3CDTF">2018-05-08T19:50:01Z</dcterms:created>
  <dcterms:modified xsi:type="dcterms:W3CDTF">2018-05-31T18:12:49Z</dcterms:modified>
</cp:coreProperties>
</file>